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93D4A7E5-9606-4582-BB95-E6A15DFEAEBB}" xr6:coauthVersionLast="36" xr6:coauthVersionMax="36" xr10:uidLastSave="{00000000-0000-0000-0000-000000000000}"/>
  <bookViews>
    <workbookView xWindow="0" yWindow="0" windowWidth="15345" windowHeight="4380" xr2:uid="{00000000-000D-0000-FFFF-FFFF00000000}"/>
  </bookViews>
  <sheets>
    <sheet name="居宅介護支援" sheetId="10" r:id="rId1"/>
    <sheet name="①自己点検シート" sheetId="7" r:id="rId2"/>
    <sheet name="②勤務形態一覧表" sheetId="15" r:id="rId3"/>
    <sheet name="④利用者の状況" sheetId="13" r:id="rId4"/>
    <sheet name="プルダウン・リスト" sheetId="16" state="hidden" r:id="rId5"/>
  </sheets>
  <externalReferences>
    <externalReference r:id="rId6"/>
  </externalReferences>
  <definedNames>
    <definedName name="_xlnm.Print_Area" localSheetId="2">②勤務形態一覧表!$A$1:$BD$133</definedName>
    <definedName name="_xlnm.Print_Area" localSheetId="0">居宅介護支援!$A$1:$I$56</definedName>
    <definedName name="_xlnm.Print_Titles" localSheetId="1">①自己点検シート!$2:$4</definedName>
    <definedName name="_xlnm.Print_Titles" localSheetId="2">②勤務形態一覧表!$1:$13</definedName>
    <definedName name="介護支援専門員">プルダウン・リスト!$D$16:$D$28</definedName>
    <definedName name="介護予防支援担当職員">プルダウン・リスト!$E$16:$E$28</definedName>
    <definedName name="管理者">プルダウン・リスト!$C$16:$C$28</definedName>
    <definedName name="職種" localSheetId="4">プルダウン・リスト!$C$15:$K$15</definedName>
    <definedName name="職種">[1]プルダウン・リスト!$C$15:$K$15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7" i="15" l="1"/>
  <c r="H126" i="15"/>
  <c r="C126" i="15"/>
  <c r="P122" i="15"/>
  <c r="C132" i="15" s="1"/>
  <c r="L122" i="15"/>
  <c r="C127" i="15" s="1"/>
  <c r="M127" i="15" s="1"/>
  <c r="H132" i="15" s="1"/>
  <c r="J122" i="15"/>
  <c r="G121" i="15"/>
  <c r="E121" i="15"/>
  <c r="G120" i="15"/>
  <c r="E120" i="15"/>
  <c r="G119" i="15"/>
  <c r="E119" i="15"/>
  <c r="G118" i="15"/>
  <c r="E118" i="15"/>
  <c r="AU113" i="15"/>
  <c r="AW113" i="15" s="1"/>
  <c r="AW112" i="15"/>
  <c r="AU112" i="15"/>
  <c r="AW111" i="15"/>
  <c r="AU111" i="15"/>
  <c r="AU110" i="15"/>
  <c r="AW110" i="15" s="1"/>
  <c r="AU109" i="15"/>
  <c r="AW109" i="15" s="1"/>
  <c r="AW108" i="15"/>
  <c r="AU108" i="15"/>
  <c r="AW107" i="15"/>
  <c r="AU107" i="15"/>
  <c r="AU106" i="15"/>
  <c r="AW106" i="15" s="1"/>
  <c r="AU105" i="15"/>
  <c r="AW105" i="15" s="1"/>
  <c r="AW104" i="15"/>
  <c r="AU104" i="15"/>
  <c r="AW103" i="15"/>
  <c r="AU103" i="15"/>
  <c r="AU102" i="15"/>
  <c r="AW102" i="15" s="1"/>
  <c r="AU101" i="15"/>
  <c r="AW101" i="15" s="1"/>
  <c r="AW100" i="15"/>
  <c r="AU100" i="15"/>
  <c r="AW99" i="15"/>
  <c r="AU99" i="15"/>
  <c r="AU98" i="15"/>
  <c r="AW98" i="15" s="1"/>
  <c r="AU97" i="15"/>
  <c r="AW97" i="15" s="1"/>
  <c r="AW96" i="15"/>
  <c r="AU96" i="15"/>
  <c r="AW95" i="15"/>
  <c r="AU95" i="15"/>
  <c r="AU94" i="15"/>
  <c r="AW94" i="15" s="1"/>
  <c r="AU93" i="15"/>
  <c r="AW93" i="15" s="1"/>
  <c r="AW92" i="15"/>
  <c r="AU92" i="15"/>
  <c r="AW91" i="15"/>
  <c r="AU91" i="15"/>
  <c r="AU90" i="15"/>
  <c r="AW90" i="15" s="1"/>
  <c r="AU89" i="15"/>
  <c r="AW89" i="15" s="1"/>
  <c r="AW88" i="15"/>
  <c r="AU88" i="15"/>
  <c r="AW87" i="15"/>
  <c r="AU87" i="15"/>
  <c r="AU86" i="15"/>
  <c r="AW86" i="15" s="1"/>
  <c r="AU85" i="15"/>
  <c r="AW85" i="15" s="1"/>
  <c r="AW84" i="15"/>
  <c r="AU84" i="15"/>
  <c r="AW83" i="15"/>
  <c r="AU83" i="15"/>
  <c r="AU82" i="15"/>
  <c r="AW82" i="15" s="1"/>
  <c r="AU81" i="15"/>
  <c r="AW81" i="15" s="1"/>
  <c r="AW80" i="15"/>
  <c r="AU80" i="15"/>
  <c r="AW79" i="15"/>
  <c r="AU79" i="15"/>
  <c r="AU78" i="15"/>
  <c r="AW78" i="15" s="1"/>
  <c r="AW77" i="15"/>
  <c r="AU77" i="15"/>
  <c r="AW76" i="15"/>
  <c r="AU76" i="15"/>
  <c r="AW75" i="15"/>
  <c r="AU75" i="15"/>
  <c r="AU74" i="15"/>
  <c r="AW74" i="15" s="1"/>
  <c r="AW73" i="15"/>
  <c r="AU73" i="15"/>
  <c r="AW72" i="15"/>
  <c r="AU72" i="15"/>
  <c r="AW71" i="15"/>
  <c r="AU71" i="15"/>
  <c r="AU70" i="15"/>
  <c r="AW70" i="15" s="1"/>
  <c r="AW69" i="15"/>
  <c r="AU69" i="15"/>
  <c r="AW68" i="15"/>
  <c r="AU68" i="15"/>
  <c r="AW67" i="15"/>
  <c r="AU67" i="15"/>
  <c r="AU66" i="15"/>
  <c r="AW66" i="15" s="1"/>
  <c r="AW65" i="15"/>
  <c r="AU65" i="15"/>
  <c r="AW64" i="15"/>
  <c r="AU64" i="15"/>
  <c r="AW63" i="15"/>
  <c r="AU63" i="15"/>
  <c r="AU62" i="15"/>
  <c r="AW62" i="15" s="1"/>
  <c r="AW61" i="15"/>
  <c r="AU61" i="15"/>
  <c r="AW60" i="15"/>
  <c r="AU60" i="15"/>
  <c r="AW59" i="15"/>
  <c r="AU59" i="15"/>
  <c r="AU58" i="15"/>
  <c r="AW58" i="15" s="1"/>
  <c r="AW57" i="15"/>
  <c r="AU57" i="15"/>
  <c r="AW56" i="15"/>
  <c r="AU56" i="15"/>
  <c r="AW55" i="15"/>
  <c r="AU55" i="15"/>
  <c r="AU54" i="15"/>
  <c r="AW54" i="15" s="1"/>
  <c r="AW53" i="15"/>
  <c r="AU53" i="15"/>
  <c r="AW52" i="15"/>
  <c r="AU52" i="15"/>
  <c r="AW51" i="15"/>
  <c r="AU51" i="15"/>
  <c r="AU50" i="15"/>
  <c r="AW50" i="15" s="1"/>
  <c r="AW49" i="15"/>
  <c r="AU49" i="15"/>
  <c r="AW48" i="15"/>
  <c r="AU48" i="15"/>
  <c r="AW47" i="15"/>
  <c r="AU47" i="15"/>
  <c r="AU46" i="15"/>
  <c r="AW46" i="15" s="1"/>
  <c r="AW45" i="15"/>
  <c r="AU45" i="15"/>
  <c r="AW44" i="15"/>
  <c r="AU44" i="15"/>
  <c r="AW43" i="15"/>
  <c r="AU43" i="15"/>
  <c r="AU42" i="15"/>
  <c r="AW42" i="15" s="1"/>
  <c r="AW41" i="15"/>
  <c r="AU41" i="15"/>
  <c r="AW40" i="15"/>
  <c r="AU40" i="15"/>
  <c r="AW39" i="15"/>
  <c r="AU39" i="15"/>
  <c r="AU38" i="15"/>
  <c r="AW38" i="15" s="1"/>
  <c r="AW37" i="15"/>
  <c r="AU37" i="15"/>
  <c r="AW36" i="15"/>
  <c r="AU36" i="15"/>
  <c r="AW35" i="15"/>
  <c r="AU35" i="15"/>
  <c r="AU34" i="15"/>
  <c r="AW34" i="15" s="1"/>
  <c r="AW33" i="15"/>
  <c r="AU33" i="15"/>
  <c r="AW32" i="15"/>
  <c r="AU32" i="15"/>
  <c r="AW31" i="15"/>
  <c r="AU31" i="15"/>
  <c r="AU30" i="15"/>
  <c r="AW30" i="15" s="1"/>
  <c r="AW29" i="15"/>
  <c r="AU29" i="15"/>
  <c r="AW28" i="15"/>
  <c r="AU28" i="15"/>
  <c r="AW27" i="15"/>
  <c r="AU27" i="15"/>
  <c r="AU26" i="15"/>
  <c r="AW26" i="15" s="1"/>
  <c r="AW25" i="15"/>
  <c r="AU25" i="15"/>
  <c r="AW24" i="15"/>
  <c r="AU24" i="15"/>
  <c r="AW23" i="15"/>
  <c r="AU23" i="15"/>
  <c r="AU22" i="15"/>
  <c r="AW22" i="15" s="1"/>
  <c r="AW21" i="15"/>
  <c r="AU21" i="15"/>
  <c r="AW20" i="15"/>
  <c r="AU20" i="15"/>
  <c r="AW19" i="15"/>
  <c r="AU19" i="15"/>
  <c r="AU18" i="15"/>
  <c r="AW18" i="15" s="1"/>
  <c r="AW17" i="15"/>
  <c r="AU17" i="15"/>
  <c r="AW16" i="15"/>
  <c r="AU16" i="15"/>
  <c r="AW15" i="15"/>
  <c r="AU15" i="15"/>
  <c r="B15" i="15"/>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AU14" i="15"/>
  <c r="AW14" i="15" s="1"/>
  <c r="AT11" i="15"/>
  <c r="AT12" i="15" s="1"/>
  <c r="AT13" i="15" s="1"/>
  <c r="AS11" i="15"/>
  <c r="AS12" i="15" s="1"/>
  <c r="AS13" i="15" s="1"/>
  <c r="AR11" i="15"/>
  <c r="AR12" i="15" s="1"/>
  <c r="AR13" i="15" s="1"/>
  <c r="AU9" i="15"/>
  <c r="X2" i="15"/>
  <c r="AD12" i="15" s="1"/>
  <c r="AD13" i="15" s="1"/>
  <c r="E122" i="15" l="1"/>
  <c r="G122" i="15"/>
  <c r="Z12" i="15"/>
  <c r="Z13" i="15" s="1"/>
  <c r="U11" i="15"/>
  <c r="AK11" i="15"/>
  <c r="M132" i="15"/>
  <c r="AO12" i="15"/>
  <c r="AO13" i="15" s="1"/>
  <c r="AK12" i="15"/>
  <c r="AK13" i="15" s="1"/>
  <c r="AG12" i="15"/>
  <c r="AG13" i="15" s="1"/>
  <c r="AC12" i="15"/>
  <c r="AC13" i="15" s="1"/>
  <c r="Y12" i="15"/>
  <c r="Y13" i="15" s="1"/>
  <c r="U12" i="15"/>
  <c r="U13" i="15" s="1"/>
  <c r="Q12" i="15"/>
  <c r="Q13" i="15" s="1"/>
  <c r="AN11" i="15"/>
  <c r="AJ11" i="15"/>
  <c r="AF11" i="15"/>
  <c r="AB11" i="15"/>
  <c r="X11" i="15"/>
  <c r="T11" i="15"/>
  <c r="P11" i="15"/>
  <c r="AN12" i="15"/>
  <c r="AN13" i="15" s="1"/>
  <c r="AJ12" i="15"/>
  <c r="AJ13" i="15" s="1"/>
  <c r="AF12" i="15"/>
  <c r="AF13" i="15" s="1"/>
  <c r="AB12" i="15"/>
  <c r="AB13" i="15" s="1"/>
  <c r="X12" i="15"/>
  <c r="X13" i="15" s="1"/>
  <c r="T12" i="15"/>
  <c r="T13" i="15" s="1"/>
  <c r="P12" i="15"/>
  <c r="P13" i="15" s="1"/>
  <c r="AQ11" i="15"/>
  <c r="AM11" i="15"/>
  <c r="AI11" i="15"/>
  <c r="AE11" i="15"/>
  <c r="AA11" i="15"/>
  <c r="W11" i="15"/>
  <c r="S11" i="15"/>
  <c r="AQ12" i="15"/>
  <c r="AQ13" i="15" s="1"/>
  <c r="AM12" i="15"/>
  <c r="AM13" i="15" s="1"/>
  <c r="AI12" i="15"/>
  <c r="AI13" i="15" s="1"/>
  <c r="AE12" i="15"/>
  <c r="AE13" i="15" s="1"/>
  <c r="AA12" i="15"/>
  <c r="AA13" i="15" s="1"/>
  <c r="W12" i="15"/>
  <c r="W13" i="15" s="1"/>
  <c r="S12" i="15"/>
  <c r="S13" i="15" s="1"/>
  <c r="AP11" i="15"/>
  <c r="AL11" i="15"/>
  <c r="AH11" i="15"/>
  <c r="AD11" i="15"/>
  <c r="Z11" i="15"/>
  <c r="V11" i="15"/>
  <c r="R11" i="15"/>
  <c r="AZ7" i="15"/>
  <c r="Y11" i="15"/>
  <c r="AO11" i="15"/>
  <c r="R12" i="15"/>
  <c r="R13" i="15" s="1"/>
  <c r="AH12" i="15"/>
  <c r="AH13" i="15" s="1"/>
  <c r="V12" i="15"/>
  <c r="V13" i="15" s="1"/>
  <c r="AC11" i="15"/>
  <c r="AL12" i="15"/>
  <c r="AL13" i="15" s="1"/>
  <c r="Q11" i="15"/>
  <c r="AG11" i="15"/>
  <c r="AP12" i="15"/>
  <c r="AP13" i="15" s="1"/>
  <c r="O8" i="13" l="1"/>
</calcChain>
</file>

<file path=xl/sharedStrings.xml><?xml version="1.0" encoding="utf-8"?>
<sst xmlns="http://schemas.openxmlformats.org/spreadsheetml/2006/main" count="953" uniqueCount="426">
  <si>
    <t>介護サービス事業者等自己点検票（指定居宅介護支援事業）</t>
    <rPh sb="18" eb="20">
      <t>キョタク</t>
    </rPh>
    <rPh sb="20" eb="22">
      <t>カイゴ</t>
    </rPh>
    <rPh sb="22" eb="24">
      <t>シエン</t>
    </rPh>
    <rPh sb="24" eb="26">
      <t>ジギョウ</t>
    </rPh>
    <phoneticPr fontId="13"/>
  </si>
  <si>
    <t>項目</t>
    <rPh sb="0" eb="2">
      <t>コウモク</t>
    </rPh>
    <phoneticPr fontId="13"/>
  </si>
  <si>
    <t>確認事項</t>
    <rPh sb="0" eb="2">
      <t>カクニン</t>
    </rPh>
    <rPh sb="2" eb="4">
      <t>ジコウ</t>
    </rPh>
    <phoneticPr fontId="13"/>
  </si>
  <si>
    <t>非該当</t>
    <rPh sb="0" eb="3">
      <t>ヒガイトウ</t>
    </rPh>
    <phoneticPr fontId="13"/>
  </si>
  <si>
    <t>一　基本方針</t>
    <rPh sb="0" eb="1">
      <t>１</t>
    </rPh>
    <rPh sb="2" eb="4">
      <t>キホン</t>
    </rPh>
    <rPh sb="4" eb="6">
      <t>ホウシン</t>
    </rPh>
    <phoneticPr fontId="13"/>
  </si>
  <si>
    <t>□</t>
  </si>
  <si>
    <t>（３） 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るか。</t>
    <rPh sb="92" eb="94">
      <t>シテイ</t>
    </rPh>
    <rPh sb="100" eb="103">
      <t>ジギョウシャ</t>
    </rPh>
    <rPh sb="103" eb="104">
      <t>トウ</t>
    </rPh>
    <rPh sb="105" eb="107">
      <t>フトウ</t>
    </rPh>
    <phoneticPr fontId="13"/>
  </si>
  <si>
    <t>二　人員に関する基準</t>
    <rPh sb="0" eb="1">
      <t>２</t>
    </rPh>
    <rPh sb="2" eb="4">
      <t>ジンイン</t>
    </rPh>
    <rPh sb="5" eb="6">
      <t>カン</t>
    </rPh>
    <rPh sb="8" eb="10">
      <t>キジュン</t>
    </rPh>
    <phoneticPr fontId="13"/>
  </si>
  <si>
    <t>平成11年7月29日老企第22号第2の2（1）</t>
    <rPh sb="0" eb="2">
      <t>ヘイセイ</t>
    </rPh>
    <rPh sb="4" eb="5">
      <t>ネン</t>
    </rPh>
    <rPh sb="6" eb="7">
      <t>ガツ</t>
    </rPh>
    <rPh sb="9" eb="10">
      <t>ニチ</t>
    </rPh>
    <rPh sb="10" eb="11">
      <t>ロウ</t>
    </rPh>
    <rPh sb="11" eb="12">
      <t>キ</t>
    </rPh>
    <rPh sb="12" eb="13">
      <t>ダイ</t>
    </rPh>
    <rPh sb="15" eb="16">
      <t>ゴウ</t>
    </rPh>
    <rPh sb="16" eb="17">
      <t>ダイ</t>
    </rPh>
    <phoneticPr fontId="13"/>
  </si>
  <si>
    <t>三　運営に関する基準</t>
    <rPh sb="2" eb="4">
      <t>ウンエイ</t>
    </rPh>
    <phoneticPr fontId="13"/>
  </si>
  <si>
    <t xml:space="preserve">３　サービス提供困難時の対応
　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
</t>
    <rPh sb="61" eb="63">
      <t>テキセツ</t>
    </rPh>
    <rPh sb="64" eb="66">
      <t>シテイ</t>
    </rPh>
    <phoneticPr fontId="13"/>
  </si>
  <si>
    <t xml:space="preserve">４　受給資格等の確認
  指定居宅介護支援事業者は、指定居宅介護支援の提供を求められた場合には、その者の提示する被保険者証によって、被保険者資格、要介護認定の有無及び要介護認定の有効期間を確認しているか。
</t>
    <rPh sb="38" eb="39">
      <t>モト</t>
    </rPh>
    <rPh sb="43" eb="45">
      <t>バアイ</t>
    </rPh>
    <rPh sb="50" eb="51">
      <t>モノ</t>
    </rPh>
    <phoneticPr fontId="13"/>
  </si>
  <si>
    <t>（２） 指定居宅介護支援事業者は、指定居宅介護支援の提供の開始に際し、要介護認定の申請が既に行われているかどうかを確認し、申請が行われていない場合は、当該利用申込者の意思を踏まえて速やかに当該申請が行われるよう必要な援助を行っているか。</t>
    <rPh sb="17" eb="19">
      <t>シテイ</t>
    </rPh>
    <rPh sb="19" eb="21">
      <t>キョタク</t>
    </rPh>
    <rPh sb="21" eb="23">
      <t>カイゴ</t>
    </rPh>
    <rPh sb="23" eb="25">
      <t>シエン</t>
    </rPh>
    <rPh sb="26" eb="28">
      <t>テイキョウ</t>
    </rPh>
    <rPh sb="29" eb="31">
      <t>カイシ</t>
    </rPh>
    <rPh sb="32" eb="33">
      <t>サイ</t>
    </rPh>
    <rPh sb="35" eb="40">
      <t>ヨウカイゴニンテイ</t>
    </rPh>
    <rPh sb="41" eb="43">
      <t>シンセイ</t>
    </rPh>
    <rPh sb="44" eb="45">
      <t>スデ</t>
    </rPh>
    <rPh sb="46" eb="47">
      <t>オコナ</t>
    </rPh>
    <rPh sb="57" eb="59">
      <t>カクニン</t>
    </rPh>
    <rPh sb="61" eb="63">
      <t>シンセイ</t>
    </rPh>
    <rPh sb="64" eb="65">
      <t>オコナ</t>
    </rPh>
    <rPh sb="71" eb="73">
      <t>バアイ</t>
    </rPh>
    <phoneticPr fontId="13"/>
  </si>
  <si>
    <t>（３） 指定居宅介護支援事業者は、要介護認定の更新の申請が、遅くとも当該利用者が受けている要介護認定の有効期間の満了日の30日前には行われるよう、必要な援助を行っているか。</t>
    <rPh sb="36" eb="39">
      <t>リヨウシャ</t>
    </rPh>
    <rPh sb="40" eb="41">
      <t>ウ</t>
    </rPh>
    <phoneticPr fontId="13"/>
  </si>
  <si>
    <t>三　　運営に関する基準</t>
    <rPh sb="0" eb="1">
      <t>３</t>
    </rPh>
    <rPh sb="3" eb="5">
      <t>ウンエイ</t>
    </rPh>
    <phoneticPr fontId="13"/>
  </si>
  <si>
    <t xml:space="preserve">10 指定居宅介護支援の具体的取扱方針
（１） 指定居宅介護支援事業所の管理者は、介護支援専門員に居宅サービス計画の作成に関する業務を担当させているか。
</t>
    <rPh sb="24" eb="26">
      <t>シテイ</t>
    </rPh>
    <rPh sb="26" eb="28">
      <t>キョタク</t>
    </rPh>
    <rPh sb="28" eb="30">
      <t>カイゴ</t>
    </rPh>
    <rPh sb="30" eb="32">
      <t>シエン</t>
    </rPh>
    <rPh sb="32" eb="35">
      <t>ジギョウショ</t>
    </rPh>
    <phoneticPr fontId="13"/>
  </si>
  <si>
    <t xml:space="preserve">14 管理者の責務
（１）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
</t>
    <rPh sb="25" eb="28">
      <t>カンリシャ</t>
    </rPh>
    <rPh sb="30" eb="32">
      <t>トウガイ</t>
    </rPh>
    <rPh sb="32" eb="34">
      <t>シテイ</t>
    </rPh>
    <rPh sb="34" eb="36">
      <t>キョタク</t>
    </rPh>
    <rPh sb="36" eb="38">
      <t>カイゴ</t>
    </rPh>
    <rPh sb="38" eb="40">
      <t>シエン</t>
    </rPh>
    <rPh sb="40" eb="43">
      <t>ジギョウショ</t>
    </rPh>
    <phoneticPr fontId="13"/>
  </si>
  <si>
    <t>（２）指定居宅介護支援事業所の管理者は、当該指定居宅介護支援事業所の介護支援専門員その他の従業者に基準の「第３ 運営に関する基準」の規定を遵守させるため必要な指揮命令を行っているか。</t>
    <rPh sb="3" eb="11">
      <t>シテイキョタクカイゴシエン</t>
    </rPh>
    <rPh sb="11" eb="14">
      <t>ジギョウショ</t>
    </rPh>
    <rPh sb="15" eb="18">
      <t>カンリシャ</t>
    </rPh>
    <phoneticPr fontId="13"/>
  </si>
  <si>
    <t>（２） 専用の事務室又は区画については、相談、サービス担当者会議等に対応するのに適切なスペースを確保することとし、相談のためのスペース等は利用者が直接出入りできるなど、利用しやすい構造としているか。</t>
    <rPh sb="4" eb="6">
      <t>センヨウ</t>
    </rPh>
    <rPh sb="7" eb="10">
      <t>ジムシツ</t>
    </rPh>
    <rPh sb="10" eb="11">
      <t>マタ</t>
    </rPh>
    <rPh sb="12" eb="14">
      <t>クカク</t>
    </rPh>
    <rPh sb="20" eb="22">
      <t>ソウダン</t>
    </rPh>
    <rPh sb="27" eb="30">
      <t>タントウシャ</t>
    </rPh>
    <rPh sb="30" eb="32">
      <t>カイギ</t>
    </rPh>
    <rPh sb="32" eb="33">
      <t>トウ</t>
    </rPh>
    <rPh sb="34" eb="36">
      <t>タイオウ</t>
    </rPh>
    <rPh sb="40" eb="42">
      <t>テキセツ</t>
    </rPh>
    <rPh sb="48" eb="50">
      <t>カクホ</t>
    </rPh>
    <rPh sb="57" eb="59">
      <t>ソウダン</t>
    </rPh>
    <rPh sb="67" eb="68">
      <t>トウ</t>
    </rPh>
    <rPh sb="69" eb="72">
      <t>リヨウシャ</t>
    </rPh>
    <rPh sb="73" eb="75">
      <t>チョクセツ</t>
    </rPh>
    <rPh sb="75" eb="77">
      <t>デイ</t>
    </rPh>
    <rPh sb="84" eb="86">
      <t>リヨウ</t>
    </rPh>
    <rPh sb="90" eb="92">
      <t>コウゾウ</t>
    </rPh>
    <phoneticPr fontId="13"/>
  </si>
  <si>
    <t>（２） 指定居宅介護支援事業者は、介護支援専門員その他の従業者であった者が、正当な理由がなく、その業務上知り得た利用者又はその家族の秘密を漏らすことのないよう、必要な措置を講じているか。
　具体的には、指定居宅介護支援事業者は、当該指定居宅介護支援事業所の介護支援専門員その他の従業者が、従業者でなくなった後においてもこれらの秘密を保持すべき旨を、従業者の雇用時に取り決め、例えば違約金についての定めを置くなどの措置を講ずべきこととする。</t>
    <rPh sb="95" eb="98">
      <t>グタイテキ</t>
    </rPh>
    <rPh sb="101" eb="103">
      <t>シテイ</t>
    </rPh>
    <rPh sb="103" eb="105">
      <t>キョタク</t>
    </rPh>
    <rPh sb="105" eb="107">
      <t>カイゴ</t>
    </rPh>
    <rPh sb="107" eb="109">
      <t>シエン</t>
    </rPh>
    <rPh sb="109" eb="112">
      <t>ジギョウシャ</t>
    </rPh>
    <rPh sb="114" eb="116">
      <t>トウガイ</t>
    </rPh>
    <rPh sb="116" eb="118">
      <t>シテイ</t>
    </rPh>
    <rPh sb="118" eb="120">
      <t>キョタク</t>
    </rPh>
    <rPh sb="120" eb="122">
      <t>カイゴ</t>
    </rPh>
    <rPh sb="122" eb="124">
      <t>シエン</t>
    </rPh>
    <rPh sb="124" eb="126">
      <t>ジギョウ</t>
    </rPh>
    <rPh sb="126" eb="127">
      <t>ショ</t>
    </rPh>
    <phoneticPr fontId="13"/>
  </si>
  <si>
    <t xml:space="preserve">（３） 指定居宅介護支援事業者は、自ら提供した指定居宅介護支援に関し、法第23条の規定により区市町村が行う文書その他の物件の提出若しくは提示の求め又は当該区市町村の職員からの質問若しくは照会に応じているか。
　また、利用者からの苦情に関して区市町村が行う調査に協力するとともに、区市町村から指導又は助言を受けた場合は、当該指導又は助言に従って必要な改善を行っているか。
</t>
    <rPh sb="17" eb="18">
      <t>ミズカ</t>
    </rPh>
    <phoneticPr fontId="13"/>
  </si>
  <si>
    <t>（４） 指定居宅介護支援事業者は、区市町村からの求めがあった場合には、(３)の改善内容を区市町村に報告しているか。</t>
    <rPh sb="17" eb="18">
      <t>ク</t>
    </rPh>
    <rPh sb="18" eb="21">
      <t>シチョウソン</t>
    </rPh>
    <rPh sb="24" eb="25">
      <t>モト</t>
    </rPh>
    <rPh sb="30" eb="32">
      <t>バアイ</t>
    </rPh>
    <rPh sb="39" eb="41">
      <t>カイゼン</t>
    </rPh>
    <rPh sb="41" eb="43">
      <t>ナイヨウ</t>
    </rPh>
    <rPh sb="44" eb="45">
      <t>ク</t>
    </rPh>
    <rPh sb="45" eb="48">
      <t>シチョウソン</t>
    </rPh>
    <rPh sb="49" eb="51">
      <t>ホウコク</t>
    </rPh>
    <phoneticPr fontId="13"/>
  </si>
  <si>
    <t>（５） 指定居宅介護支援事業者は、自らが居宅サービス計画に位置付けた法第41条第1項に規定する指定居宅サービス又は法第42条の２第1項に規定する指定地域密着型サービスに対する苦情の国民健康保険団体連合会への申立てに関して利用者に対し必要な援助を行っているか。</t>
    <rPh sb="17" eb="18">
      <t>ミズカ</t>
    </rPh>
    <rPh sb="20" eb="22">
      <t>キョタク</t>
    </rPh>
    <rPh sb="26" eb="28">
      <t>ケイカク</t>
    </rPh>
    <rPh sb="29" eb="32">
      <t>イチヅ</t>
    </rPh>
    <rPh sb="34" eb="35">
      <t>ホウ</t>
    </rPh>
    <rPh sb="35" eb="36">
      <t>ダイ</t>
    </rPh>
    <rPh sb="38" eb="39">
      <t>ジョウ</t>
    </rPh>
    <rPh sb="39" eb="40">
      <t>ダイ</t>
    </rPh>
    <rPh sb="41" eb="42">
      <t>コウ</t>
    </rPh>
    <rPh sb="43" eb="45">
      <t>キテイ</t>
    </rPh>
    <rPh sb="47" eb="49">
      <t>シテイ</t>
    </rPh>
    <rPh sb="49" eb="51">
      <t>キョタク</t>
    </rPh>
    <rPh sb="55" eb="56">
      <t>マタ</t>
    </rPh>
    <rPh sb="57" eb="58">
      <t>ホウ</t>
    </rPh>
    <rPh sb="58" eb="59">
      <t>ダイ</t>
    </rPh>
    <rPh sb="61" eb="62">
      <t>ジョウ</t>
    </rPh>
    <rPh sb="64" eb="65">
      <t>ダイ</t>
    </rPh>
    <rPh sb="66" eb="67">
      <t>コウ</t>
    </rPh>
    <rPh sb="68" eb="70">
      <t>キテイ</t>
    </rPh>
    <rPh sb="72" eb="79">
      <t>シテイチイキミッチャクガタ</t>
    </rPh>
    <rPh sb="84" eb="85">
      <t>タイ</t>
    </rPh>
    <rPh sb="87" eb="89">
      <t>クジョウ</t>
    </rPh>
    <rPh sb="90" eb="92">
      <t>コクミン</t>
    </rPh>
    <rPh sb="92" eb="94">
      <t>ケンコウ</t>
    </rPh>
    <rPh sb="94" eb="96">
      <t>ホケン</t>
    </rPh>
    <rPh sb="96" eb="98">
      <t>ダンタイ</t>
    </rPh>
    <rPh sb="98" eb="101">
      <t>レンゴウカイ</t>
    </rPh>
    <rPh sb="103" eb="105">
      <t>モウシタ</t>
    </rPh>
    <rPh sb="107" eb="108">
      <t>カン</t>
    </rPh>
    <rPh sb="110" eb="113">
      <t>リヨウシャ</t>
    </rPh>
    <rPh sb="114" eb="115">
      <t>タイ</t>
    </rPh>
    <rPh sb="116" eb="118">
      <t>ヒツヨウ</t>
    </rPh>
    <rPh sb="119" eb="121">
      <t>エンジョ</t>
    </rPh>
    <rPh sb="122" eb="123">
      <t>オコナ</t>
    </rPh>
    <phoneticPr fontId="13"/>
  </si>
  <si>
    <t>（６） 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t>
    <rPh sb="17" eb="19">
      <t>シテイ</t>
    </rPh>
    <rPh sb="19" eb="21">
      <t>キョタク</t>
    </rPh>
    <rPh sb="21" eb="25">
      <t>カイゴシエン</t>
    </rPh>
    <rPh sb="25" eb="26">
      <t>トウ</t>
    </rPh>
    <rPh sb="27" eb="28">
      <t>タイ</t>
    </rPh>
    <phoneticPr fontId="13"/>
  </si>
  <si>
    <t>（７） 指定居宅介護支援事業者は、国民健康保険団体連合会からの求めがあった場合には、（６）の改善内容を国民健康保険団体連合会に報告しているか。</t>
    <rPh sb="17" eb="28">
      <t>コクミンケンコウホケンダンタイレンゴウカイ</t>
    </rPh>
    <rPh sb="31" eb="32">
      <t>モト</t>
    </rPh>
    <rPh sb="37" eb="39">
      <t>バアイ</t>
    </rPh>
    <rPh sb="46" eb="48">
      <t>カイゼン</t>
    </rPh>
    <rPh sb="48" eb="50">
      <t>ナイヨウ</t>
    </rPh>
    <rPh sb="51" eb="62">
      <t>コクミンケンコウホケンダンタイレンゴウカイ</t>
    </rPh>
    <rPh sb="63" eb="65">
      <t>ホウコク</t>
    </rPh>
    <phoneticPr fontId="13"/>
  </si>
  <si>
    <t>（２） 指定居宅介護支援事業者は、（1）の事故の状況及び事故に際して採った処置について記録しているか。
　</t>
    <rPh sb="21" eb="23">
      <t>ジコ</t>
    </rPh>
    <rPh sb="24" eb="26">
      <t>ジョウキョウ</t>
    </rPh>
    <rPh sb="26" eb="27">
      <t>オヨ</t>
    </rPh>
    <rPh sb="28" eb="30">
      <t>ジコ</t>
    </rPh>
    <rPh sb="31" eb="32">
      <t>サイ</t>
    </rPh>
    <rPh sb="34" eb="35">
      <t>ト</t>
    </rPh>
    <rPh sb="37" eb="39">
      <t>ショチ</t>
    </rPh>
    <rPh sb="43" eb="45">
      <t>キロク</t>
    </rPh>
    <phoneticPr fontId="13"/>
  </si>
  <si>
    <t>（３） 指定居宅介護支援事業者は利用者に対する指定居宅介護支援の提供により賠償すべき事故が発生した場合には、損害賠償を速やかに行っているか。
　事業者は、損害賠償保険に加入しておくか若しくは賠償資力を有することが望ましいこととする。</t>
    <rPh sb="16" eb="19">
      <t>リヨウシャ</t>
    </rPh>
    <rPh sb="20" eb="21">
      <t>タイ</t>
    </rPh>
    <rPh sb="23" eb="25">
      <t>シテイ</t>
    </rPh>
    <rPh sb="25" eb="27">
      <t>キョタク</t>
    </rPh>
    <rPh sb="27" eb="29">
      <t>カイゴ</t>
    </rPh>
    <rPh sb="29" eb="31">
      <t>シエン</t>
    </rPh>
    <rPh sb="32" eb="34">
      <t>テイキョウ</t>
    </rPh>
    <rPh sb="37" eb="39">
      <t>バイショウ</t>
    </rPh>
    <rPh sb="42" eb="44">
      <t>ジコ</t>
    </rPh>
    <rPh sb="45" eb="47">
      <t>ハッセイ</t>
    </rPh>
    <rPh sb="49" eb="51">
      <t>バアイ</t>
    </rPh>
    <rPh sb="54" eb="56">
      <t>ソンガイ</t>
    </rPh>
    <rPh sb="56" eb="58">
      <t>バイショウ</t>
    </rPh>
    <rPh sb="59" eb="60">
      <t>スミ</t>
    </rPh>
    <rPh sb="63" eb="64">
      <t>オコナ</t>
    </rPh>
    <rPh sb="72" eb="75">
      <t>ジギョウシャ</t>
    </rPh>
    <rPh sb="77" eb="81">
      <t>ソンガイバイショウ</t>
    </rPh>
    <rPh sb="81" eb="83">
      <t>ホケン</t>
    </rPh>
    <rPh sb="84" eb="86">
      <t>カニュウ</t>
    </rPh>
    <rPh sb="91" eb="92">
      <t>モ</t>
    </rPh>
    <rPh sb="95" eb="97">
      <t>バイショウ</t>
    </rPh>
    <rPh sb="97" eb="99">
      <t>シリョク</t>
    </rPh>
    <rPh sb="100" eb="101">
      <t>ユウ</t>
    </rPh>
    <rPh sb="106" eb="107">
      <t>ノゾ</t>
    </rPh>
    <phoneticPr fontId="13"/>
  </si>
  <si>
    <t xml:space="preserve">法第82条第１項
規則133条第1項、第2項
</t>
    <rPh sb="9" eb="11">
      <t>キソク</t>
    </rPh>
    <rPh sb="14" eb="15">
      <t>ジョウ</t>
    </rPh>
    <rPh sb="15" eb="16">
      <t>ダイ</t>
    </rPh>
    <rPh sb="17" eb="18">
      <t>コウ</t>
    </rPh>
    <rPh sb="19" eb="20">
      <t>ダイ</t>
    </rPh>
    <rPh sb="21" eb="22">
      <t>コウ</t>
    </rPh>
    <phoneticPr fontId="13"/>
  </si>
  <si>
    <t>法第82条第2項
規則133条第3項</t>
    <rPh sb="9" eb="11">
      <t>キソク</t>
    </rPh>
    <rPh sb="14" eb="15">
      <t>ジョウ</t>
    </rPh>
    <rPh sb="15" eb="16">
      <t>ダイ</t>
    </rPh>
    <rPh sb="17" eb="18">
      <t>コウ</t>
    </rPh>
    <phoneticPr fontId="13"/>
  </si>
  <si>
    <t>平成12厚告20の一</t>
    <rPh sb="0" eb="2">
      <t>ヘイセイ</t>
    </rPh>
    <phoneticPr fontId="13"/>
  </si>
  <si>
    <t>平成12厚告20の二</t>
    <rPh sb="0" eb="2">
      <t>ヘイセイ</t>
    </rPh>
    <rPh sb="9" eb="10">
      <t>ニ</t>
    </rPh>
    <phoneticPr fontId="13"/>
  </si>
  <si>
    <t>平成12厚告20の三</t>
    <rPh sb="0" eb="2">
      <t>ヘイセイ</t>
    </rPh>
    <phoneticPr fontId="13"/>
  </si>
  <si>
    <t>（３）退院・退所加算（Ⅱ）イ
　病院、診療所、地域密着型介護老人福祉施設又は介護保険施設の職員から利用者に係る必要な情報の提供をカンファレンス以外の方法により二回以上受けているか。</t>
    <rPh sb="16" eb="18">
      <t>ビョウイン</t>
    </rPh>
    <rPh sb="19" eb="22">
      <t>シンリョウジョ</t>
    </rPh>
    <rPh sb="23" eb="28">
      <t>チイキミッチャクガタ</t>
    </rPh>
    <rPh sb="28" eb="30">
      <t>カイゴ</t>
    </rPh>
    <rPh sb="30" eb="32">
      <t>ロウジン</t>
    </rPh>
    <rPh sb="32" eb="34">
      <t>フクシ</t>
    </rPh>
    <rPh sb="34" eb="36">
      <t>シセツ</t>
    </rPh>
    <rPh sb="36" eb="37">
      <t>マタ</t>
    </rPh>
    <rPh sb="38" eb="40">
      <t>カイゴ</t>
    </rPh>
    <rPh sb="40" eb="42">
      <t>ホケン</t>
    </rPh>
    <rPh sb="42" eb="44">
      <t>シセツ</t>
    </rPh>
    <rPh sb="45" eb="47">
      <t>ショクイン</t>
    </rPh>
    <rPh sb="49" eb="52">
      <t>リヨウシャ</t>
    </rPh>
    <rPh sb="53" eb="54">
      <t>カカ</t>
    </rPh>
    <rPh sb="55" eb="57">
      <t>ヒツヨウ</t>
    </rPh>
    <rPh sb="58" eb="60">
      <t>ジョウホウ</t>
    </rPh>
    <rPh sb="61" eb="63">
      <t>テイキョウ</t>
    </rPh>
    <rPh sb="71" eb="73">
      <t>イガイ</t>
    </rPh>
    <rPh sb="74" eb="76">
      <t>ホウホウ</t>
    </rPh>
    <rPh sb="79" eb="83">
      <t>ニカイイジョウ</t>
    </rPh>
    <rPh sb="83" eb="84">
      <t>ウ</t>
    </rPh>
    <phoneticPr fontId="13"/>
  </si>
  <si>
    <t>（４）退院・退所加算（Ⅱ）ロ
　病院、診療所、地域密着型介護老人福祉施設又は介護保険施設の職員から利用者に係る必要な情報の提供を二回受けており、うち、1回以上はカンファレンスによっているか。</t>
    <rPh sb="40" eb="42">
      <t>ホケン</t>
    </rPh>
    <rPh sb="61" eb="63">
      <t>テイキョウ</t>
    </rPh>
    <rPh sb="76" eb="77">
      <t>カイ</t>
    </rPh>
    <rPh sb="77" eb="79">
      <t>イジョウ</t>
    </rPh>
    <phoneticPr fontId="13"/>
  </si>
  <si>
    <t>（５）退院・退所加算（Ⅲ）
　病院、診療所、地域密着型介護老人福祉施設又は介護保険健施設の職員から利用者に係る必要な情報の提供を三回以上受けており、うち、1回以上はカンファレンスによっているか。</t>
    <rPh sb="39" eb="41">
      <t>ホケン</t>
    </rPh>
    <rPh sb="61" eb="63">
      <t>テイキョウ</t>
    </rPh>
    <rPh sb="64" eb="65">
      <t>３</t>
    </rPh>
    <phoneticPr fontId="13"/>
  </si>
  <si>
    <t>□</t>
    <phoneticPr fontId="13"/>
  </si>
  <si>
    <t>平成12厚告20
別表のチの注
平成12老企第36号第3の16</t>
    <rPh sb="0" eb="2">
      <t>ヘイセイ</t>
    </rPh>
    <rPh sb="14" eb="15">
      <t>チュウ</t>
    </rPh>
    <rPh sb="16" eb="18">
      <t>ヘイセイ</t>
    </rPh>
    <phoneticPr fontId="13"/>
  </si>
  <si>
    <t>平成12厚告20
別表のトの注
平成12老企第36号第3の15</t>
    <rPh sb="0" eb="2">
      <t>ヘイセイ</t>
    </rPh>
    <rPh sb="14" eb="15">
      <t>チュウ</t>
    </rPh>
    <rPh sb="16" eb="18">
      <t>ヘイセイ</t>
    </rPh>
    <phoneticPr fontId="13"/>
  </si>
  <si>
    <t>は　い</t>
    <phoneticPr fontId="13"/>
  </si>
  <si>
    <t>根拠法令等</t>
    <phoneticPr fontId="13"/>
  </si>
  <si>
    <t>平成12厚告20
別表のホの注
平成27年厚労告第95号第85の2
平成12老企第36号第3の13</t>
    <rPh sb="0" eb="2">
      <t>ヘイセイ</t>
    </rPh>
    <rPh sb="14" eb="15">
      <t>チュウ</t>
    </rPh>
    <rPh sb="34" eb="36">
      <t>ヘイセイ</t>
    </rPh>
    <phoneticPr fontId="13"/>
  </si>
  <si>
    <t>平成12厚告20
別表のハの注
平成27年厚労告第95号第84
平成12老企第36号第3の11</t>
    <rPh sb="0" eb="2">
      <t>ヘイセイ</t>
    </rPh>
    <rPh sb="14" eb="15">
      <t>チュウ</t>
    </rPh>
    <rPh sb="32" eb="34">
      <t>ヘイセイ</t>
    </rPh>
    <phoneticPr fontId="13"/>
  </si>
  <si>
    <t>平成12厚告20
別表のハの注
平成27年厚労告第95号第84
平成12老企第36号第3の11</t>
    <rPh sb="0" eb="2">
      <t>ヘイセイ</t>
    </rPh>
    <rPh sb="14" eb="15">
      <t>チュウ</t>
    </rPh>
    <rPh sb="16" eb="18">
      <t>ヘイセイ</t>
    </rPh>
    <rPh sb="20" eb="21">
      <t>ネン</t>
    </rPh>
    <rPh sb="21" eb="22">
      <t>コウ</t>
    </rPh>
    <rPh sb="22" eb="23">
      <t>ロウ</t>
    </rPh>
    <rPh sb="23" eb="24">
      <t>コク</t>
    </rPh>
    <rPh sb="24" eb="25">
      <t>ダイ</t>
    </rPh>
    <rPh sb="27" eb="28">
      <t>ゴウ</t>
    </rPh>
    <rPh sb="28" eb="29">
      <t>ダイ</t>
    </rPh>
    <rPh sb="32" eb="34">
      <t>ヘイセイ</t>
    </rPh>
    <phoneticPr fontId="13"/>
  </si>
  <si>
    <t>平成12厚告20
別表のハの注
平成27年厚労告第95号第84
平成12老企第36号第3の11</t>
    <rPh sb="14" eb="15">
      <t>チュウ</t>
    </rPh>
    <phoneticPr fontId="13"/>
  </si>
  <si>
    <t>平成12厚告20
別表のロの注
平成12老企第36号第3の9</t>
    <rPh sb="0" eb="2">
      <t>ヘイセイ</t>
    </rPh>
    <rPh sb="10" eb="11">
      <t>ヒョウ</t>
    </rPh>
    <rPh sb="14" eb="15">
      <t>チュウ</t>
    </rPh>
    <rPh sb="16" eb="18">
      <t>ヘイセイ</t>
    </rPh>
    <phoneticPr fontId="13"/>
  </si>
  <si>
    <t>（３） 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rPh sb="47" eb="48">
      <t>タイ</t>
    </rPh>
    <phoneticPr fontId="13"/>
  </si>
  <si>
    <t>（２） 指定居宅介護支援事業者は、自らその提供する指定居宅介護支援の質の評価を行い、常にその改善を図っているか。</t>
    <phoneticPr fontId="13"/>
  </si>
  <si>
    <t xml:space="preserve">９ 指定居宅介護支援の基本取扱方針
（１） 指定居宅介護支援は、要介護状態の軽減又は悪化の防止に資するよう行われるとともに、医療サービスとの連携に十分配慮して行われているか。
</t>
    <phoneticPr fontId="13"/>
  </si>
  <si>
    <t xml:space="preserve">８ 保険給付の請求のための証明書の交付
　指定居宅介護支援事業者は、提供した指定居宅介護支援について利用料の支払を受けた場合は、当該利用料の額等を記載した指定居宅介護支援提供証明書を利用者に対して交付しているか。
</t>
    <phoneticPr fontId="13"/>
  </si>
  <si>
    <t>法施行規則第78条</t>
    <phoneticPr fontId="13"/>
  </si>
  <si>
    <t>（５） 指定居宅介護支援事業者は、領収証に、指定居宅介護支援について、利用者から支払を受けた費用の額及びその他の費用の額を区分して記載し、当該その他の費用の額についてはそれぞれ個別の費用ごとに区分して記載しているか。</t>
    <phoneticPr fontId="13"/>
  </si>
  <si>
    <t xml:space="preserve">法46条第7項（41条第8項準用）
法施行規則第78条
</t>
    <phoneticPr fontId="13"/>
  </si>
  <si>
    <t>（４） 指定居宅介護支援事業者は、指定居宅介護支援その他のサービスの提供に要した費用につき、その支払を受ける際、当該支払をした利用者に対し、施行規則第78条で定めるところにより、領収証を交付しているか。</t>
    <phoneticPr fontId="13"/>
  </si>
  <si>
    <t>（３） 指定居宅介護支援事業者は、（２）の費用の額に係るサービスの提供に当たっては、あらかじめ、利用者又はその家族に対し、当該サービスの内容及び費用について説明を行い、利用者の同意を得ているか。</t>
    <phoneticPr fontId="13"/>
  </si>
  <si>
    <t>（２） 指定居宅介護支援事業者は、（１）の利用料のほか、利用者の選定により通常の事業の実施地域以外の地域の居宅を訪問して指定居宅介護支援を行う場合に要した交通費以外の支払を利用者から受けていないか。</t>
    <phoneticPr fontId="13"/>
  </si>
  <si>
    <t xml:space="preserve">７　利用料等の受領
（１） 指定居宅介護支援事業者は、指定居宅介護支援を提供した際にその利用者から支払を受ける利用料と、居宅介護サービス計画費の額との間に、不合理な差額が生じないようにしているか。
</t>
    <phoneticPr fontId="13"/>
  </si>
  <si>
    <t xml:space="preserve">６　身分を証する書類の携行
　指定居宅介護支援事業者は、当該指定居宅介護支援事業所の介護支援専門員に身分を証する書類を携行させ、初回訪問時及び利用者又はその家族から求められたときは、これを提示すべき旨を指導しているか。
</t>
    <phoneticPr fontId="13"/>
  </si>
  <si>
    <t xml:space="preserve">５　要介護認定の申請に係る援助
（１） 指定居宅介護支援事業者は、被保険者の要介護認定に係る申請について、利用申込者の意思を踏まえ、必要な協力を行っているか。
</t>
    <phoneticPr fontId="13"/>
  </si>
  <si>
    <t xml:space="preserve">２ 提供拒否の禁止
　指定居宅介護支援事業者は、正当な理由なく指定居宅介護支援の提供を拒んでいないか。
</t>
    <phoneticPr fontId="13"/>
  </si>
  <si>
    <t xml:space="preserve">２　管理者
（１） 指定居宅介護支援事業者は、指定居宅介護支援事業所ごとに常勤の管理者を置いているか。
</t>
    <phoneticPr fontId="13"/>
  </si>
  <si>
    <t>いいえ</t>
    <phoneticPr fontId="13"/>
  </si>
  <si>
    <t xml:space="preserve">１　基本方針
（１） 指定居宅介護支援の事業は、利用者が要介護状態となった場合、可能な限り居宅において、その有する能力に応じ自立した日常生活を営むことができるように配慮して行われているか。
</t>
    <rPh sb="24" eb="27">
      <t>リヨウシャ</t>
    </rPh>
    <phoneticPr fontId="13"/>
  </si>
  <si>
    <t>（２） 指定居宅介護支援の事業は、利用者の心身の状況、その置かれている環境等に応じて、利用者の選択に基づき、必要な保健医療サービス及び福祉サービスが、多様な事業者から、総合的かつ効率的に提供されるよう配慮して行われているか。</t>
    <rPh sb="54" eb="56">
      <t>ヒツヨウ</t>
    </rPh>
    <phoneticPr fontId="13"/>
  </si>
  <si>
    <t xml:space="preserve">（５） 指定居宅介護支援事業者は、利用者の人権の擁護、虐待の防止等のため、必要な体制の整備を行うとともに、その従業者に対し、研修を実施する等の措置を講じているか。 </t>
    <phoneticPr fontId="13"/>
  </si>
  <si>
    <t>（６） 指定居宅介護支援事業者は、指定居宅介護支援を提供するに当たっては、法第１１８条の２第１項に規定する介護保険等関連情報その他必要な情報を活用し、適切かつ有効に行うよう努めているか。</t>
    <phoneticPr fontId="13"/>
  </si>
  <si>
    <t>平成11年7月29日老企第22号第2の2（2）</t>
    <phoneticPr fontId="13"/>
  </si>
  <si>
    <t xml:space="preserve">11 法定代理受領サービスに係る報告
（１） 指定居宅介護支援事業者は、毎月、区市町村（法第41条第10項の規定により同条第9項の規定による審査及び支払い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給付管理票）を提出しているか。
</t>
    <phoneticPr fontId="13"/>
  </si>
  <si>
    <t>（２） 指定居宅介護支援事業者は、居宅サービス計画に位置付けられている基準該当居宅サービスに係る特例居宅介護サービス費の支給に係る事務に必要な情報を記載した文書を、区市町村（当該事務を国民健康保険団体連合会に委託している場合にあっては当該国民健康保険団体連合会）に対して提出しているか。</t>
    <phoneticPr fontId="13"/>
  </si>
  <si>
    <t xml:space="preserve">12 利用者に対する居宅サービス計画等の書類の交付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
</t>
    <phoneticPr fontId="13"/>
  </si>
  <si>
    <t xml:space="preserve">13 利用者に関する区市町村への通知
 指定居宅介護支援事業者は、利用者が次のいずれかに該当する場合は、遅滞なく、意見を付してその旨を区市町村に通知しているか。
（1）正当な理由なしに介護給付等対象サービスの利用に関する指示に従わないこと等により、要介護状態の程度を増進させたと認められるとき。
（2）偽りその他不正の行為によって保険給付を受け、若しくは受けようとしたとき。
</t>
    <phoneticPr fontId="13"/>
  </si>
  <si>
    <t xml:space="preserve">15 運営規程
 指定居宅介護支援事業者は、指定居宅介護支援事業所ごとに、次に掲げる事業の運営についての重要事項に関する規程を定めているか。
（１）事業の目的及び運営の方針
（２）職員の職種、員数及び職務内容
（３）営業日及び営業時間
（４）指定居宅介護支援の提供方法、内容及び利用料その他の費用の額
（５）通常の事業の実施地域
（６）虐待の防止のための措置に関する事項
（７）その他運営に関する重要事項
</t>
    <rPh sb="168" eb="170">
      <t>ギャクタイ</t>
    </rPh>
    <rPh sb="171" eb="173">
      <t>ボウシ</t>
    </rPh>
    <rPh sb="177" eb="179">
      <t>ソチ</t>
    </rPh>
    <rPh sb="180" eb="181">
      <t>カン</t>
    </rPh>
    <rPh sb="183" eb="185">
      <t>ジコウ</t>
    </rPh>
    <phoneticPr fontId="13"/>
  </si>
  <si>
    <t>　運営規程を定めるにあたって次の点に留意すること。
①職員の職種、員数及び職務内容
　職員については、介護支援専門員とその他の職員を区分し、員数及び職務内容を記載すること。
②指定居宅介護支援の提供方法、内容及び利用料その他の費用の額
　指定居宅介護の提供方法及び内容については、利用者の相談を受ける場所、課題分析の手順等を記載するものとする。
③通常の事業の実施地域
　通常の事業の実施地域は客観的にその区域が特定されるものとすること。なお通常の事業の実施地域は、利用申込に係る調整等の観点からの目安であり、当該地域を超えて指定居宅介護支援が行われることを妨げるものではないこととする。
④虐待の防止のための措置に関する事項
　虐待の防止に係る、組織内の体制（責任者の選定、従業者への研修方法や研修計画等）や虐待又は虐待が疑われる事案が発生した場合の対応方法などを指す内容であること。</t>
    <rPh sb="1" eb="3">
      <t>ウンエイ</t>
    </rPh>
    <rPh sb="3" eb="5">
      <t>キテイ</t>
    </rPh>
    <rPh sb="6" eb="7">
      <t>サダ</t>
    </rPh>
    <rPh sb="14" eb="15">
      <t>ツギ</t>
    </rPh>
    <rPh sb="16" eb="17">
      <t>テン</t>
    </rPh>
    <rPh sb="18" eb="20">
      <t>リュウイ</t>
    </rPh>
    <rPh sb="27" eb="29">
      <t>ショクイン</t>
    </rPh>
    <rPh sb="30" eb="32">
      <t>ショクシュ</t>
    </rPh>
    <rPh sb="33" eb="35">
      <t>インスウ</t>
    </rPh>
    <rPh sb="35" eb="36">
      <t>オヨ</t>
    </rPh>
    <rPh sb="37" eb="39">
      <t>ショクム</t>
    </rPh>
    <rPh sb="39" eb="41">
      <t>ナイヨウ</t>
    </rPh>
    <rPh sb="43" eb="45">
      <t>ショクイン</t>
    </rPh>
    <rPh sb="51" eb="58">
      <t>カイゴシエンセンモンイン</t>
    </rPh>
    <rPh sb="61" eb="62">
      <t>タ</t>
    </rPh>
    <rPh sb="63" eb="65">
      <t>ショクイン</t>
    </rPh>
    <rPh sb="66" eb="68">
      <t>クブン</t>
    </rPh>
    <rPh sb="70" eb="72">
      <t>インスウ</t>
    </rPh>
    <rPh sb="72" eb="73">
      <t>オヨ</t>
    </rPh>
    <rPh sb="74" eb="76">
      <t>ショクム</t>
    </rPh>
    <rPh sb="76" eb="78">
      <t>ナイヨウ</t>
    </rPh>
    <rPh sb="79" eb="81">
      <t>キサイ</t>
    </rPh>
    <rPh sb="88" eb="90">
      <t>シテイ</t>
    </rPh>
    <rPh sb="90" eb="92">
      <t>キョタク</t>
    </rPh>
    <rPh sb="92" eb="94">
      <t>カイゴ</t>
    </rPh>
    <rPh sb="94" eb="96">
      <t>シエン</t>
    </rPh>
    <rPh sb="97" eb="99">
      <t>テイキョウ</t>
    </rPh>
    <rPh sb="99" eb="101">
      <t>ホウホウ</t>
    </rPh>
    <rPh sb="102" eb="104">
      <t>ナイヨウ</t>
    </rPh>
    <rPh sb="104" eb="105">
      <t>オヨ</t>
    </rPh>
    <rPh sb="106" eb="109">
      <t>リヨウリョウ</t>
    </rPh>
    <rPh sb="111" eb="112">
      <t>タ</t>
    </rPh>
    <rPh sb="113" eb="115">
      <t>ヒヨウ</t>
    </rPh>
    <rPh sb="116" eb="117">
      <t>ガク</t>
    </rPh>
    <rPh sb="119" eb="121">
      <t>シテイ</t>
    </rPh>
    <rPh sb="121" eb="123">
      <t>キョタク</t>
    </rPh>
    <rPh sb="123" eb="125">
      <t>カイゴ</t>
    </rPh>
    <rPh sb="126" eb="128">
      <t>テイキョウ</t>
    </rPh>
    <rPh sb="128" eb="130">
      <t>ホウホウ</t>
    </rPh>
    <rPh sb="130" eb="131">
      <t>オヨ</t>
    </rPh>
    <rPh sb="132" eb="134">
      <t>ナイヨウ</t>
    </rPh>
    <rPh sb="140" eb="143">
      <t>リヨウシャ</t>
    </rPh>
    <rPh sb="144" eb="146">
      <t>ソウダン</t>
    </rPh>
    <rPh sb="147" eb="148">
      <t>ウ</t>
    </rPh>
    <rPh sb="150" eb="152">
      <t>バショ</t>
    </rPh>
    <rPh sb="153" eb="155">
      <t>カダイ</t>
    </rPh>
    <rPh sb="155" eb="157">
      <t>ブンセキ</t>
    </rPh>
    <rPh sb="158" eb="160">
      <t>テジュン</t>
    </rPh>
    <rPh sb="160" eb="161">
      <t>トウ</t>
    </rPh>
    <rPh sb="162" eb="164">
      <t>キサイ</t>
    </rPh>
    <rPh sb="174" eb="176">
      <t>ツウジョウ</t>
    </rPh>
    <rPh sb="177" eb="179">
      <t>ジギョウ</t>
    </rPh>
    <rPh sb="180" eb="182">
      <t>ジッシ</t>
    </rPh>
    <rPh sb="182" eb="184">
      <t>チイキ</t>
    </rPh>
    <rPh sb="186" eb="188">
      <t>ツウジョウ</t>
    </rPh>
    <rPh sb="189" eb="191">
      <t>ジギョウ</t>
    </rPh>
    <rPh sb="192" eb="194">
      <t>ジッシ</t>
    </rPh>
    <rPh sb="194" eb="196">
      <t>チイキ</t>
    </rPh>
    <rPh sb="197" eb="200">
      <t>キャッカンテキ</t>
    </rPh>
    <rPh sb="203" eb="205">
      <t>クイキ</t>
    </rPh>
    <rPh sb="206" eb="208">
      <t>トクテイ</t>
    </rPh>
    <rPh sb="221" eb="223">
      <t>ツウジョウ</t>
    </rPh>
    <rPh sb="224" eb="226">
      <t>ジギョウ</t>
    </rPh>
    <rPh sb="227" eb="229">
      <t>ジッシ</t>
    </rPh>
    <rPh sb="229" eb="231">
      <t>チイキ</t>
    </rPh>
    <rPh sb="315" eb="317">
      <t>ギャクタイ</t>
    </rPh>
    <rPh sb="318" eb="320">
      <t>ボウシ</t>
    </rPh>
    <rPh sb="321" eb="322">
      <t>カカ</t>
    </rPh>
    <rPh sb="324" eb="326">
      <t>ソシキ</t>
    </rPh>
    <rPh sb="326" eb="327">
      <t>ナイ</t>
    </rPh>
    <rPh sb="328" eb="330">
      <t>タイセイ</t>
    </rPh>
    <rPh sb="331" eb="334">
      <t>セキニンシャ</t>
    </rPh>
    <rPh sb="335" eb="337">
      <t>センテイ</t>
    </rPh>
    <rPh sb="338" eb="341">
      <t>ジュウギョウシャ</t>
    </rPh>
    <rPh sb="343" eb="345">
      <t>ケンシュウ</t>
    </rPh>
    <rPh sb="345" eb="347">
      <t>ホウホウ</t>
    </rPh>
    <rPh sb="348" eb="350">
      <t>ケンシュウ</t>
    </rPh>
    <rPh sb="350" eb="353">
      <t>ケイカクナド</t>
    </rPh>
    <rPh sb="355" eb="357">
      <t>ギャクタイ</t>
    </rPh>
    <rPh sb="357" eb="358">
      <t>マタ</t>
    </rPh>
    <rPh sb="359" eb="361">
      <t>ギャクタイ</t>
    </rPh>
    <rPh sb="362" eb="363">
      <t>ウタガ</t>
    </rPh>
    <rPh sb="366" eb="368">
      <t>ジアン</t>
    </rPh>
    <rPh sb="369" eb="371">
      <t>ハッセイ</t>
    </rPh>
    <rPh sb="373" eb="375">
      <t>バアイ</t>
    </rPh>
    <rPh sb="376" eb="378">
      <t>タイオウ</t>
    </rPh>
    <rPh sb="378" eb="380">
      <t>ホウホウ</t>
    </rPh>
    <rPh sb="383" eb="384">
      <t>サ</t>
    </rPh>
    <rPh sb="385" eb="387">
      <t>ナイヨウ</t>
    </rPh>
    <phoneticPr fontId="13"/>
  </si>
  <si>
    <t>平成11年7月29日老企第22号第2の3（12）</t>
    <phoneticPr fontId="13"/>
  </si>
  <si>
    <t xml:space="preserve">16 勤務体制の確保等
（１） 指定居宅介護支援事業者は、利用者に対し、適切な指定居宅介護支援を提供できるよう、各指定居宅介護支援事業所において、介護支援専門員その他の従業者の勤務の体制を定めているか。
　原則として月ごとの勤務表を作成し、介護支援専門員については、日々の勤務時間、常勤・非常勤の別、管理者との兼務関係等を明確にしているか。
</t>
    <phoneticPr fontId="13"/>
  </si>
  <si>
    <t>（２） 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13"/>
  </si>
  <si>
    <t>（３） 指定居宅介護支援事業者は、介護支援専門員の資質の向上のための研修の機会を確保しているか。</t>
    <phoneticPr fontId="13"/>
  </si>
  <si>
    <t>（４）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13"/>
  </si>
  <si>
    <t xml:space="preserve">17 業務継続計画の策定等
（１） 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
</t>
    <rPh sb="3" eb="5">
      <t>ギョウム</t>
    </rPh>
    <rPh sb="5" eb="7">
      <t>ケイゾク</t>
    </rPh>
    <rPh sb="7" eb="9">
      <t>ケイカク</t>
    </rPh>
    <rPh sb="10" eb="13">
      <t>サクテイナド</t>
    </rPh>
    <phoneticPr fontId="13"/>
  </si>
  <si>
    <t xml:space="preserve">（３） 指定居宅介護支援事業者は、定期的に業務継続計画の見直しを行い、必要に応じて業務継続計画の変更を行っているか。
</t>
    <phoneticPr fontId="13"/>
  </si>
  <si>
    <t xml:space="preserve">18 設備及び備品等
（１） 指定居宅介護支援事業者は、事業を行うために必要な広さを有する専用の区画を有するとともに、指定居宅介護支援の提供に必要な設備及び備品等を備えているか。
　なお、専用の事務室を設けることが望ましいが、他の事業の用に供するものと明確に区分される場合は、他の事業と同一の事務室であっても差し支えないこととする。
</t>
    <rPh sb="25" eb="26">
      <t>シャ</t>
    </rPh>
    <rPh sb="51" eb="52">
      <t>ユウ</t>
    </rPh>
    <rPh sb="94" eb="96">
      <t>センヨウ</t>
    </rPh>
    <rPh sb="97" eb="100">
      <t>ジムシツ</t>
    </rPh>
    <rPh sb="101" eb="102">
      <t>モウ</t>
    </rPh>
    <rPh sb="107" eb="108">
      <t>ノゾ</t>
    </rPh>
    <rPh sb="113" eb="114">
      <t>タ</t>
    </rPh>
    <rPh sb="115" eb="117">
      <t>ジギョウ</t>
    </rPh>
    <rPh sb="118" eb="119">
      <t>ヨウ</t>
    </rPh>
    <rPh sb="120" eb="121">
      <t>キョウ</t>
    </rPh>
    <rPh sb="126" eb="128">
      <t>メイカク</t>
    </rPh>
    <rPh sb="129" eb="131">
      <t>クブン</t>
    </rPh>
    <rPh sb="134" eb="136">
      <t>バアイ</t>
    </rPh>
    <rPh sb="138" eb="139">
      <t>タ</t>
    </rPh>
    <rPh sb="140" eb="142">
      <t>ジギョウ</t>
    </rPh>
    <rPh sb="143" eb="145">
      <t>ドウイツ</t>
    </rPh>
    <rPh sb="146" eb="149">
      <t>ジムシツ</t>
    </rPh>
    <rPh sb="154" eb="155">
      <t>サ</t>
    </rPh>
    <rPh sb="156" eb="157">
      <t>ツカ</t>
    </rPh>
    <phoneticPr fontId="13"/>
  </si>
  <si>
    <t>平成11年7月29日老企第22号第2の3（15）②</t>
    <phoneticPr fontId="13"/>
  </si>
  <si>
    <t xml:space="preserve">19 従業者の健康管理
 指定居宅介護支援事業者は、介護支援専門員の清潔の保持及び健康状態について、必要な管理を行っているか。
</t>
    <phoneticPr fontId="13"/>
  </si>
  <si>
    <t xml:space="preserve">22 秘密保持
（１） 指定居宅介護支援事業所の介護支援専門員その他の従業者は、正当な理由がなく、その業務上知り得た利用者又はその家族の秘密を漏らしていないか。
</t>
    <phoneticPr fontId="13"/>
  </si>
  <si>
    <t>（３） 指定居宅介護支援事業者は、サービス担当者会議等において、利用者の個人情報を用いる場合は当該利用者の同意を、利用者の家族の個人情報を用いる場合にあっては当該家族の同意を、あらかじめ文書により得ているか。</t>
    <phoneticPr fontId="13"/>
  </si>
  <si>
    <t xml:space="preserve">23 広告
　指定居宅介護支援事業者は、指定居宅介護支援事業所について広告をする場合は、その内容が虚偽又は誇大なものとなっていないか。
</t>
    <phoneticPr fontId="13"/>
  </si>
  <si>
    <t xml:space="preserve">24 居宅サービス事業者等からの利益収受の禁止等
（１） 指定居宅介護支援事業者及び管理者は、居宅サービス計画の作成又は変更に関し、当該指定居宅介護支援事業所の介護支援専門員に対して特定の居宅サービス事業者等によるサービスを位置付けるべき旨の指示等を行っていないか。
　また、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していないか。
</t>
    <phoneticPr fontId="13"/>
  </si>
  <si>
    <t xml:space="preserve">（２） 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
</t>
    <phoneticPr fontId="13"/>
  </si>
  <si>
    <t xml:space="preserve">25 苦情処理
（１） 指定居宅介護支援事業者は、自ら提供した指定居宅介護支援又は自らが居宅サービス計画に位置付けた指定居宅サービス等に対する利用者及びその家族からの苦情に迅速かつ適切に対応しているか。
　具体的には、指定居宅介護支援等についての苦情の場合には、当該事業者は、利用者又はその家族、指定居宅サービス事業者等から事情を聞き、苦情に係る問題点を把握の上、対応策を検討し必要に応じて利用者に説明しているか。
　なお、指定居宅介護支援事業者は、当該事業者における苦情を処理するために講ずる措置の概要について明らかにし、相談窓口の連絡先、苦情処理の体制及び手順等を利用申込者にサービスの内容を説明する文書に記載するとともに、事業所に掲示しているか。
</t>
    <rPh sb="103" eb="106">
      <t>グタイテキ</t>
    </rPh>
    <rPh sb="109" eb="111">
      <t>シテイ</t>
    </rPh>
    <rPh sb="111" eb="113">
      <t>キョタク</t>
    </rPh>
    <rPh sb="113" eb="115">
      <t>カイゴ</t>
    </rPh>
    <rPh sb="115" eb="117">
      <t>シエン</t>
    </rPh>
    <rPh sb="117" eb="118">
      <t>トウ</t>
    </rPh>
    <rPh sb="123" eb="125">
      <t>クジョウ</t>
    </rPh>
    <rPh sb="126" eb="128">
      <t>バアイ</t>
    </rPh>
    <rPh sb="131" eb="133">
      <t>トウガイ</t>
    </rPh>
    <rPh sb="133" eb="136">
      <t>ジギョウシャ</t>
    </rPh>
    <rPh sb="138" eb="141">
      <t>リヨウシャ</t>
    </rPh>
    <rPh sb="141" eb="142">
      <t>マタ</t>
    </rPh>
    <rPh sb="145" eb="147">
      <t>カゾク</t>
    </rPh>
    <rPh sb="148" eb="150">
      <t>シテイ</t>
    </rPh>
    <rPh sb="150" eb="152">
      <t>キョタク</t>
    </rPh>
    <rPh sb="156" eb="159">
      <t>ジギョウシャ</t>
    </rPh>
    <rPh sb="159" eb="160">
      <t>ナド</t>
    </rPh>
    <rPh sb="162" eb="164">
      <t>ジジョウ</t>
    </rPh>
    <rPh sb="165" eb="166">
      <t>キ</t>
    </rPh>
    <rPh sb="168" eb="170">
      <t>クジョウ</t>
    </rPh>
    <rPh sb="171" eb="172">
      <t>カカ</t>
    </rPh>
    <rPh sb="173" eb="176">
      <t>モンダイテン</t>
    </rPh>
    <rPh sb="177" eb="179">
      <t>ハアク</t>
    </rPh>
    <rPh sb="180" eb="181">
      <t>ウエ</t>
    </rPh>
    <rPh sb="182" eb="184">
      <t>タイオウ</t>
    </rPh>
    <rPh sb="184" eb="185">
      <t>サク</t>
    </rPh>
    <rPh sb="186" eb="188">
      <t>ケントウ</t>
    </rPh>
    <rPh sb="189" eb="191">
      <t>ヒツヨウ</t>
    </rPh>
    <rPh sb="192" eb="193">
      <t>オウ</t>
    </rPh>
    <rPh sb="195" eb="198">
      <t>リヨウシャ</t>
    </rPh>
    <rPh sb="199" eb="201">
      <t>セツメイ</t>
    </rPh>
    <rPh sb="212" eb="214">
      <t>シテイ</t>
    </rPh>
    <rPh sb="214" eb="216">
      <t>キョタク</t>
    </rPh>
    <rPh sb="216" eb="218">
      <t>カイゴ</t>
    </rPh>
    <rPh sb="218" eb="220">
      <t>シエン</t>
    </rPh>
    <rPh sb="220" eb="223">
      <t>ジギョウシャ</t>
    </rPh>
    <rPh sb="225" eb="227">
      <t>トウガイ</t>
    </rPh>
    <rPh sb="227" eb="230">
      <t>ジギョウシャ</t>
    </rPh>
    <rPh sb="234" eb="236">
      <t>クジョウ</t>
    </rPh>
    <rPh sb="237" eb="239">
      <t>ショリ</t>
    </rPh>
    <rPh sb="244" eb="245">
      <t>コウ</t>
    </rPh>
    <rPh sb="247" eb="249">
      <t>ソチ</t>
    </rPh>
    <rPh sb="250" eb="252">
      <t>ガイヨウ</t>
    </rPh>
    <rPh sb="256" eb="257">
      <t>アキ</t>
    </rPh>
    <rPh sb="262" eb="264">
      <t>ソウダン</t>
    </rPh>
    <rPh sb="264" eb="266">
      <t>マドグチ</t>
    </rPh>
    <rPh sb="267" eb="270">
      <t>レンラクサキ</t>
    </rPh>
    <rPh sb="271" eb="273">
      <t>クジョウ</t>
    </rPh>
    <rPh sb="273" eb="275">
      <t>ショリ</t>
    </rPh>
    <rPh sb="276" eb="278">
      <t>タイセイ</t>
    </rPh>
    <rPh sb="278" eb="279">
      <t>オヨ</t>
    </rPh>
    <rPh sb="280" eb="282">
      <t>テジュン</t>
    </rPh>
    <rPh sb="282" eb="283">
      <t>トウ</t>
    </rPh>
    <rPh sb="284" eb="286">
      <t>リヨウ</t>
    </rPh>
    <rPh sb="286" eb="288">
      <t>モウシコミ</t>
    </rPh>
    <rPh sb="288" eb="289">
      <t>シャ</t>
    </rPh>
    <rPh sb="295" eb="297">
      <t>ナイヨウ</t>
    </rPh>
    <rPh sb="298" eb="300">
      <t>セツメイ</t>
    </rPh>
    <rPh sb="302" eb="304">
      <t>ブンショ</t>
    </rPh>
    <rPh sb="305" eb="307">
      <t>キサイ</t>
    </rPh>
    <rPh sb="314" eb="317">
      <t>ジギョウショ</t>
    </rPh>
    <rPh sb="318" eb="320">
      <t>ケイジ</t>
    </rPh>
    <phoneticPr fontId="13"/>
  </si>
  <si>
    <t xml:space="preserve">（２） 指定居宅介護支援事業者は、（１）の苦情を受け付けた場合は、当該苦情の内容等を記録しているか。
　指定居宅介護支援事業者は、苦情がサービスの質の向上を図る上での重要な情報であるとの認識に立ち、苦情の内容を踏まえ、サービスの質の向上に向けた取組を自ら行っているか。
</t>
    <phoneticPr fontId="13"/>
  </si>
  <si>
    <t xml:space="preserve">26 事故発生時の対応
（１） 指定居宅介護支援事業者は、利用者に対する指定居宅介護支援の提供により事故が発生した場合は、速やかに区市町村、利用者の家族等に連絡を行うとともに、当該事故の状況及び処置についての記録その他必要な措置を講じているか。
　事故が発生した場合の対応方法について、あらかじめ定めておくことが望ましい。
　また、事故が生じた際にはその原因を解明し、再発生を防ぐための対策を講じること。
</t>
    <rPh sb="124" eb="126">
      <t>ジコ</t>
    </rPh>
    <rPh sb="127" eb="129">
      <t>ハッセイ</t>
    </rPh>
    <rPh sb="131" eb="133">
      <t>バアイ</t>
    </rPh>
    <rPh sb="134" eb="136">
      <t>タイオウ</t>
    </rPh>
    <rPh sb="136" eb="138">
      <t>ホウホウ</t>
    </rPh>
    <rPh sb="148" eb="149">
      <t>サダ</t>
    </rPh>
    <rPh sb="156" eb="157">
      <t>ノゾ</t>
    </rPh>
    <rPh sb="166" eb="168">
      <t>ジコ</t>
    </rPh>
    <rPh sb="169" eb="170">
      <t>ショウ</t>
    </rPh>
    <rPh sb="172" eb="173">
      <t>サイ</t>
    </rPh>
    <rPh sb="177" eb="179">
      <t>ゲンイン</t>
    </rPh>
    <rPh sb="180" eb="182">
      <t>カイメイ</t>
    </rPh>
    <rPh sb="184" eb="187">
      <t>サイハッセイ</t>
    </rPh>
    <rPh sb="188" eb="189">
      <t>フセ</t>
    </rPh>
    <rPh sb="193" eb="195">
      <t>タイサク</t>
    </rPh>
    <rPh sb="196" eb="197">
      <t>コウ</t>
    </rPh>
    <phoneticPr fontId="13"/>
  </si>
  <si>
    <t xml:space="preserve">28 会計の区分
 指定居宅介護支援事業者は、各指定居宅介護支援事業所ごとに経理を区分するとともに、指定居宅介護支援の事業の会計とその他の事業の会計とを区分しているか。
</t>
    <phoneticPr fontId="13"/>
  </si>
  <si>
    <t xml:space="preserve">29 記録の整備
（１） 指定居宅介護支援事業者は、従業者、設備、備品及び会計に関する諸記録を整備しているか。
</t>
    <rPh sb="43" eb="44">
      <t>ショ</t>
    </rPh>
    <phoneticPr fontId="13"/>
  </si>
  <si>
    <t xml:space="preserve">１ 変更の届出等
（１） 指定居宅介護支援事業者は、当該指定に係る事業所の名称及び所在地その他厚生労働省令で定める事項に変更があったとき、又は休止した当該指定居宅介護支援の事業を再開したときは、厚生労働省令で定めるところにより、10日以内に、その旨を区市町村長に届け出ているか。
</t>
    <rPh sb="77" eb="79">
      <t>シテイ</t>
    </rPh>
    <rPh sb="79" eb="81">
      <t>キョタク</t>
    </rPh>
    <rPh sb="81" eb="83">
      <t>カイゴ</t>
    </rPh>
    <rPh sb="83" eb="85">
      <t>シエン</t>
    </rPh>
    <rPh sb="125" eb="126">
      <t>ク</t>
    </rPh>
    <rPh sb="126" eb="128">
      <t>シチョウ</t>
    </rPh>
    <rPh sb="128" eb="130">
      <t>ソンチョウ</t>
    </rPh>
    <phoneticPr fontId="13"/>
  </si>
  <si>
    <t>（２）事業者は、当該事業を廃止し、又は休止しようとするときは、厚生労働省令で定めるところにより、その廃止又は休止の日の１月前までに、その旨を区市町村長に届け出ているか。</t>
    <rPh sb="3" eb="6">
      <t>ジギョウシャ</t>
    </rPh>
    <rPh sb="8" eb="10">
      <t>トウガイ</t>
    </rPh>
    <rPh sb="10" eb="11">
      <t>ジ</t>
    </rPh>
    <rPh sb="70" eb="71">
      <t>ク</t>
    </rPh>
    <rPh sb="71" eb="73">
      <t>シチョウ</t>
    </rPh>
    <rPh sb="73" eb="75">
      <t>ソンチョウ</t>
    </rPh>
    <phoneticPr fontId="13"/>
  </si>
  <si>
    <t xml:space="preserve">１ 基本的事項
（１） 指定居宅介護支援に要する費用の額は、平成12年厚生省告示第20号の別表「指定居宅介護支援介護給付費単位数表」により算定しているか。
</t>
    <phoneticPr fontId="13"/>
  </si>
  <si>
    <t>（２） 指定居宅介護支援に要する費用の額は、平成27年厚生労働省告示第93号（厚生労働大臣が定める１単位の単価）に定める１単位の単価に（１）の別表に定める単位数を乗じて算定しているか。</t>
    <phoneticPr fontId="13"/>
  </si>
  <si>
    <t>（３） （１）、（２）により指定居宅介護支援に要する費用の額を算定した場合において、その額に１円未満の端数があるときは、その端数金額を切り捨てて計算しているか。</t>
    <phoneticPr fontId="13"/>
  </si>
  <si>
    <t xml:space="preserve">平成12厚告20
別表のイの注１、注２
</t>
    <rPh sb="0" eb="2">
      <t>ヘイセイ</t>
    </rPh>
    <rPh sb="17" eb="18">
      <t>チュウ</t>
    </rPh>
    <phoneticPr fontId="13"/>
  </si>
  <si>
    <t>平成12厚告20
別表のイの注3
平成12老企第36号第3の6</t>
    <rPh sb="0" eb="2">
      <t>ヘイセイ</t>
    </rPh>
    <rPh sb="17" eb="19">
      <t>ヘイセイ</t>
    </rPh>
    <phoneticPr fontId="13"/>
  </si>
  <si>
    <t>（２） （１）の運営基準減算が2月以上継続している場合には、所定単位数を算定していないか。</t>
    <phoneticPr fontId="13"/>
  </si>
  <si>
    <t xml:space="preserve">平成12厚告20
別表のイの注4
</t>
    <rPh sb="0" eb="2">
      <t>ヘイセイ</t>
    </rPh>
    <phoneticPr fontId="13"/>
  </si>
  <si>
    <t xml:space="preserve">平12厚告20
別表のイの注5
平成12老企第36号第3の8
</t>
    <rPh sb="16" eb="18">
      <t>ヘイセイ</t>
    </rPh>
    <phoneticPr fontId="13"/>
  </si>
  <si>
    <t xml:space="preserve">平成12厚告20
別表のイの注6
</t>
    <rPh sb="0" eb="2">
      <t>ヘイセイ</t>
    </rPh>
    <phoneticPr fontId="13"/>
  </si>
  <si>
    <t>平12厚告20
別表のイの注7
平成12老企第36号第3の10</t>
    <rPh sb="8" eb="9">
      <t>ベツ</t>
    </rPh>
    <rPh sb="9" eb="10">
      <t>ヒョウ</t>
    </rPh>
    <rPh sb="13" eb="14">
      <t>チュウ</t>
    </rPh>
    <rPh sb="16" eb="18">
      <t>ヘイセイ</t>
    </rPh>
    <phoneticPr fontId="13"/>
  </si>
  <si>
    <t>平成12厚告20
別表のイの注8</t>
    <rPh sb="0" eb="2">
      <t>ヘイセイ</t>
    </rPh>
    <phoneticPr fontId="13"/>
  </si>
  <si>
    <t>平成12厚告20
別表のニの注
平成27年厚労告第95号第84の2
平成12老企第36号第3の12</t>
    <rPh sb="0" eb="2">
      <t>ヘイセイ</t>
    </rPh>
    <rPh sb="14" eb="15">
      <t>チュウ</t>
    </rPh>
    <rPh sb="34" eb="36">
      <t>ヘイセイ</t>
    </rPh>
    <phoneticPr fontId="13"/>
  </si>
  <si>
    <t>平成12厚告20
別表のホの注
平成27年厚労告第95号第85
平成12老企第36号第3の13</t>
    <rPh sb="0" eb="2">
      <t>ヘイセイ</t>
    </rPh>
    <rPh sb="14" eb="15">
      <t>チュウ</t>
    </rPh>
    <rPh sb="32" eb="34">
      <t>ヘイセイ</t>
    </rPh>
    <phoneticPr fontId="13"/>
  </si>
  <si>
    <t>平成12厚告20
別表のヘの注
平成27年厚労告第95号第85の2
平成12老企第36号第3の14</t>
    <rPh sb="0" eb="2">
      <t>ヘイセイ</t>
    </rPh>
    <rPh sb="14" eb="15">
      <t>チュウ</t>
    </rPh>
    <rPh sb="34" eb="36">
      <t>ヘイセイ</t>
    </rPh>
    <phoneticPr fontId="13"/>
  </si>
  <si>
    <t>（１）退院・退所加算（Ⅰ）イ
　病院、診療所、地域密着型介護老人福祉施設又は介護保険施設の職員から利用者に係る必要な情報の提供をカンファレンス以外の方法により1回受けているか。</t>
    <phoneticPr fontId="13"/>
  </si>
  <si>
    <t>平成12厚告20
別表のヘの注
平成27年厚労告第95号第85の2
平成12老企第36号第3の14</t>
    <phoneticPr fontId="13"/>
  </si>
  <si>
    <t>平成12厚告20
別表のホの注
平成27年厚労告第95号第85の2
平成2老企第36号第3の13</t>
    <rPh sb="0" eb="1">
      <t>ヘイ</t>
    </rPh>
    <rPh sb="1" eb="2">
      <t>ナ</t>
    </rPh>
    <rPh sb="14" eb="15">
      <t>チュウ</t>
    </rPh>
    <rPh sb="34" eb="36">
      <t>ヘイセイ</t>
    </rPh>
    <phoneticPr fontId="13"/>
  </si>
  <si>
    <t>平成12厚告20
別表のリの注
平成27年厚労告第95号第85の3
平成12老企第36号第3の17</t>
    <rPh sb="0" eb="2">
      <t>ヘイセイ</t>
    </rPh>
    <rPh sb="14" eb="15">
      <t>チュウ</t>
    </rPh>
    <rPh sb="34" eb="36">
      <t>ヘイセイ</t>
    </rPh>
    <rPh sb="40" eb="41">
      <t>ダイ</t>
    </rPh>
    <phoneticPr fontId="13"/>
  </si>
  <si>
    <t xml:space="preserve">20 感染症の予防及びまん延の防止のための措置
指定居宅介護支援事業者は、当該指定居宅介護支援事業所において感染症が発生し、又はまん延しないように、次の各号に掲げる措置を講じているか。
　(１)　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
　(２)　当該指定居宅介護支援事業所における感染症の予防及びまん延の防止のための指針を整備すること。
　(３)　当該指定居宅介護支援事業所において、介護支援専門員に対し、感染症の予防及びまん延の防止のための研修及び訓練を定期的（年１回以上）に実施すること。（新規採用時には別に研修を実施することが望ましい。）
</t>
    <rPh sb="3" eb="6">
      <t>カンセンショウ</t>
    </rPh>
    <rPh sb="7" eb="9">
      <t>ヨボウ</t>
    </rPh>
    <rPh sb="9" eb="10">
      <t>オヨ</t>
    </rPh>
    <rPh sb="13" eb="14">
      <t>エン</t>
    </rPh>
    <rPh sb="15" eb="17">
      <t>ボウシ</t>
    </rPh>
    <rPh sb="21" eb="23">
      <t>ソチ</t>
    </rPh>
    <rPh sb="335" eb="336">
      <t>ネン</t>
    </rPh>
    <rPh sb="337" eb="338">
      <t>カイ</t>
    </rPh>
    <rPh sb="338" eb="340">
      <t>イジョウ</t>
    </rPh>
    <rPh sb="350" eb="352">
      <t>シンキ</t>
    </rPh>
    <rPh sb="352" eb="354">
      <t>サイヨウ</t>
    </rPh>
    <rPh sb="354" eb="355">
      <t>ジ</t>
    </rPh>
    <rPh sb="357" eb="358">
      <t>ベツ</t>
    </rPh>
    <rPh sb="359" eb="361">
      <t>ケンシュウ</t>
    </rPh>
    <rPh sb="362" eb="364">
      <t>ジッシ</t>
    </rPh>
    <rPh sb="369" eb="370">
      <t>ノゾ</t>
    </rPh>
    <phoneticPr fontId="13"/>
  </si>
  <si>
    <t xml:space="preserve">27 虐待の防止
　指定居宅介護支援事業者は、虐待の発生又はその再発を防止するため、次の各号に掲げる措置を講じているか。
（１）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
（２） 当該指定居宅介護支援事業所における虐待の防止のための指針を整備すること。
（３） 当該指定居宅介護支援事業所において、介護支援専門員に対し、虐待の防止のための研修を定期的（年１回以上）に実施すること。（新規採用時には必ず虐待防止のための研修を実施することが重要である。）
（４） 前３号に掲げる措置を適切に実施するための担当者を置くこと。
</t>
    <rPh sb="262" eb="263">
      <t>ネン</t>
    </rPh>
    <rPh sb="264" eb="265">
      <t>カイ</t>
    </rPh>
    <rPh sb="265" eb="267">
      <t>イジョウ</t>
    </rPh>
    <rPh sb="277" eb="281">
      <t>シンキサイヨウ</t>
    </rPh>
    <rPh sb="281" eb="282">
      <t>ジ</t>
    </rPh>
    <rPh sb="284" eb="285">
      <t>カナラ</t>
    </rPh>
    <rPh sb="286" eb="288">
      <t>ギャクタイ</t>
    </rPh>
    <rPh sb="288" eb="290">
      <t>ボウシ</t>
    </rPh>
    <rPh sb="294" eb="296">
      <t>ケンシュウ</t>
    </rPh>
    <rPh sb="297" eb="299">
      <t>ジッシ</t>
    </rPh>
    <rPh sb="304" eb="306">
      <t>ジュウヨウ</t>
    </rPh>
    <phoneticPr fontId="13"/>
  </si>
  <si>
    <t xml:space="preserve">（２） 指定居宅介護支援事業者は、介護支援専門員に対し、業務継続計画について周知するとともに、必要な研修及び訓練を定期的（年１回以上）に実施しているか。なお、感染症に係る訓練については、感染症の予防及びまん延の防止のための訓練と一体的に実施することも差し支えない。
</t>
    <rPh sb="61" eb="62">
      <t>ネン</t>
    </rPh>
    <rPh sb="63" eb="66">
      <t>カイイジョウ</t>
    </rPh>
    <rPh sb="79" eb="82">
      <t>カンセンショウ</t>
    </rPh>
    <rPh sb="83" eb="84">
      <t>カカ</t>
    </rPh>
    <rPh sb="85" eb="87">
      <t>クンレン</t>
    </rPh>
    <rPh sb="93" eb="96">
      <t>カンセンショウ</t>
    </rPh>
    <rPh sb="97" eb="99">
      <t>ヨボウ</t>
    </rPh>
    <rPh sb="99" eb="100">
      <t>オヨ</t>
    </rPh>
    <phoneticPr fontId="13"/>
  </si>
  <si>
    <t xml:space="preserve">（２） 管理者は、専らその職務に従事する者であるか。
　ただし、次に掲げる場合は、この限りではない。
 ①管理者がその管理する指定居宅介護支援事業所の介護支援専門員の職務に従事する場合
 ②管理者が他の事業所の職務に従事する場合（当該指定居宅介護支援事業所の管理に支障がない場合に限る。）
</t>
    <phoneticPr fontId="13"/>
  </si>
  <si>
    <t>（４） 管理者は、主任介護支援専門員であるか。
　なお、以下のような、主任介護支援専門員の確保が著しく困難である等やむを得ない理由がある場合については、管理者を介護支援専門員とする取扱いを可能とする。
　①本人の死亡、長期療養など健康上の問題の発生、急な退職や転居等不測の事態により、主任介護支援専門員を管理者とできなくなってしまった場合であって、主任介護支援専門員を管理者とできなくなった理由と、今後の管理者確保のための計画書を保険者に届け出た場合。
　なお、この場合、管理者を主任介護支援専門員とする要件の適用を１年間猶予するとともに、当該地域に他に居宅介護支援事業所がない場合など、利用者保護の観点から特に必要と認められる場合には、保険者の判断により、この猶予期間を延長することができることとする。
　②特別地域居宅介護支援加算又は中山間地域等における小規模事業所加算を取得できる場合
　また、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るが、指定居宅介護支援事業所における業務管理や人材育成の取組を促進する観点から、経過措置期間の終了を待たず、管理者として主任介護支援専門員を配置することが望ましい。</t>
    <rPh sb="402" eb="403">
      <t>レイ</t>
    </rPh>
    <rPh sb="403" eb="404">
      <t>ワ</t>
    </rPh>
    <rPh sb="405" eb="406">
      <t>ネン</t>
    </rPh>
    <rPh sb="407" eb="408">
      <t>ガツ</t>
    </rPh>
    <rPh sb="410" eb="411">
      <t>ヒ</t>
    </rPh>
    <rPh sb="414" eb="415">
      <t>アイダ</t>
    </rPh>
    <rPh sb="417" eb="419">
      <t>レイワ</t>
    </rPh>
    <rPh sb="420" eb="421">
      <t>ネン</t>
    </rPh>
    <rPh sb="422" eb="423">
      <t>ガツ</t>
    </rPh>
    <rPh sb="425" eb="426">
      <t>ニチ</t>
    </rPh>
    <rPh sb="426" eb="428">
      <t>ジテン</t>
    </rPh>
    <rPh sb="429" eb="431">
      <t>シュニン</t>
    </rPh>
    <rPh sb="431" eb="433">
      <t>カイゴ</t>
    </rPh>
    <rPh sb="433" eb="435">
      <t>シエン</t>
    </rPh>
    <rPh sb="435" eb="438">
      <t>センモンイン</t>
    </rPh>
    <rPh sb="441" eb="442">
      <t>モノ</t>
    </rPh>
    <rPh sb="443" eb="446">
      <t>カンリシャ</t>
    </rPh>
    <rPh sb="449" eb="451">
      <t>キョタク</t>
    </rPh>
    <rPh sb="451" eb="453">
      <t>カイゴ</t>
    </rPh>
    <rPh sb="453" eb="455">
      <t>シエン</t>
    </rPh>
    <rPh sb="455" eb="458">
      <t>ジギョウショ</t>
    </rPh>
    <rPh sb="464" eb="466">
      <t>トウガイ</t>
    </rPh>
    <rPh sb="466" eb="469">
      <t>カンリシャ</t>
    </rPh>
    <rPh sb="470" eb="473">
      <t>カンリシャ</t>
    </rPh>
    <rPh sb="476" eb="477">
      <t>カギ</t>
    </rPh>
    <rPh sb="479" eb="482">
      <t>カンリシャ</t>
    </rPh>
    <rPh sb="483" eb="485">
      <t>シュニン</t>
    </rPh>
    <rPh sb="485" eb="487">
      <t>カイゴ</t>
    </rPh>
    <rPh sb="487" eb="489">
      <t>シエン</t>
    </rPh>
    <rPh sb="489" eb="492">
      <t>センモンイン</t>
    </rPh>
    <rPh sb="495" eb="497">
      <t>ヨウケン</t>
    </rPh>
    <rPh sb="498" eb="500">
      <t>テキヨウ</t>
    </rPh>
    <rPh sb="501" eb="503">
      <t>ユウヨ</t>
    </rPh>
    <rPh sb="514" eb="516">
      <t>シテイ</t>
    </rPh>
    <rPh sb="516" eb="518">
      <t>キョタク</t>
    </rPh>
    <rPh sb="518" eb="520">
      <t>カイゴ</t>
    </rPh>
    <rPh sb="520" eb="522">
      <t>シエン</t>
    </rPh>
    <rPh sb="522" eb="525">
      <t>ジギョウショ</t>
    </rPh>
    <rPh sb="529" eb="531">
      <t>ギョウム</t>
    </rPh>
    <rPh sb="531" eb="533">
      <t>カンリ</t>
    </rPh>
    <rPh sb="534" eb="536">
      <t>ジンザイ</t>
    </rPh>
    <rPh sb="536" eb="538">
      <t>イクセイ</t>
    </rPh>
    <rPh sb="539" eb="541">
      <t>トリクミ</t>
    </rPh>
    <rPh sb="542" eb="544">
      <t>ソクシン</t>
    </rPh>
    <rPh sb="546" eb="548">
      <t>カンテン</t>
    </rPh>
    <rPh sb="551" eb="553">
      <t>ケイカ</t>
    </rPh>
    <rPh sb="553" eb="555">
      <t>ソチ</t>
    </rPh>
    <rPh sb="555" eb="557">
      <t>キカン</t>
    </rPh>
    <rPh sb="558" eb="560">
      <t>シュウリョウ</t>
    </rPh>
    <rPh sb="561" eb="562">
      <t>マ</t>
    </rPh>
    <rPh sb="565" eb="568">
      <t>カンリシャ</t>
    </rPh>
    <rPh sb="571" eb="573">
      <t>シュニン</t>
    </rPh>
    <rPh sb="573" eb="575">
      <t>カイゴ</t>
    </rPh>
    <rPh sb="575" eb="577">
      <t>シエン</t>
    </rPh>
    <rPh sb="577" eb="580">
      <t>センモンイン</t>
    </rPh>
    <rPh sb="581" eb="583">
      <t>ハイチ</t>
    </rPh>
    <rPh sb="588" eb="589">
      <t>ノゾ</t>
    </rPh>
    <phoneticPr fontId="13"/>
  </si>
  <si>
    <t>（３） 管理者は、介護保険施設の常勤専従の介護支援専門員との兼務となっていないか。</t>
    <rPh sb="4" eb="7">
      <t>カンリシャ</t>
    </rPh>
    <phoneticPr fontId="13"/>
  </si>
  <si>
    <t xml:space="preserve">１　内容及び手続の説明及び同意
（１） 指定居宅介護支援事業者は、指定居宅介護支援の提供の開始に際し、あらかじめ、利用申込者又はその家族に対し、当該指定居宅介護支援事業所の運営規程の概要、介護支援専門員の勤務の体制、秘密の保持、事故発生時の対応、苦情処理の体制等の利用申込者がサービスを選択するために必要な重要事項を記した文書を交付して説明を行い、当該提供の開始について利用申込者の文書による同意を得ているか。
</t>
    <phoneticPr fontId="13"/>
  </si>
  <si>
    <t>（２）指定居宅介護支援の提供に当たっては、懇切丁寧に行うことを旨とし、利用者又はその家族に対し、サービスの提供方法等について、理解しやすいように説明を行っているか。</t>
    <phoneticPr fontId="13"/>
  </si>
  <si>
    <t xml:space="preserve">（５）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
</t>
    <phoneticPr fontId="13"/>
  </si>
  <si>
    <t xml:space="preserve">（６）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居宅サービス計画の作成又は変更に当たっては、利用者の希望や課題分析の結果に基づき、介護給付等対象サービス以外の、市町村保健師等が居宅を訪問して行う指導等の保健サービス、老人介護支援センターにおける相談援助及び市町村が一般施策として行う配食サービス、寝具乾燥サービスや当該地域の住民による見守り、配食、会食などの自発的活動によるサービス等、更には精神科訪問看護等の医療サービス、はり師等の施術、保健師等による機能訓練なども含めて居宅サービス計画に位置付けることにより総合的な計画となるよう努めているか。
　また、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rPh sb="110" eb="111">
      <t>フク</t>
    </rPh>
    <rPh sb="121" eb="122">
      <t>ウエ</t>
    </rPh>
    <rPh sb="123" eb="126">
      <t>イチヅ</t>
    </rPh>
    <rPh sb="180" eb="182">
      <t>カイゴ</t>
    </rPh>
    <rPh sb="182" eb="184">
      <t>キュウフ</t>
    </rPh>
    <rPh sb="184" eb="185">
      <t>トウ</t>
    </rPh>
    <rPh sb="185" eb="187">
      <t>タイショウ</t>
    </rPh>
    <rPh sb="191" eb="193">
      <t>イガイ</t>
    </rPh>
    <rPh sb="195" eb="198">
      <t>シチョウソン</t>
    </rPh>
    <rPh sb="198" eb="201">
      <t>ホケンシ</t>
    </rPh>
    <rPh sb="201" eb="202">
      <t>トウ</t>
    </rPh>
    <rPh sb="203" eb="205">
      <t>キョタク</t>
    </rPh>
    <rPh sb="206" eb="208">
      <t>ホウモン</t>
    </rPh>
    <rPh sb="210" eb="211">
      <t>オコナ</t>
    </rPh>
    <rPh sb="212" eb="214">
      <t>シドウ</t>
    </rPh>
    <rPh sb="214" eb="215">
      <t>トウ</t>
    </rPh>
    <rPh sb="216" eb="218">
      <t>ホケン</t>
    </rPh>
    <rPh sb="223" eb="225">
      <t>ロウジン</t>
    </rPh>
    <rPh sb="225" eb="227">
      <t>カイゴ</t>
    </rPh>
    <rPh sb="227" eb="229">
      <t>シエン</t>
    </rPh>
    <rPh sb="237" eb="239">
      <t>ソウダン</t>
    </rPh>
    <rPh sb="239" eb="241">
      <t>エンジョ</t>
    </rPh>
    <rPh sb="241" eb="242">
      <t>オヨ</t>
    </rPh>
    <rPh sb="243" eb="246">
      <t>シチョウソン</t>
    </rPh>
    <rPh sb="247" eb="249">
      <t>イッパン</t>
    </rPh>
    <rPh sb="249" eb="250">
      <t>セ</t>
    </rPh>
    <rPh sb="250" eb="251">
      <t>サク</t>
    </rPh>
    <rPh sb="254" eb="255">
      <t>オコナ</t>
    </rPh>
    <rPh sb="256" eb="258">
      <t>ハイショク</t>
    </rPh>
    <rPh sb="263" eb="265">
      <t>シング</t>
    </rPh>
    <rPh sb="265" eb="267">
      <t>カンソウ</t>
    </rPh>
    <rPh sb="272" eb="274">
      <t>トウガイ</t>
    </rPh>
    <rPh sb="274" eb="276">
      <t>チイキ</t>
    </rPh>
    <rPh sb="277" eb="279">
      <t>ジュウミン</t>
    </rPh>
    <rPh sb="282" eb="284">
      <t>ミマモ</t>
    </rPh>
    <rPh sb="286" eb="288">
      <t>ハイショク</t>
    </rPh>
    <rPh sb="289" eb="291">
      <t>カイショク</t>
    </rPh>
    <rPh sb="294" eb="297">
      <t>ジハツテキ</t>
    </rPh>
    <rPh sb="404" eb="405">
      <t>ミト</t>
    </rPh>
    <rPh sb="424" eb="425">
      <t>トウ</t>
    </rPh>
    <rPh sb="425" eb="427">
      <t>タイショウ</t>
    </rPh>
    <phoneticPr fontId="13"/>
  </si>
  <si>
    <t>（７）介護支援専門員は、居宅サービス計画の作成に当たっては、利用者によるサービスの選択に資するよう、当該地域における指定居宅サービス事業者等に関するサービスの内容、利用料等の情報を適正に利用者又はその家族に対して提供しているか。
　利用者のサービスの選択に資するよう、居宅サービス計画案の作成にあたって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特定の指定居宅サービス事業者に不当に偏した情報を提供するようなことや、利用者の選択を求めることなく同一の事業主体のサービスのみによる居宅サービス計画原案を最初から提示するようなことがあってはならないものとする。また、集合住宅等において、特定の指定居宅サービス事業者のサービスを利用することを、選択の機会を与えることなく入居条件とするようなことがあってはならがないが、居宅サービス計画についても、利用者の意思に反して、集合住宅と同一敷地内等の指定居宅サービス事業者のみを居宅サービス計画に位置付けるようなことがあってはならないものとする。</t>
    <rPh sb="3" eb="5">
      <t>カイゴ</t>
    </rPh>
    <rPh sb="142" eb="143">
      <t>アン</t>
    </rPh>
    <rPh sb="436" eb="437">
      <t>アタ</t>
    </rPh>
    <phoneticPr fontId="13"/>
  </si>
  <si>
    <t>（８）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課題分析は、介護支援専門員の個人的な考え方や手法のみによって行うのではなく、利用者の課題を客観的に抽出するための手法として合理的なものとして認められる適切な方法を用いているか。
　課題分析の方法については、平成「11年11月12日老企第29号の課題分析標準項目」によっているか。</t>
    <rPh sb="13" eb="15">
      <t>キョタク</t>
    </rPh>
    <rPh sb="19" eb="21">
      <t>ケイカク</t>
    </rPh>
    <rPh sb="22" eb="24">
      <t>サクセイ</t>
    </rPh>
    <rPh sb="25" eb="26">
      <t>ア</t>
    </rPh>
    <rPh sb="31" eb="33">
      <t>テキセツ</t>
    </rPh>
    <rPh sb="34" eb="36">
      <t>ホウホウ</t>
    </rPh>
    <rPh sb="40" eb="43">
      <t>リヨウシャ</t>
    </rPh>
    <rPh sb="50" eb="51">
      <t>ユウ</t>
    </rPh>
    <rPh sb="53" eb="55">
      <t>ノウリョク</t>
    </rPh>
    <rPh sb="56" eb="57">
      <t>スデ</t>
    </rPh>
    <rPh sb="58" eb="60">
      <t>テイキョウ</t>
    </rPh>
    <rPh sb="61" eb="62">
      <t>ウ</t>
    </rPh>
    <rPh sb="66" eb="68">
      <t>シテイ</t>
    </rPh>
    <rPh sb="68" eb="70">
      <t>キョタク</t>
    </rPh>
    <rPh sb="74" eb="75">
      <t>トウ</t>
    </rPh>
    <rPh sb="78" eb="79">
      <t>オ</t>
    </rPh>
    <rPh sb="84" eb="87">
      <t>カンキョウトウ</t>
    </rPh>
    <rPh sb="88" eb="90">
      <t>ヒョウカ</t>
    </rPh>
    <rPh sb="91" eb="92">
      <t>ツウ</t>
    </rPh>
    <rPh sb="94" eb="97">
      <t>リヨウシャ</t>
    </rPh>
    <rPh sb="98" eb="99">
      <t>ゲン</t>
    </rPh>
    <rPh sb="100" eb="101">
      <t>カカ</t>
    </rPh>
    <rPh sb="103" eb="106">
      <t>モンダイテン</t>
    </rPh>
    <rPh sb="107" eb="108">
      <t>アキ</t>
    </rPh>
    <rPh sb="113" eb="116">
      <t>リヨウシャ</t>
    </rPh>
    <rPh sb="117" eb="119">
      <t>ジリツ</t>
    </rPh>
    <rPh sb="121" eb="123">
      <t>ニチジョウ</t>
    </rPh>
    <rPh sb="123" eb="125">
      <t>セイカツ</t>
    </rPh>
    <rPh sb="126" eb="127">
      <t>イトナ</t>
    </rPh>
    <rPh sb="137" eb="139">
      <t>シエン</t>
    </rPh>
    <rPh sb="141" eb="142">
      <t>ウエ</t>
    </rPh>
    <rPh sb="143" eb="145">
      <t>カイケツ</t>
    </rPh>
    <rPh sb="148" eb="150">
      <t>カダイ</t>
    </rPh>
    <rPh sb="151" eb="153">
      <t>ハアク</t>
    </rPh>
    <rPh sb="161" eb="163">
      <t>カダイ</t>
    </rPh>
    <rPh sb="163" eb="165">
      <t>ブンセキ</t>
    </rPh>
    <rPh sb="167" eb="169">
      <t>カイゴ</t>
    </rPh>
    <rPh sb="169" eb="171">
      <t>シエン</t>
    </rPh>
    <rPh sb="171" eb="174">
      <t>センモンイン</t>
    </rPh>
    <rPh sb="175" eb="178">
      <t>コジンテキ</t>
    </rPh>
    <rPh sb="179" eb="180">
      <t>カンガ</t>
    </rPh>
    <rPh sb="181" eb="182">
      <t>カタ</t>
    </rPh>
    <rPh sb="183" eb="185">
      <t>シュホウ</t>
    </rPh>
    <rPh sb="191" eb="192">
      <t>オコナ</t>
    </rPh>
    <rPh sb="199" eb="202">
      <t>リヨウシャ</t>
    </rPh>
    <rPh sb="203" eb="205">
      <t>カダイ</t>
    </rPh>
    <rPh sb="206" eb="209">
      <t>キャッカンテキ</t>
    </rPh>
    <rPh sb="210" eb="212">
      <t>チュウシュツ</t>
    </rPh>
    <rPh sb="217" eb="219">
      <t>シュホウ</t>
    </rPh>
    <rPh sb="222" eb="225">
      <t>ゴウリテキ</t>
    </rPh>
    <rPh sb="231" eb="232">
      <t>ミト</t>
    </rPh>
    <rPh sb="236" eb="238">
      <t>テキセツ</t>
    </rPh>
    <rPh sb="239" eb="241">
      <t>ホウホウ</t>
    </rPh>
    <rPh sb="242" eb="243">
      <t>モチ</t>
    </rPh>
    <rPh sb="251" eb="253">
      <t>カダイ</t>
    </rPh>
    <rPh sb="253" eb="255">
      <t>ブンセキ</t>
    </rPh>
    <rPh sb="256" eb="258">
      <t>ホウホウ</t>
    </rPh>
    <rPh sb="269" eb="270">
      <t>ネン</t>
    </rPh>
    <rPh sb="272" eb="273">
      <t>ガツ</t>
    </rPh>
    <rPh sb="275" eb="276">
      <t>ニチ</t>
    </rPh>
    <rPh sb="276" eb="277">
      <t>ロウ</t>
    </rPh>
    <rPh sb="277" eb="278">
      <t>キ</t>
    </rPh>
    <rPh sb="278" eb="279">
      <t>ダイ</t>
    </rPh>
    <rPh sb="281" eb="282">
      <t>ゴウ</t>
    </rPh>
    <rPh sb="283" eb="285">
      <t>カダイ</t>
    </rPh>
    <rPh sb="285" eb="287">
      <t>ブンセキ</t>
    </rPh>
    <rPh sb="287" eb="289">
      <t>ヒョウジュン</t>
    </rPh>
    <rPh sb="289" eb="291">
      <t>コウモク</t>
    </rPh>
    <phoneticPr fontId="13"/>
  </si>
  <si>
    <t xml:space="preserve">（10）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提供されるサービスの目標とは、利用者がサービスを受けつつ到達しようとする目標を指すものであり、サービス提供事業者側の個別のサービス行為を意味するものではないことに留意すること。
</t>
    <rPh sb="102" eb="104">
      <t>カイケツ</t>
    </rPh>
    <rPh sb="172" eb="174">
      <t>カイケツ</t>
    </rPh>
    <phoneticPr fontId="13"/>
  </si>
  <si>
    <t>（12）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居宅サービス計画原案とは、平成11年11月12日老企第29号の別紙１に示す標準様式第１表から第３表まで、第６表及び第７表に相当するものすべてを指すものである。</t>
    <rPh sb="34" eb="35">
      <t>タク</t>
    </rPh>
    <phoneticPr fontId="13"/>
  </si>
  <si>
    <t>（13） 介護支援専門員は、居宅サービス計画を作成した際には、当該居宅サービス計画を利用者及び担当者に交付しているか。
　担当者に対して居宅サービス計画を交付する際には、当該計画の趣旨及び内容等について十分に説明し、各担当者との共有、連携を図った上で、各担当者が自ら提供する居宅サービス等の当該計画における位置付けを理解できるように配慮すること。</t>
    <rPh sb="61" eb="64">
      <t>タントウシャ</t>
    </rPh>
    <rPh sb="65" eb="66">
      <t>タイ</t>
    </rPh>
    <rPh sb="68" eb="70">
      <t>キョタク</t>
    </rPh>
    <rPh sb="74" eb="76">
      <t>ケイカク</t>
    </rPh>
    <rPh sb="77" eb="79">
      <t>コウフ</t>
    </rPh>
    <rPh sb="81" eb="82">
      <t>サイ</t>
    </rPh>
    <rPh sb="85" eb="87">
      <t>トウガイ</t>
    </rPh>
    <rPh sb="87" eb="89">
      <t>ケイカク</t>
    </rPh>
    <rPh sb="90" eb="92">
      <t>シュシ</t>
    </rPh>
    <rPh sb="92" eb="93">
      <t>オヨ</t>
    </rPh>
    <rPh sb="94" eb="96">
      <t>ナイヨウ</t>
    </rPh>
    <rPh sb="96" eb="97">
      <t>トウ</t>
    </rPh>
    <rPh sb="101" eb="103">
      <t>ジュウブン</t>
    </rPh>
    <rPh sb="104" eb="106">
      <t>セツメイ</t>
    </rPh>
    <rPh sb="108" eb="112">
      <t>カクタントウシャ</t>
    </rPh>
    <rPh sb="114" eb="116">
      <t>キョウユウ</t>
    </rPh>
    <rPh sb="117" eb="119">
      <t>レンケイ</t>
    </rPh>
    <rPh sb="120" eb="121">
      <t>ハカ</t>
    </rPh>
    <rPh sb="123" eb="124">
      <t>ウエ</t>
    </rPh>
    <rPh sb="126" eb="130">
      <t>カクタントウシャ</t>
    </rPh>
    <rPh sb="131" eb="132">
      <t>ミズカ</t>
    </rPh>
    <rPh sb="133" eb="135">
      <t>テイキョウ</t>
    </rPh>
    <rPh sb="137" eb="139">
      <t>キョタク</t>
    </rPh>
    <rPh sb="143" eb="144">
      <t>トウ</t>
    </rPh>
    <rPh sb="145" eb="147">
      <t>トウガイ</t>
    </rPh>
    <rPh sb="147" eb="149">
      <t>ケイカク</t>
    </rPh>
    <rPh sb="153" eb="156">
      <t>イチヅ</t>
    </rPh>
    <rPh sb="158" eb="160">
      <t>リカイ</t>
    </rPh>
    <rPh sb="166" eb="168">
      <t>ハイリョ</t>
    </rPh>
    <phoneticPr fontId="13"/>
  </si>
  <si>
    <t xml:space="preserve">（14） 介護支援専門員は、居宅サービス計画に位置付けた指定居宅サービス事業者等に対して、訪問介護計画等指定居宅サービス等基準において位置付けられている計画の提出を求めているか。
 介護支援専門員は、担当者と継続的に連携し、意識の共有を図ることが重要であることから、居宅サービス計画と個別サービスの連動性や整合性の確認については、居宅サービス計画を担当者に交付したときに限らず、必要に応じて行うことが望ましい。
 </t>
    <rPh sb="91" eb="93">
      <t>カイゴ</t>
    </rPh>
    <rPh sb="93" eb="95">
      <t>シエン</t>
    </rPh>
    <rPh sb="95" eb="98">
      <t>センモンイン</t>
    </rPh>
    <rPh sb="100" eb="103">
      <t>タントウシャ</t>
    </rPh>
    <rPh sb="104" eb="107">
      <t>ケイゾクテキ</t>
    </rPh>
    <rPh sb="108" eb="110">
      <t>レンケイ</t>
    </rPh>
    <rPh sb="112" eb="114">
      <t>イシキ</t>
    </rPh>
    <rPh sb="115" eb="117">
      <t>キョウユウ</t>
    </rPh>
    <rPh sb="118" eb="119">
      <t>ハカ</t>
    </rPh>
    <rPh sb="123" eb="125">
      <t>ジュウヨウ</t>
    </rPh>
    <rPh sb="133" eb="135">
      <t>キョタク</t>
    </rPh>
    <rPh sb="139" eb="141">
      <t>ケイカク</t>
    </rPh>
    <rPh sb="142" eb="144">
      <t>コベツ</t>
    </rPh>
    <rPh sb="149" eb="152">
      <t>レンドウセイ</t>
    </rPh>
    <rPh sb="153" eb="156">
      <t>セイゴウセイ</t>
    </rPh>
    <rPh sb="157" eb="159">
      <t>カクニン</t>
    </rPh>
    <rPh sb="165" eb="167">
      <t>キョタク</t>
    </rPh>
    <rPh sb="171" eb="173">
      <t>ケイカク</t>
    </rPh>
    <rPh sb="174" eb="177">
      <t>タントウシャ</t>
    </rPh>
    <rPh sb="178" eb="180">
      <t>コウフ</t>
    </rPh>
    <rPh sb="185" eb="186">
      <t>カギ</t>
    </rPh>
    <rPh sb="189" eb="191">
      <t>ヒツヨウ</t>
    </rPh>
    <rPh sb="192" eb="193">
      <t>オウ</t>
    </rPh>
    <rPh sb="195" eb="196">
      <t>オコナ</t>
    </rPh>
    <rPh sb="200" eb="201">
      <t>ノゾ</t>
    </rPh>
    <phoneticPr fontId="13"/>
  </si>
  <si>
    <t xml:space="preserve">（15）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
　利用者の解決すべき課題の変化が認められる場合等必要に応じて居宅サービス計画の変更等を行うものとするが、利用者の解決すべき課題の変化は、利用者に直接サービスを提供する指定居宅サービス事業者等により把握されることも多いことから、介護支援専門員は当該指定居宅サービス事業者等のサービス担当者と緊密な連携を図り、利用者の解決すべき課題の変化が認められる場合には、円滑に連絡が行われる体制の整備に努めること。
</t>
    <rPh sb="77" eb="79">
      <t>キョタク</t>
    </rPh>
    <rPh sb="83" eb="85">
      <t>ケイカク</t>
    </rPh>
    <rPh sb="126" eb="129">
      <t>リヨウシャ</t>
    </rPh>
    <rPh sb="130" eb="132">
      <t>カイケツ</t>
    </rPh>
    <rPh sb="135" eb="137">
      <t>カダイ</t>
    </rPh>
    <rPh sb="138" eb="140">
      <t>ヘンカ</t>
    </rPh>
    <rPh sb="141" eb="142">
      <t>ミト</t>
    </rPh>
    <rPh sb="146" eb="148">
      <t>バアイ</t>
    </rPh>
    <rPh sb="148" eb="149">
      <t>トウ</t>
    </rPh>
    <rPh sb="149" eb="151">
      <t>ヒツヨウ</t>
    </rPh>
    <rPh sb="152" eb="153">
      <t>オウ</t>
    </rPh>
    <rPh sb="155" eb="157">
      <t>キョタク</t>
    </rPh>
    <rPh sb="161" eb="163">
      <t>ケイカク</t>
    </rPh>
    <rPh sb="164" eb="166">
      <t>ヘンコウ</t>
    </rPh>
    <rPh sb="166" eb="167">
      <t>トウ</t>
    </rPh>
    <rPh sb="168" eb="169">
      <t>オコナ</t>
    </rPh>
    <rPh sb="177" eb="180">
      <t>リヨウシャ</t>
    </rPh>
    <rPh sb="181" eb="183">
      <t>カイケツ</t>
    </rPh>
    <rPh sb="186" eb="188">
      <t>カダイ</t>
    </rPh>
    <rPh sb="189" eb="191">
      <t>ヘンカ</t>
    </rPh>
    <rPh sb="193" eb="196">
      <t>リヨウシャ</t>
    </rPh>
    <rPh sb="197" eb="199">
      <t>チョクセツ</t>
    </rPh>
    <rPh sb="204" eb="206">
      <t>テイキョウ</t>
    </rPh>
    <rPh sb="208" eb="210">
      <t>シテイ</t>
    </rPh>
    <rPh sb="210" eb="212">
      <t>キョタク</t>
    </rPh>
    <rPh sb="216" eb="219">
      <t>ジギョウシャ</t>
    </rPh>
    <rPh sb="219" eb="220">
      <t>トウ</t>
    </rPh>
    <rPh sb="223" eb="225">
      <t>ハアク</t>
    </rPh>
    <rPh sb="231" eb="232">
      <t>オオ</t>
    </rPh>
    <rPh sb="238" eb="240">
      <t>カイゴ</t>
    </rPh>
    <rPh sb="240" eb="242">
      <t>シエン</t>
    </rPh>
    <rPh sb="242" eb="245">
      <t>センモンイン</t>
    </rPh>
    <rPh sb="246" eb="248">
      <t>トウガイ</t>
    </rPh>
    <rPh sb="248" eb="250">
      <t>シテイ</t>
    </rPh>
    <rPh sb="250" eb="252">
      <t>キョタク</t>
    </rPh>
    <rPh sb="256" eb="259">
      <t>ジギョウシャ</t>
    </rPh>
    <rPh sb="259" eb="260">
      <t>トウ</t>
    </rPh>
    <rPh sb="265" eb="268">
      <t>タントウシャ</t>
    </rPh>
    <rPh sb="269" eb="271">
      <t>キンミツ</t>
    </rPh>
    <rPh sb="272" eb="274">
      <t>レンケイ</t>
    </rPh>
    <rPh sb="275" eb="276">
      <t>ハカ</t>
    </rPh>
    <rPh sb="278" eb="281">
      <t>リヨウシャ</t>
    </rPh>
    <rPh sb="282" eb="284">
      <t>カイケツ</t>
    </rPh>
    <rPh sb="287" eb="289">
      <t>カダイ</t>
    </rPh>
    <rPh sb="290" eb="292">
      <t>ヘンカ</t>
    </rPh>
    <rPh sb="293" eb="294">
      <t>ミト</t>
    </rPh>
    <rPh sb="298" eb="300">
      <t>バアイ</t>
    </rPh>
    <rPh sb="303" eb="305">
      <t>エンカツ</t>
    </rPh>
    <rPh sb="306" eb="308">
      <t>レンラク</t>
    </rPh>
    <rPh sb="309" eb="310">
      <t>オコナ</t>
    </rPh>
    <rPh sb="313" eb="315">
      <t>タイセイ</t>
    </rPh>
    <rPh sb="316" eb="318">
      <t>セイビ</t>
    </rPh>
    <rPh sb="319" eb="320">
      <t>ツト</t>
    </rPh>
    <phoneticPr fontId="13"/>
  </si>
  <si>
    <t>（16） 介護支援専門員は、指定居宅サービス事業者等から利用者に係る情報の提供を受けたときその他必要と認める時は、利用者の服薬状況、口腔機能その他の利用者の心身又は生活の状況に係る情報のうち必要と認めるものを、利用者の同意を得て主治の医師等又は薬剤師に提供しているか。
　利用者の服薬状況、口腔機能その他の利用者の心身又は生活の状況に係る情報は、主治の医師若しくは歯科医師又は薬剤師が医療サービスの必要性等を検討するにあたり有効な情報であるため、指定居宅介護支援の提供にあたり、例えば、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状況等の利用者の心身又は生活状況に係る情報を得た場合は、それらの情報のうち、主治の医師若しくは歯科医師又は薬剤師の助言が必要であると介護支援専門員が判断した者について、主治の医師若しくは歯科医師又は薬剤師に提供するものとする。なお、主治の医師については、要介護認定の申請のために主治医意見書を記載した医師に限定されないことに留意すること。　</t>
    <rPh sb="14" eb="16">
      <t>シテイ</t>
    </rPh>
    <rPh sb="16" eb="18">
      <t>キョタク</t>
    </rPh>
    <rPh sb="22" eb="25">
      <t>ジギョウシャ</t>
    </rPh>
    <rPh sb="25" eb="26">
      <t>トウ</t>
    </rPh>
    <rPh sb="28" eb="31">
      <t>リヨウシャ</t>
    </rPh>
    <rPh sb="32" eb="33">
      <t>カカ</t>
    </rPh>
    <rPh sb="34" eb="36">
      <t>ジョウホウ</t>
    </rPh>
    <rPh sb="37" eb="39">
      <t>テイキョウ</t>
    </rPh>
    <rPh sb="40" eb="41">
      <t>ウ</t>
    </rPh>
    <rPh sb="47" eb="48">
      <t>タ</t>
    </rPh>
    <rPh sb="48" eb="50">
      <t>ヒツヨウ</t>
    </rPh>
    <rPh sb="51" eb="52">
      <t>ミト</t>
    </rPh>
    <rPh sb="54" eb="55">
      <t>トキ</t>
    </rPh>
    <rPh sb="57" eb="60">
      <t>リヨウシャ</t>
    </rPh>
    <rPh sb="61" eb="63">
      <t>フクヤク</t>
    </rPh>
    <rPh sb="63" eb="65">
      <t>ジョウキョウ</t>
    </rPh>
    <rPh sb="66" eb="68">
      <t>コウクウ</t>
    </rPh>
    <rPh sb="68" eb="70">
      <t>キノウ</t>
    </rPh>
    <rPh sb="72" eb="73">
      <t>タ</t>
    </rPh>
    <rPh sb="74" eb="77">
      <t>リヨウシャ</t>
    </rPh>
    <rPh sb="78" eb="80">
      <t>シンシン</t>
    </rPh>
    <rPh sb="80" eb="81">
      <t>マタ</t>
    </rPh>
    <rPh sb="82" eb="84">
      <t>セイカツ</t>
    </rPh>
    <rPh sb="85" eb="87">
      <t>ジョウキョウ</t>
    </rPh>
    <rPh sb="88" eb="89">
      <t>カカ</t>
    </rPh>
    <rPh sb="90" eb="92">
      <t>ジョウホウ</t>
    </rPh>
    <rPh sb="95" eb="97">
      <t>ヒツヨウ</t>
    </rPh>
    <rPh sb="98" eb="99">
      <t>ミト</t>
    </rPh>
    <rPh sb="105" eb="108">
      <t>リヨウシャ</t>
    </rPh>
    <rPh sb="109" eb="111">
      <t>ドウイ</t>
    </rPh>
    <rPh sb="112" eb="113">
      <t>エ</t>
    </rPh>
    <rPh sb="114" eb="116">
      <t>シュジ</t>
    </rPh>
    <rPh sb="117" eb="119">
      <t>イシ</t>
    </rPh>
    <rPh sb="122" eb="125">
      <t>ヤクザイシ</t>
    </rPh>
    <rPh sb="126" eb="128">
      <t>テイキョウ</t>
    </rPh>
    <rPh sb="582" eb="583">
      <t>イ</t>
    </rPh>
    <rPh sb="583" eb="586">
      <t>イケンショ</t>
    </rPh>
    <phoneticPr fontId="13"/>
  </si>
  <si>
    <t xml:space="preserve">（４）前項の身体的拘束等を行う場合には、その態様及び時間、その際の利用者の心身の状況並びに緊急やむを得ない理由を記録しているか。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
</t>
    <rPh sb="3" eb="5">
      <t>ゼンコウ</t>
    </rPh>
    <rPh sb="6" eb="11">
      <t>シンタイテキコウソク</t>
    </rPh>
    <rPh sb="11" eb="12">
      <t>トウ</t>
    </rPh>
    <rPh sb="13" eb="14">
      <t>オコナ</t>
    </rPh>
    <rPh sb="15" eb="17">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13"/>
  </si>
  <si>
    <t>ⅰ利用者の心身の状態が安定していること。
　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ある。
　・ 介護者の状況の変化が無いこと。
　・ 住環境に変化が無いこと（住宅改修による手すり設置やトイレの改修等を含む）
　・ サービス（保険外サービスも含む）の利用状況に変更が無いこと
ⅱ利用者がテレビ電話装置等を活用して意思疎通を行うことができること。
ⅲ介護支援専門員が、テレビ電話装置等を活用したモニタリングでは把握できない情報について、担当者から提供を受けること。この点について、サービス事業所の担当者の同意を得るとともに、サービス事業所の担当者の過度な負担とならないよう、情報収集を依頼する項目や情報量については留意が必要である。なお、サービス事業所の担当者に情報収集を依頼するに当たっては、「情報連携シート」を参考にされたい。</t>
    <phoneticPr fontId="10"/>
  </si>
  <si>
    <t>（18） 介護支援専門員は、次に掲げる場合においては、サービス担当者会議の開催により、居宅サービス計画の変更の必要性について、担当者から、専門的な見地からの意見を求めているか。ただし、やむを得ない理由がある場合は、担当者に対する照会等により意見を求めることとする。
　①要介護認定を受けている利用者が要介護更新認定を受けた場合
　②要介護認定を受けている利用者が要介護状態区分の変更の認定を受けた場合
　また、「やむを得ない理由」がある場合とは、サービス担当者の事由により、サービス担当者会議への参加が得られなかった場合や、居宅介護サービス計画の変更から間もない場合で利用者の状態に大きな変化が見られない場合等が想定される。</t>
    <rPh sb="153" eb="155">
      <t>コウシン</t>
    </rPh>
    <rPh sb="192" eb="194">
      <t>ニンテイ</t>
    </rPh>
    <rPh sb="302" eb="304">
      <t>バアイ</t>
    </rPh>
    <rPh sb="304" eb="305">
      <t>トウ</t>
    </rPh>
    <phoneticPr fontId="13"/>
  </si>
  <si>
    <t xml:space="preserve">（20） 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介護保険施設への紹介その他の便宜の提供を行っているか。
　介護保険施設への紹介に当たっては、主治医の意見を参考にする、主治医に意見を求める等をしているか。
</t>
    <rPh sb="14" eb="16">
      <t>テキセツ</t>
    </rPh>
    <rPh sb="164" eb="167">
      <t>シュジイ</t>
    </rPh>
    <rPh sb="168" eb="170">
      <t>イケン</t>
    </rPh>
    <rPh sb="171" eb="173">
      <t>サンコウ</t>
    </rPh>
    <phoneticPr fontId="13"/>
  </si>
  <si>
    <t xml:space="preserve">（21） 介護支援専門員は、介護保険施設等から退院又は退所しようとする要介護者から依頼があった場合には、居宅における生活へ円滑に移行できるよう、あらかじめ、居宅サービス計画の作成等の援助を行っているか。
　居宅での生活における介護上の留意点等の情報を介護保険施設等の従業者から聴取する等の連携を図るとともに、居宅での生活を前提とした課題分析を行った上で居宅サービス計画の作成等の援助を行うこと。
</t>
    <rPh sb="103" eb="105">
      <t>キョタク</t>
    </rPh>
    <rPh sb="107" eb="109">
      <t>セイカツ</t>
    </rPh>
    <rPh sb="113" eb="115">
      <t>カイゴ</t>
    </rPh>
    <rPh sb="115" eb="116">
      <t>ジョウ</t>
    </rPh>
    <rPh sb="117" eb="120">
      <t>リュウイテン</t>
    </rPh>
    <rPh sb="120" eb="121">
      <t>トウ</t>
    </rPh>
    <rPh sb="122" eb="124">
      <t>ジョウホウ</t>
    </rPh>
    <rPh sb="125" eb="127">
      <t>カイゴ</t>
    </rPh>
    <rPh sb="127" eb="129">
      <t>ホケン</t>
    </rPh>
    <rPh sb="129" eb="131">
      <t>シセツ</t>
    </rPh>
    <rPh sb="131" eb="132">
      <t>トウ</t>
    </rPh>
    <rPh sb="133" eb="136">
      <t>ジュウギョウシャ</t>
    </rPh>
    <rPh sb="138" eb="140">
      <t>チョウシュ</t>
    </rPh>
    <rPh sb="142" eb="143">
      <t>トウ</t>
    </rPh>
    <rPh sb="144" eb="146">
      <t>レンケイ</t>
    </rPh>
    <rPh sb="147" eb="148">
      <t>ハカ</t>
    </rPh>
    <rPh sb="154" eb="156">
      <t>キョタク</t>
    </rPh>
    <rPh sb="158" eb="160">
      <t>セイカツ</t>
    </rPh>
    <rPh sb="161" eb="163">
      <t>ゼンテイ</t>
    </rPh>
    <rPh sb="166" eb="168">
      <t>カダイ</t>
    </rPh>
    <rPh sb="168" eb="170">
      <t>ブンセキ</t>
    </rPh>
    <rPh sb="171" eb="172">
      <t>オコナ</t>
    </rPh>
    <rPh sb="174" eb="175">
      <t>ウエ</t>
    </rPh>
    <rPh sb="176" eb="178">
      <t>キョタク</t>
    </rPh>
    <rPh sb="182" eb="184">
      <t>ケイカク</t>
    </rPh>
    <rPh sb="185" eb="187">
      <t>サクセイ</t>
    </rPh>
    <rPh sb="187" eb="188">
      <t>トウ</t>
    </rPh>
    <rPh sb="189" eb="191">
      <t>エンジョ</t>
    </rPh>
    <rPh sb="192" eb="193">
      <t>オコナ</t>
    </rPh>
    <phoneticPr fontId="13"/>
  </si>
  <si>
    <t>（25）（24）の場合において、介護支援専門員は居宅サービス計画を作成した際には、当該居宅サービス計画を主治の医師等に交付しているか。
　主治の医師等とのより円滑な連携に資するよう、当該意見を踏まえて作成した居宅サービス計画については、意見を求めた医師等に交付すること。なお、交付の方法については、対面のほか、郵送やメール等によることも差し支えないこととする。また、ここで意見を求める「主治の医師等」については、要介護認定の申請のために主治医意見書を記載した医師に限定されないことに留意すること。</t>
    <rPh sb="9" eb="11">
      <t>バアイ</t>
    </rPh>
    <rPh sb="16" eb="23">
      <t>カイゴシエンセンモンイン</t>
    </rPh>
    <rPh sb="24" eb="26">
      <t>キョタク</t>
    </rPh>
    <rPh sb="30" eb="32">
      <t>ケイカク</t>
    </rPh>
    <rPh sb="33" eb="35">
      <t>サクセイ</t>
    </rPh>
    <rPh sb="37" eb="38">
      <t>サイ</t>
    </rPh>
    <rPh sb="41" eb="43">
      <t>トウガイ</t>
    </rPh>
    <rPh sb="43" eb="45">
      <t>キョタク</t>
    </rPh>
    <rPh sb="49" eb="51">
      <t>ケイカク</t>
    </rPh>
    <rPh sb="52" eb="54">
      <t>シュジ</t>
    </rPh>
    <rPh sb="55" eb="57">
      <t>イシ</t>
    </rPh>
    <rPh sb="57" eb="58">
      <t>トウ</t>
    </rPh>
    <rPh sb="59" eb="61">
      <t>コウフ</t>
    </rPh>
    <rPh sb="69" eb="71">
      <t>シュジ</t>
    </rPh>
    <rPh sb="72" eb="74">
      <t>イシ</t>
    </rPh>
    <rPh sb="74" eb="75">
      <t>トウ</t>
    </rPh>
    <rPh sb="79" eb="81">
      <t>エンカツ</t>
    </rPh>
    <rPh sb="82" eb="84">
      <t>レンケイ</t>
    </rPh>
    <rPh sb="85" eb="86">
      <t>シ</t>
    </rPh>
    <rPh sb="91" eb="93">
      <t>トウガイ</t>
    </rPh>
    <rPh sb="93" eb="95">
      <t>イケン</t>
    </rPh>
    <rPh sb="96" eb="97">
      <t>フ</t>
    </rPh>
    <rPh sb="100" eb="102">
      <t>サクセイ</t>
    </rPh>
    <rPh sb="104" eb="106">
      <t>キョタク</t>
    </rPh>
    <rPh sb="110" eb="112">
      <t>ケイカク</t>
    </rPh>
    <rPh sb="118" eb="120">
      <t>イケン</t>
    </rPh>
    <rPh sb="121" eb="122">
      <t>モト</t>
    </rPh>
    <rPh sb="124" eb="126">
      <t>イシ</t>
    </rPh>
    <rPh sb="126" eb="127">
      <t>トウ</t>
    </rPh>
    <rPh sb="128" eb="130">
      <t>コウフ</t>
    </rPh>
    <rPh sb="138" eb="140">
      <t>コウフ</t>
    </rPh>
    <rPh sb="141" eb="143">
      <t>ホウホウ</t>
    </rPh>
    <rPh sb="149" eb="151">
      <t>タイメン</t>
    </rPh>
    <rPh sb="155" eb="157">
      <t>ユウソウ</t>
    </rPh>
    <rPh sb="161" eb="162">
      <t>トウ</t>
    </rPh>
    <rPh sb="168" eb="169">
      <t>サ</t>
    </rPh>
    <rPh sb="170" eb="171">
      <t>ツカ</t>
    </rPh>
    <rPh sb="186" eb="188">
      <t>イケン</t>
    </rPh>
    <rPh sb="189" eb="190">
      <t>モト</t>
    </rPh>
    <rPh sb="193" eb="195">
      <t>シュジ</t>
    </rPh>
    <rPh sb="196" eb="198">
      <t>イシ</t>
    </rPh>
    <rPh sb="198" eb="199">
      <t>トウ</t>
    </rPh>
    <rPh sb="206" eb="207">
      <t>ヨウ</t>
    </rPh>
    <rPh sb="207" eb="209">
      <t>カイゴ</t>
    </rPh>
    <rPh sb="209" eb="211">
      <t>ニンテイ</t>
    </rPh>
    <rPh sb="212" eb="214">
      <t>シンセイ</t>
    </rPh>
    <rPh sb="218" eb="220">
      <t>シュジ</t>
    </rPh>
    <rPh sb="220" eb="221">
      <t>イ</t>
    </rPh>
    <rPh sb="221" eb="224">
      <t>イケンショ</t>
    </rPh>
    <rPh sb="225" eb="227">
      <t>キサイ</t>
    </rPh>
    <rPh sb="229" eb="231">
      <t>イシ</t>
    </rPh>
    <rPh sb="232" eb="234">
      <t>ゲンテイ</t>
    </rPh>
    <rPh sb="241" eb="243">
      <t>リュウイ</t>
    </rPh>
    <phoneticPr fontId="13"/>
  </si>
  <si>
    <t>（27） 介護支援専門員は、居宅サービス計画に短期入所生活介護又は短期入所療養介護を位置付ける場合にあっては、利用者の居宅における自立した日常生活の維持に十分に留意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13"/>
  </si>
  <si>
    <t>（19） （３）から（14）までの規定は、（15）に規定する居宅サービス計画の変更において準用しているか。
　なお、利用者の希望による軽微な変更を行う場合その必要はないものとする。</t>
    <rPh sb="17" eb="19">
      <t>キテイ</t>
    </rPh>
    <rPh sb="26" eb="28">
      <t>キテイ</t>
    </rPh>
    <rPh sb="30" eb="32">
      <t>キョタク</t>
    </rPh>
    <rPh sb="36" eb="38">
      <t>ケイカク</t>
    </rPh>
    <rPh sb="39" eb="41">
      <t>ヘンコウ</t>
    </rPh>
    <rPh sb="45" eb="47">
      <t>ジュンヨウ</t>
    </rPh>
    <rPh sb="58" eb="61">
      <t>リヨウシャ</t>
    </rPh>
    <rPh sb="62" eb="64">
      <t>キボウ</t>
    </rPh>
    <rPh sb="67" eb="69">
      <t>ケイビ</t>
    </rPh>
    <rPh sb="70" eb="72">
      <t>ヘンコウ</t>
    </rPh>
    <rPh sb="73" eb="74">
      <t>オコナ</t>
    </rPh>
    <rPh sb="75" eb="77">
      <t>バアイ</t>
    </rPh>
    <rPh sb="79" eb="81">
      <t>ヒツヨウ</t>
    </rPh>
    <phoneticPr fontId="13"/>
  </si>
  <si>
    <t>① 厚生労働大臣が定める回数
次のイからホまでに掲げる要介護状態区分に応じて、それぞれ当該イからホまでに定める回数</t>
    <phoneticPr fontId="10"/>
  </si>
  <si>
    <t>イ 要介護１ １月につき 27 回
ロ 要介護２ １月につき 34 回
ハ 要介護３ １月につき 43 回
ニ 要介護４ １月につき 38 回
ホ 要介護５ １月につき 31 回</t>
    <phoneticPr fontId="10"/>
  </si>
  <si>
    <t>② 厚生労働大臣が定める訪問介護
 生活援助が中心である指定訪問介護</t>
    <phoneticPr fontId="10"/>
  </si>
  <si>
    <t xml:space="preserve">（24）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か。
　また、主治の医師等が居宅サービス計画の内容についての情報提供を求めている場合であって、利用者又はその家族の同意を文書により得ている場合は、主治の医師等に対し情報提供を行っているか。
</t>
    <phoneticPr fontId="13"/>
  </si>
  <si>
    <t xml:space="preserve">（23）介護支援専門員は、その勤務する指定居宅介護支援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区市町村からの求めがあった場合には、当該指定居宅介護支援事業所の居宅サービス計画の利用の妥当性を検討し、当該居宅サービス計画に訪問介護が必要な理由等を記載するとともに、当該居宅サービス計画を区市町村に届け出ているか。
　なお、居宅サービス計画の届出頻度について、一度区市町村が検証した居宅サービス計画の次回の届出は、１年後でもよいものとする。
</t>
    <phoneticPr fontId="13"/>
  </si>
  <si>
    <t xml:space="preserve">（28） 介護支援専門員は、居宅サービス計画に福祉用具貸与を位置付ける場合にあっては、その利用の妥当性を検討し、当該計画に福祉用具貸与が必要な理由を記載しているか。
　また、必要に応じて随時サービス担当者会議を開催し、継続して福祉用具貸与を受ける必要性について検証をした上で、継続して福祉用具貸与を受ける必要がある場合にはその理由を居宅サービス計画に記載しているか。
</t>
    <rPh sb="93" eb="95">
      <t>ズイジ</t>
    </rPh>
    <phoneticPr fontId="13"/>
  </si>
  <si>
    <t>（29）さらに、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t>
    <phoneticPr fontId="13"/>
  </si>
  <si>
    <t>（30）福祉用具貸与について以下の項目に留意しているか。</t>
    <phoneticPr fontId="10"/>
  </si>
  <si>
    <t>（31） 介護支援専門員は、居宅サービス計画に特定福祉用具販売を位置付ける場合にあっては、その利用の妥当性を検討し、当該計画に特定福祉用具販売が必要な理由を記載しているか。</t>
    <phoneticPr fontId="13"/>
  </si>
  <si>
    <t>（32） 介護支援専門員は、利用者が提示する被保険者証に、法第73条第2項に規定する認定審査会意見又は法第37条第1項の規定による指定に係る居宅サービス若しくは地域密着型サービスの種類についての記載がある場合には、利用者にその趣旨（同条第1項の規定による居宅サービス若しくは地域密着型サービス種類については、その変更の申請ができることを含む。）を説明し、理解を得た上で、その内容に沿って居宅サービス計画を作成しているか。</t>
    <phoneticPr fontId="13"/>
  </si>
  <si>
    <t>（33） 介護支援専門員は、要介護認定を受けている利用者が要支援認定を受けた場合には、指定介護予防支援事業者と当該利用者に係る必要な情報を提供する等の連携を図っているか。</t>
    <phoneticPr fontId="13"/>
  </si>
  <si>
    <t>（34） 指定居宅介護支援事業者は、地域包括支援センターの設置者である指定介護予防支援事業者から、指定介護予防支援の業務の委託を受けるにあたっては、その業務量等を勘案し、当該指定居宅介護支援事業者が行う指定居宅介護支援の業務が適正に実施できるよう配慮しているか。</t>
    <rPh sb="61" eb="63">
      <t>イタク</t>
    </rPh>
    <rPh sb="64" eb="65">
      <t>ウ</t>
    </rPh>
    <phoneticPr fontId="13"/>
  </si>
  <si>
    <t>（35） 指定居宅介護支援事業者は、法第115条の48第4項の規定に基づき、同条第1項に規定する会議（地域ケア会議）から、同条第2項の検討を行うための資料又は情報の提供、意見の開陳その他必要な協力の求めがあった場合には、これに協力するよう努めているか。</t>
    <rPh sb="31" eb="33">
      <t>キテイ</t>
    </rPh>
    <rPh sb="34" eb="35">
      <t>モト</t>
    </rPh>
    <rPh sb="38" eb="40">
      <t>ドウジョウ</t>
    </rPh>
    <rPh sb="40" eb="41">
      <t>ダイ</t>
    </rPh>
    <rPh sb="42" eb="43">
      <t>コウ</t>
    </rPh>
    <phoneticPr fontId="13"/>
  </si>
  <si>
    <t>平12厚告20の別表のイ
注5</t>
    <phoneticPr fontId="10"/>
  </si>
  <si>
    <t xml:space="preserve">（２） 特定事業所加算（Ⅱ）
　次のいずれにも適合すること。
　①特定事業所加算（Ⅰ）の②,③,④，⑥～⑬の基準に適合していること。
　②専ら指定居宅介護支援の提供に当たる常勤の主任介護支援専門員を配置していること。ただし、指定居宅介護支援の提供に支障がない場合は、当該事業所の他の職務と兼務し、又は同一敷地内にある他の事業所の職務と兼務しても差し支えない。
</t>
    <phoneticPr fontId="13"/>
  </si>
  <si>
    <t xml:space="preserve">
　また、「特段の事情」とは、利用者の事情により、利用者の居宅を訪問し、利用者に面接することができない場合を主として指すものであり、介護支援専門員に起因する事情は含まれない。さらに、当該特段の事情がある場合については、その具体的な内容を記録しておくこと。
</t>
    <phoneticPr fontId="10"/>
  </si>
  <si>
    <t>平12厚告20の別表のイ
注4
別に厚生労働大臣が定める基準第八十二号の三</t>
    <rPh sb="32" eb="33">
      <t>ハチ</t>
    </rPh>
    <rPh sb="34" eb="35">
      <t>ニ</t>
    </rPh>
    <rPh sb="37" eb="38">
      <t>サン</t>
    </rPh>
    <phoneticPr fontId="16"/>
  </si>
  <si>
    <t>平12厚告20の別表のイ
注3
別に厚生労働大臣が定める基準第八十二号の二</t>
    <rPh sb="32" eb="33">
      <t>ハチ</t>
    </rPh>
    <rPh sb="34" eb="35">
      <t>ニ</t>
    </rPh>
    <phoneticPr fontId="16"/>
  </si>
  <si>
    <t>２　高齢者虐待防止措置未実施減算
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10"/>
  </si>
  <si>
    <t>４　同一建物等に居住する利用者への減算
指定居宅介護支援事業所の所在する建物と同一の敷地内若しくは隣接する敷地内の建物若しくは指定居宅介護支援偉業書と同一の建物（以下、「同一敷地内建物等」という。）に居住する利用者又は指定居宅介護支援事業所における１月当たりの利用者が同一の建物に２０人以上居住する利用者に対して，指定居宅介護支援を行った場合，所定単位数の１００分の９５に相当する単位数を算定しているか。</t>
    <phoneticPr fontId="10"/>
  </si>
  <si>
    <t xml:space="preserve">６ 特別地域居宅介護支援加算
　厚生労働大臣が定める地域に所在する指定居宅介護支援事業所の介護支援専門員が指定居宅介護支援を行った場合は、特別地域居宅介護支援加算として、所定単位数の100分の15に相当する単位数を所定単位数に加算しているか。
</t>
    <phoneticPr fontId="13"/>
  </si>
  <si>
    <t xml:space="preserve">７ 中山間地域等における小規模事業所の評価
厚生労働大臣が定める地域に所在し、かつ別に厚生労働大臣が定める施設基準（１月当たり実利用者数が20人以下）に適合する指定居宅介護支援事業所の介護支援専門員が指定居宅介護支援を行った場合は、所定単位数100分の10に相当する単位数を所定単位数に加算しているか。
</t>
    <phoneticPr fontId="13"/>
  </si>
  <si>
    <t xml:space="preserve">８ 中山間地域等に居住する者にサービス提供した事業所への評価
　指定居宅介護支援事業所の介護支援専門員が、別に厚生労働大臣が定める地域（中山間地域等）に居住している利用者に対して、通常の事業の実施地域を越えて、指定居宅介護支援を行った場合は、所定単位数100分の5に相当する単位数を所定単位数に加算しているか。
</t>
    <phoneticPr fontId="13"/>
  </si>
  <si>
    <t xml:space="preserve">９ 特定事業所集中減算
　別に厚生労働大臣が定める基準に該当する場合には、１月につき200単位を所定単位数から減算しているか。なお、減算の基準は、次のとおりとする。
　正当な理由なく、指定居宅介護支援事業所において前６月間に作成した居宅サービス計画に位置付けられた指定訪問介護、指定通所介護、指定福祉用具貸与、又は指定地域密着型通所介護（以下「訪問介護サービス等」という。）の提供総数のうち、同一の訪問介護サービス等に係る事業者によって提供されたものの占める割合が100分の80を超えていること。
　ただし、正当な理由があると市町村長が認めた場合は、この限りでない。
　なお、算定の手続きについては、判定期間が前期の場合については、9月15日までに、判定期間が後期の場合については、3月15日までに次に掲げる事項を記載した書類を作成し、算定の結果80％を超えた場合については、当該書類を市町村長に提出すること。
　①判定期間における居宅サービス計画の総数
　②訪問介護サービス等のそれぞれが位置付けられた居宅サービス計画数
　③訪問介護サービス等のそれぞれの紹介率最高法人が位置付けられた居宅サービス計画数並びに紹介率最高法人の名称、住所、事業所名及び代表者名
　④　事業所ごとにそれぞれのサービスにつき、当該サービスに係る紹介率最高法人の居宅サービス計画数÷当該サービスを位置付けた計画数で計算した割合
　⑤　④で計算した割合が80％を超えている場合であって正当な理由がある場合においては、その正当な理由。　
</t>
    <rPh sb="132" eb="134">
      <t>シテイ</t>
    </rPh>
    <rPh sb="139" eb="141">
      <t>シテイ</t>
    </rPh>
    <rPh sb="146" eb="148">
      <t>シテイ</t>
    </rPh>
    <rPh sb="155" eb="156">
      <t>マタ</t>
    </rPh>
    <rPh sb="157" eb="159">
      <t>シテイ</t>
    </rPh>
    <rPh sb="159" eb="164">
      <t>チイキミッチャクガタ</t>
    </rPh>
    <rPh sb="164" eb="166">
      <t>ツウショ</t>
    </rPh>
    <rPh sb="166" eb="168">
      <t>カイゴ</t>
    </rPh>
    <rPh sb="263" eb="266">
      <t>シチョウソン</t>
    </rPh>
    <rPh sb="266" eb="267">
      <t>チョウ</t>
    </rPh>
    <rPh sb="288" eb="290">
      <t>サンテイ</t>
    </rPh>
    <rPh sb="291" eb="293">
      <t>テツヅ</t>
    </rPh>
    <rPh sb="300" eb="302">
      <t>ハンテイ</t>
    </rPh>
    <rPh sb="302" eb="304">
      <t>キカン</t>
    </rPh>
    <rPh sb="305" eb="307">
      <t>ゼンキ</t>
    </rPh>
    <rPh sb="308" eb="310">
      <t>バアイ</t>
    </rPh>
    <rPh sb="317" eb="318">
      <t>ガツ</t>
    </rPh>
    <rPh sb="320" eb="321">
      <t>ニチ</t>
    </rPh>
    <rPh sb="325" eb="327">
      <t>ハンテイ</t>
    </rPh>
    <rPh sb="327" eb="329">
      <t>キカン</t>
    </rPh>
    <rPh sb="330" eb="332">
      <t>コウキ</t>
    </rPh>
    <rPh sb="333" eb="335">
      <t>バアイ</t>
    </rPh>
    <rPh sb="342" eb="343">
      <t>ガツ</t>
    </rPh>
    <rPh sb="345" eb="346">
      <t>ニチ</t>
    </rPh>
    <rPh sb="349" eb="350">
      <t>ツギ</t>
    </rPh>
    <rPh sb="351" eb="352">
      <t>カカ</t>
    </rPh>
    <rPh sb="354" eb="356">
      <t>ジコウ</t>
    </rPh>
    <rPh sb="357" eb="359">
      <t>キサイ</t>
    </rPh>
    <rPh sb="361" eb="363">
      <t>ショルイ</t>
    </rPh>
    <rPh sb="364" eb="366">
      <t>サクセイ</t>
    </rPh>
    <rPh sb="368" eb="370">
      <t>サンテイ</t>
    </rPh>
    <rPh sb="371" eb="373">
      <t>ケッカ</t>
    </rPh>
    <rPh sb="377" eb="378">
      <t>コ</t>
    </rPh>
    <rPh sb="380" eb="382">
      <t>バアイ</t>
    </rPh>
    <rPh sb="388" eb="390">
      <t>トウガイ</t>
    </rPh>
    <rPh sb="390" eb="392">
      <t>ショルイ</t>
    </rPh>
    <rPh sb="393" eb="395">
      <t>シチョウ</t>
    </rPh>
    <rPh sb="395" eb="397">
      <t>ソンチョウ</t>
    </rPh>
    <rPh sb="398" eb="400">
      <t>テイシュツ</t>
    </rPh>
    <rPh sb="408" eb="410">
      <t>ハンテイ</t>
    </rPh>
    <rPh sb="410" eb="412">
      <t>キカン</t>
    </rPh>
    <rPh sb="416" eb="418">
      <t>キョタク</t>
    </rPh>
    <rPh sb="422" eb="424">
      <t>ケイカク</t>
    </rPh>
    <rPh sb="425" eb="427">
      <t>ソウスウ</t>
    </rPh>
    <rPh sb="430" eb="432">
      <t>ホウモン</t>
    </rPh>
    <rPh sb="432" eb="434">
      <t>カイゴ</t>
    </rPh>
    <rPh sb="438" eb="439">
      <t>トウ</t>
    </rPh>
    <rPh sb="445" eb="448">
      <t>イチヅ</t>
    </rPh>
    <rPh sb="452" eb="454">
      <t>キョタク</t>
    </rPh>
    <rPh sb="458" eb="460">
      <t>ケイカク</t>
    </rPh>
    <rPh sb="460" eb="461">
      <t>スウ</t>
    </rPh>
    <rPh sb="464" eb="468">
      <t>ホウモンカイゴ</t>
    </rPh>
    <rPh sb="472" eb="473">
      <t>トウ</t>
    </rPh>
    <rPh sb="479" eb="481">
      <t>ショウカイ</t>
    </rPh>
    <rPh sb="481" eb="482">
      <t>リツ</t>
    </rPh>
    <rPh sb="482" eb="484">
      <t>サイコウ</t>
    </rPh>
    <rPh sb="484" eb="486">
      <t>ホウジン</t>
    </rPh>
    <rPh sb="487" eb="490">
      <t>イチヅ</t>
    </rPh>
    <rPh sb="494" eb="496">
      <t>キョタク</t>
    </rPh>
    <rPh sb="500" eb="502">
      <t>ケイカク</t>
    </rPh>
    <rPh sb="502" eb="503">
      <t>スウ</t>
    </rPh>
    <rPh sb="503" eb="504">
      <t>ナラ</t>
    </rPh>
    <rPh sb="506" eb="508">
      <t>ショウカイ</t>
    </rPh>
    <rPh sb="508" eb="509">
      <t>リツ</t>
    </rPh>
    <rPh sb="509" eb="511">
      <t>サイコウ</t>
    </rPh>
    <rPh sb="511" eb="513">
      <t>ホウジン</t>
    </rPh>
    <rPh sb="514" eb="516">
      <t>メイショウ</t>
    </rPh>
    <rPh sb="517" eb="519">
      <t>ジュウショ</t>
    </rPh>
    <rPh sb="520" eb="523">
      <t>ジギョウショ</t>
    </rPh>
    <rPh sb="523" eb="524">
      <t>メイ</t>
    </rPh>
    <rPh sb="524" eb="525">
      <t>オヨ</t>
    </rPh>
    <rPh sb="526" eb="529">
      <t>ダイヒョウシャ</t>
    </rPh>
    <rPh sb="529" eb="530">
      <t>メイ</t>
    </rPh>
    <rPh sb="534" eb="537">
      <t>ジギョウショ</t>
    </rPh>
    <rPh sb="553" eb="555">
      <t>トウガイ</t>
    </rPh>
    <rPh sb="560" eb="561">
      <t>カカ</t>
    </rPh>
    <rPh sb="562" eb="564">
      <t>ショウカイ</t>
    </rPh>
    <rPh sb="564" eb="565">
      <t>リツ</t>
    </rPh>
    <rPh sb="565" eb="567">
      <t>サイコウ</t>
    </rPh>
    <rPh sb="567" eb="569">
      <t>ホウジン</t>
    </rPh>
    <rPh sb="570" eb="572">
      <t>キョタク</t>
    </rPh>
    <rPh sb="576" eb="578">
      <t>ケイカク</t>
    </rPh>
    <rPh sb="578" eb="579">
      <t>スウ</t>
    </rPh>
    <rPh sb="580" eb="582">
      <t>トウガイ</t>
    </rPh>
    <rPh sb="587" eb="590">
      <t>イチヅ</t>
    </rPh>
    <rPh sb="592" eb="594">
      <t>ケイカク</t>
    </rPh>
    <rPh sb="594" eb="595">
      <t>スウ</t>
    </rPh>
    <rPh sb="596" eb="598">
      <t>ケイサン</t>
    </rPh>
    <rPh sb="600" eb="602">
      <t>ワリアイ</t>
    </rPh>
    <rPh sb="608" eb="610">
      <t>ケイサン</t>
    </rPh>
    <rPh sb="612" eb="614">
      <t>ワリアイ</t>
    </rPh>
    <rPh sb="619" eb="620">
      <t>コ</t>
    </rPh>
    <rPh sb="624" eb="626">
      <t>バアイ</t>
    </rPh>
    <rPh sb="630" eb="632">
      <t>セイトウ</t>
    </rPh>
    <rPh sb="633" eb="635">
      <t>リユウ</t>
    </rPh>
    <rPh sb="638" eb="640">
      <t>バアイ</t>
    </rPh>
    <rPh sb="648" eb="650">
      <t>セイトウ</t>
    </rPh>
    <rPh sb="651" eb="653">
      <t>リユウ</t>
    </rPh>
    <phoneticPr fontId="13"/>
  </si>
  <si>
    <t xml:space="preserve">１０ サービス種類相互間の算定関係
　利用者が月を通じて特定施設入居者生活介護（短期利用特定施設入居者生活介護費を算定する場合を除く。）又は小規模多機能型居宅介護（短期利用居宅介護費を算定する場合を除く。）、認知症対応型共同生活介護（短期利用認知症対応型共同生活介護費を算定する場合を除く。）、地域密着型特定施設入居者生活介護（短期利用地域密着型特定施設入居者生活介護費を算定する場合を除く。）若しくは複合型サービス（短期利用居宅介護費を算定する場合を除く。）を受けている場合は、当該月については、居宅介護支援費は、算定していないか。
</t>
    <phoneticPr fontId="13"/>
  </si>
  <si>
    <t xml:space="preserve">１１ 初回加算
　指定居宅介護支援事業所において、次に掲げる基準に適合する場合に、それぞれの単位数を所定単位数に加算しているか。ただし、２の運営基準減算に該当する場合は、加算しない。
　①新規に居宅サービス計画を作成する場合
　②要支援者が要介護認定を受けた場合に居宅サービス計画を作成する場合
　③要介護状態区分が２区分以上変更された場合に居宅サービス計画を作成する場合
</t>
    <phoneticPr fontId="13"/>
  </si>
  <si>
    <t>１２ 特定事業所加算
　別に厚生労働大臣が定める基準に適合しているものとして区市町村長に届け出た指定居宅介護支援事業所は、１月につき所定単位数を加算しているか。ただし、次に掲げるいずれかの加算を算定している場合においては、次に掲げるその他の加算は算定しない。</t>
    <rPh sb="38" eb="39">
      <t>ク</t>
    </rPh>
    <rPh sb="84" eb="85">
      <t>ツギ</t>
    </rPh>
    <rPh sb="86" eb="87">
      <t>カカ</t>
    </rPh>
    <rPh sb="111" eb="112">
      <t>ツギ</t>
    </rPh>
    <rPh sb="113" eb="114">
      <t>カカ</t>
    </rPh>
    <phoneticPr fontId="13"/>
  </si>
  <si>
    <t>１３ 特定事業所医療介護連携加算
　別に厚生労働大臣が定める基準に適合しているものとして区市町村長に届け出た指定居宅介護支援事業所は、1月につき所定単位数を加算しているか。
　次のいずれにも適合すること。
　①前々年度の3月から前年度の2月までの間において退院・退所加算の算定に係る病院等との連携の回数（情報の提供を受けた回数）の合計が35回以上であること。
　②前々年度の3月から前年度の2月までの間においてターミナルケアマネジメント加算を5回以上算定していること。
　③特定事業所加算（Ⅰ）～（Ⅲ）を算定していること。</t>
    <rPh sb="3" eb="5">
      <t>トクテイ</t>
    </rPh>
    <rPh sb="5" eb="8">
      <t>ジギョウショ</t>
    </rPh>
    <rPh sb="8" eb="10">
      <t>イリョウ</t>
    </rPh>
    <rPh sb="10" eb="12">
      <t>カイゴ</t>
    </rPh>
    <rPh sb="88" eb="89">
      <t>ツギ</t>
    </rPh>
    <rPh sb="95" eb="97">
      <t>テキゴウ</t>
    </rPh>
    <rPh sb="105" eb="107">
      <t>ゼンゼン</t>
    </rPh>
    <rPh sb="107" eb="109">
      <t>ネンド</t>
    </rPh>
    <rPh sb="111" eb="112">
      <t>ガツ</t>
    </rPh>
    <rPh sb="114" eb="117">
      <t>ゼンネンド</t>
    </rPh>
    <rPh sb="119" eb="120">
      <t>ガツ</t>
    </rPh>
    <rPh sb="123" eb="124">
      <t>アイダ</t>
    </rPh>
    <rPh sb="128" eb="130">
      <t>タイイン</t>
    </rPh>
    <rPh sb="131" eb="133">
      <t>タイショ</t>
    </rPh>
    <rPh sb="133" eb="135">
      <t>カサン</t>
    </rPh>
    <rPh sb="136" eb="138">
      <t>サンテイ</t>
    </rPh>
    <rPh sb="139" eb="140">
      <t>カカ</t>
    </rPh>
    <rPh sb="141" eb="144">
      <t>ビョウインナド</t>
    </rPh>
    <rPh sb="146" eb="148">
      <t>レンケイ</t>
    </rPh>
    <rPh sb="149" eb="151">
      <t>カイスウ</t>
    </rPh>
    <rPh sb="152" eb="154">
      <t>ジョウホウ</t>
    </rPh>
    <rPh sb="155" eb="157">
      <t>テイキョウ</t>
    </rPh>
    <rPh sb="158" eb="159">
      <t>ウ</t>
    </rPh>
    <rPh sb="161" eb="163">
      <t>カイスウ</t>
    </rPh>
    <rPh sb="165" eb="167">
      <t>ゴウケイ</t>
    </rPh>
    <rPh sb="170" eb="171">
      <t>カイ</t>
    </rPh>
    <rPh sb="171" eb="173">
      <t>イジョウ</t>
    </rPh>
    <rPh sb="182" eb="184">
      <t>ゼンゼン</t>
    </rPh>
    <rPh sb="184" eb="186">
      <t>ネンド</t>
    </rPh>
    <rPh sb="188" eb="189">
      <t>ガツ</t>
    </rPh>
    <rPh sb="191" eb="194">
      <t>ゼンネンド</t>
    </rPh>
    <rPh sb="196" eb="197">
      <t>ガツ</t>
    </rPh>
    <rPh sb="200" eb="201">
      <t>アイダ</t>
    </rPh>
    <rPh sb="218" eb="220">
      <t>カサン</t>
    </rPh>
    <rPh sb="222" eb="223">
      <t>カイ</t>
    </rPh>
    <rPh sb="223" eb="225">
      <t>イジョウ</t>
    </rPh>
    <rPh sb="225" eb="227">
      <t>サンテイ</t>
    </rPh>
    <rPh sb="237" eb="239">
      <t>トクテイ</t>
    </rPh>
    <rPh sb="239" eb="242">
      <t>ジギョウショ</t>
    </rPh>
    <rPh sb="242" eb="244">
      <t>カサン</t>
    </rPh>
    <rPh sb="252" eb="254">
      <t>サンテイ</t>
    </rPh>
    <phoneticPr fontId="13"/>
  </si>
  <si>
    <t xml:space="preserve">１４ 入院時情報連携加算
　利用者が病院又は診療所に入院するに当たって，当該病院又は診療所の職員に対して，利用者の心身の状況や生活環境等の利用者に係る必要な情報（当該利用者の入院日、心身の状況、生活環境及びサービスの利用状況）を提供した場合は，基準告示(※)に掲げる区分に従い，利用者1人につき1月に1回を限度として所定単位数を加算しているか。
ただし，次に掲げるいずれかの加算のみ算定する。
（１） 入院時情報連携加算Ⅰ　250単位
　利用者が病院又は診療所に入院した日のうちに、当該病院又は診療所の職員に対して当該利用者に係る必要な情報を提供していること
※　入院日以前の情報提供を含む。
※　指定居宅介護支援事業所における運営規程に定める営業時間終了後又は営業日以外の日に入院した場合は，入院した日の翌日に情報を提供した場合も，算定可能。
（２） 入院時情報連携加算Ⅱ　200単位
　利用者が病院又は診療所に入院した日の翌日又は翌々日に、当該病院又は診療所の職員に対して当該利用者に係る必要な情報を提供していること。
※　指定居宅介護支援事業所における運営規程に定める営業時間終了後に入院した場合であって，入院した日から起算して3日目が運営規程に定める指定居宅介護支援事業所の営業日以外に当たるときは，当該営業日以外の日の翌日に情報を提供した場合も，算定可能。
　必要な情報とは、具体的には、当該利用者の入院日、心身の状況（例えば疾患・病歴、認知症の有無や徘徊等の行動の有無など）、生活環境（例えば、家族構成、生活歴、介護者の介護方法や家族介助者の状況など）及びサービスの利用状況をいう。また、情報提供を行った日時、場所（医療機関へ出向いた場合）、内容、提供手段（面談、FAX等）について居宅サービス計画等に記録すること。
</t>
    <rPh sb="585" eb="587">
      <t>ヒツヨウ</t>
    </rPh>
    <rPh sb="588" eb="590">
      <t>ジョウホウ</t>
    </rPh>
    <rPh sb="593" eb="596">
      <t>グタイテキ</t>
    </rPh>
    <rPh sb="599" eb="601">
      <t>トウガイ</t>
    </rPh>
    <rPh sb="601" eb="604">
      <t>リヨウシャ</t>
    </rPh>
    <rPh sb="605" eb="607">
      <t>ニュウイン</t>
    </rPh>
    <rPh sb="607" eb="608">
      <t>ビ</t>
    </rPh>
    <rPh sb="609" eb="611">
      <t>シンシン</t>
    </rPh>
    <rPh sb="612" eb="614">
      <t>ジョウキョウ</t>
    </rPh>
    <rPh sb="615" eb="616">
      <t>タト</t>
    </rPh>
    <rPh sb="618" eb="620">
      <t>シッカン</t>
    </rPh>
    <rPh sb="621" eb="623">
      <t>ビョウレキ</t>
    </rPh>
    <rPh sb="624" eb="627">
      <t>ニンチショウ</t>
    </rPh>
    <rPh sb="628" eb="630">
      <t>ウム</t>
    </rPh>
    <rPh sb="631" eb="633">
      <t>ハイカイ</t>
    </rPh>
    <rPh sb="633" eb="634">
      <t>トウ</t>
    </rPh>
    <rPh sb="635" eb="637">
      <t>コウドウ</t>
    </rPh>
    <rPh sb="638" eb="640">
      <t>ウム</t>
    </rPh>
    <rPh sb="644" eb="646">
      <t>セイカツ</t>
    </rPh>
    <rPh sb="646" eb="648">
      <t>カンキョウ</t>
    </rPh>
    <rPh sb="649" eb="650">
      <t>タト</t>
    </rPh>
    <rPh sb="653" eb="655">
      <t>カゾク</t>
    </rPh>
    <rPh sb="655" eb="657">
      <t>コウセイ</t>
    </rPh>
    <rPh sb="658" eb="660">
      <t>セイカツ</t>
    </rPh>
    <rPh sb="660" eb="661">
      <t>レキ</t>
    </rPh>
    <rPh sb="662" eb="665">
      <t>カイゴシャ</t>
    </rPh>
    <rPh sb="666" eb="668">
      <t>カイゴ</t>
    </rPh>
    <rPh sb="668" eb="670">
      <t>ホウホウ</t>
    </rPh>
    <rPh sb="671" eb="673">
      <t>カゾク</t>
    </rPh>
    <rPh sb="673" eb="676">
      <t>カイジョシャ</t>
    </rPh>
    <rPh sb="677" eb="679">
      <t>ジョウキョウ</t>
    </rPh>
    <rPh sb="682" eb="683">
      <t>オヨ</t>
    </rPh>
    <rPh sb="689" eb="691">
      <t>リヨウ</t>
    </rPh>
    <rPh sb="691" eb="693">
      <t>ジョウキョウ</t>
    </rPh>
    <rPh sb="700" eb="702">
      <t>ジョウホウ</t>
    </rPh>
    <rPh sb="702" eb="704">
      <t>テイキョウ</t>
    </rPh>
    <rPh sb="705" eb="706">
      <t>オコナ</t>
    </rPh>
    <rPh sb="708" eb="710">
      <t>ニチジ</t>
    </rPh>
    <rPh sb="711" eb="713">
      <t>バショ</t>
    </rPh>
    <rPh sb="714" eb="716">
      <t>イリョウ</t>
    </rPh>
    <rPh sb="716" eb="718">
      <t>キカン</t>
    </rPh>
    <rPh sb="719" eb="721">
      <t>デム</t>
    </rPh>
    <rPh sb="723" eb="725">
      <t>バアイ</t>
    </rPh>
    <rPh sb="727" eb="729">
      <t>ナイヨウ</t>
    </rPh>
    <rPh sb="730" eb="732">
      <t>テイキョウ</t>
    </rPh>
    <rPh sb="732" eb="734">
      <t>シュダン</t>
    </rPh>
    <rPh sb="735" eb="737">
      <t>メンダン</t>
    </rPh>
    <rPh sb="741" eb="742">
      <t>トウ</t>
    </rPh>
    <rPh sb="747" eb="749">
      <t>キョタク</t>
    </rPh>
    <rPh sb="753" eb="755">
      <t>ケイカク</t>
    </rPh>
    <rPh sb="755" eb="756">
      <t>トウ</t>
    </rPh>
    <rPh sb="757" eb="759">
      <t>キロク</t>
    </rPh>
    <phoneticPr fontId="13"/>
  </si>
  <si>
    <t>１５ 退院・退所加算
　病院若しくは診療所に入院していた者又は地域密着型介護老人福祉施設若しくは介護保険施設に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には、別に厚生労働大臣が定める基準に掲げる区分に従い、入院又は入所期間中に1回を限度として所定単位数を加算しているか。ただし、次に掲げるいずれかの加算を算定する場合においては、次の掲げるその他の加算は算定しない。また、初回加算を算定する場合いは当該加算を算定しない。</t>
    <rPh sb="299" eb="301">
      <t>ダイジン</t>
    </rPh>
    <rPh sb="302" eb="303">
      <t>サダ</t>
    </rPh>
    <rPh sb="305" eb="307">
      <t>キジュン</t>
    </rPh>
    <rPh sb="308" eb="309">
      <t>カカ</t>
    </rPh>
    <rPh sb="311" eb="313">
      <t>クブン</t>
    </rPh>
    <rPh sb="314" eb="315">
      <t>シタガ</t>
    </rPh>
    <rPh sb="317" eb="319">
      <t>ニュウイン</t>
    </rPh>
    <rPh sb="319" eb="320">
      <t>マタ</t>
    </rPh>
    <rPh sb="321" eb="323">
      <t>ニュウショ</t>
    </rPh>
    <rPh sb="323" eb="326">
      <t>キカンチュウ</t>
    </rPh>
    <rPh sb="328" eb="329">
      <t>カイ</t>
    </rPh>
    <rPh sb="330" eb="332">
      <t>ゲンド</t>
    </rPh>
    <rPh sb="335" eb="337">
      <t>ショテイ</t>
    </rPh>
    <rPh sb="337" eb="340">
      <t>タンイスウ</t>
    </rPh>
    <rPh sb="341" eb="343">
      <t>カサン</t>
    </rPh>
    <rPh sb="353" eb="354">
      <t>ツギ</t>
    </rPh>
    <rPh sb="355" eb="356">
      <t>カカ</t>
    </rPh>
    <rPh sb="363" eb="365">
      <t>カサン</t>
    </rPh>
    <rPh sb="366" eb="368">
      <t>サンテイ</t>
    </rPh>
    <rPh sb="370" eb="372">
      <t>バアイ</t>
    </rPh>
    <rPh sb="378" eb="379">
      <t>ツギ</t>
    </rPh>
    <rPh sb="380" eb="381">
      <t>カカ</t>
    </rPh>
    <rPh sb="385" eb="386">
      <t>タ</t>
    </rPh>
    <rPh sb="387" eb="389">
      <t>カサン</t>
    </rPh>
    <rPh sb="390" eb="392">
      <t>サンテイ</t>
    </rPh>
    <rPh sb="399" eb="401">
      <t>ショカイ</t>
    </rPh>
    <rPh sb="401" eb="403">
      <t>カサン</t>
    </rPh>
    <rPh sb="404" eb="406">
      <t>サンテイ</t>
    </rPh>
    <rPh sb="408" eb="410">
      <t>バアイ</t>
    </rPh>
    <rPh sb="412" eb="414">
      <t>トウガイ</t>
    </rPh>
    <rPh sb="414" eb="416">
      <t>カサン</t>
    </rPh>
    <rPh sb="417" eb="419">
      <t>サンテイ</t>
    </rPh>
    <phoneticPr fontId="13"/>
  </si>
  <si>
    <t xml:space="preserve">１７ 緊急時等居宅カンファレンス加算
　病院又は診療所の求めにより、当該病院又は診療所の医師又は看護師等と共に利用者宅の居宅を訪問し、カンファレンスを行い、必要に応じて、当該利用者に必要な居宅サービス又は地域密着型サービスの利用に関する調整を行った場合は、利用者に１人につき１月に２回を限度として所定単位数を加算しているか。
</t>
    <phoneticPr fontId="13"/>
  </si>
  <si>
    <t>（３）指定居宅介護支援の提供に当たっては、当該利用者又は他の利用者等の生命又は身体を保護するため緊急やむを得ない場合を除き、身体拘束その他利用者の行動を制限する行為（以下「身体的拘束等」という。）を行っていないか。</t>
    <rPh sb="3" eb="7">
      <t>シテイキョタク</t>
    </rPh>
    <rPh sb="7" eb="11">
      <t>カイゴシエン</t>
    </rPh>
    <rPh sb="12" eb="14">
      <t>テイキョウ</t>
    </rPh>
    <rPh sb="15" eb="16">
      <t>ア</t>
    </rPh>
    <rPh sb="21" eb="23">
      <t>トウガイ</t>
    </rPh>
    <rPh sb="23" eb="26">
      <t>リヨウシャ</t>
    </rPh>
    <rPh sb="26" eb="27">
      <t>マタ</t>
    </rPh>
    <rPh sb="28" eb="29">
      <t>タ</t>
    </rPh>
    <phoneticPr fontId="13"/>
  </si>
  <si>
    <t xml:space="preserve">（17） 介護支援専門員は、（15）に規定する実施状況の把握（以下｢モニタリング｣という。）に当たっては、利用者及びその家族、指定居宅サービス事業者等との連絡を継続的に行うこととし、特段の事情のない限り、次に定めるところにより行っているか。
①　少なくとも1月に1回、利用者に面接すること。
②　①の規定による面接は，利用者の居宅を訪問することによって行っているか。ただし，次のいずれにも該当する場合は，少なくとも2月に1回，利用者の居宅を訪問し面接し，利用者の居宅を訪問しない月においては，テレビ電話装置等を活用して，利用者に面接することができる。
　ア　テレビ電話装置等を活用することについて，文書により，利用者の同意を得ること。
　イ　サービス担当者会議等において，次に掲げる事項について主事の医師，担当者その他の関係者の合意を得ていること。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
③　少なくとも1月に1回，モニタリングの結果を記録しているか。
</t>
    <phoneticPr fontId="13"/>
  </si>
  <si>
    <t>１６ 通院時情報連携加算
　利用者が病院又は診療所において医師又は歯科医師の診察を受ける時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は，利用者1人につき1月1回を限度として50単位を加算しているか。</t>
    <rPh sb="3" eb="5">
      <t>ツウイン</t>
    </rPh>
    <rPh sb="5" eb="6">
      <t>ジ</t>
    </rPh>
    <rPh sb="6" eb="8">
      <t>ジョウホウ</t>
    </rPh>
    <phoneticPr fontId="13"/>
  </si>
  <si>
    <t>（１） 特定事業所加算（Ⅰ）
　次のいずれにも適合すること。
①　専ら指定居宅介護支援の提供に当たる常勤の主任介護支援専門員を2名以上配置していること。ただし、指定居宅介護支援の提供に支障がない場合は、当該事業所の他の職務と兼務し、又は同一敷地内にある他の事業所の職務と兼務しても差し支えない。
②　主任介護支援専門員とは別に,専ら指定居宅介護支援の提供に当たる常勤の介護支援専門員を3名以上配置していること。ただし、指定居宅介護支援の提供に支障がない場合は、当該事業所の他の職務と兼務し、又は同一敷地内にある指定介護予防支援事業所の職務と兼務しても差し支えない。
③　利用者に関する情報又はサービス提供に当たっての留意事項に係る伝達等を目的とした会議を定期的に開催していること。
※1　少なくとも次のような議題を含めること。
　　(1)　現に抱える処遇困難ケースについての具体的な処遇方針
　　(2)　過去に取り扱ったケースについての問題点及びその改善方策
　　(3)　地域における事業者や活用できる社会資源の状況
　　(4)　保健医療及び福祉に関する諸制度
　　(5)　ケアマネジメントに関する技術
　　(6)　利用者からの苦情があった場合は，その内容及び改善方針
　　(7)　その他必要な事項
※2　議事については記録を作成し，5年間保存すること。
※3　定期的とは，概ね週1回以上をいう。
④　24時間連絡体制(※)を確保し，かつ，必要に応じて利用者等の相談に対応する体制を確保していること。
※常時,担当者が携帯電話等により連絡をとることができ,必要に応じて相談に応じることが可能な体制をとること。事業所の介護支援専門員が輪番制による対応等も可能。
⑤　算定日が属する月の利用者の総数のうち，要介護３，要介護４又は要介護５である者の占める割合が100分の40以上であること。
⑥　事業所の介護支援専門員に対し，計画的に研修を実施(※)していること。
※当該事業所における介護支援専門員の資質向上のための研修体系と当該研修実施のための勤務体制の確保を定める。
※介護支援専門員について個別具体的な研修の目標、内容、研修期間、実施時期等について、毎年度少なくとも次年度が始まるまでに次年度の計画を定めなければならない。
※管理者は、研修目標の達成状況について、適宜、確認し、必要に応じて改善措置を講じなければならない。</t>
    <phoneticPr fontId="13"/>
  </si>
  <si>
    <t>１　従業者の員数
（１） 指定居宅介護支援事業者は、当該指定に係る事業所（以下「指定居宅介護支援事業所」という。）ごとに１以上の員数の指定居宅介護支援の提供に当たる介護支援専門員であって常勤であるものを置いているか。</t>
    <rPh sb="101" eb="102">
      <t>オ</t>
    </rPh>
    <phoneticPr fontId="13"/>
  </si>
  <si>
    <t xml:space="preserve">21 掲示
 （１）指定居宅介護支援事業者は、指定居宅介護支援事業所の見やすい場所に、運営規程の概要、介護支援専門員の勤務の体制その他の利用申込者のサービスの選択に資すると認められる重要事項を掲示しているか。
</t>
    <phoneticPr fontId="13"/>
  </si>
  <si>
    <t>（３） 前項の規定にかかわらず、指定居宅介護支援事業所が、公益社団法人国民健康保険中央会が運営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１）に規定する員数の基準は、利用者の数が49又はその端数を増すごとに１人以上置いているか。</t>
    <rPh sb="4" eb="6">
      <t>ゼンコウ</t>
    </rPh>
    <rPh sb="7" eb="9">
      <t>キテイ</t>
    </rPh>
    <rPh sb="16" eb="27">
      <t>シテイキョタクカイゴシエンジギョウショ</t>
    </rPh>
    <rPh sb="32" eb="33">
      <t>ダン</t>
    </rPh>
    <rPh sb="33" eb="35">
      <t>ホウジン</t>
    </rPh>
    <rPh sb="35" eb="41">
      <t>コクミンケンコウホケン</t>
    </rPh>
    <rPh sb="41" eb="43">
      <t>チュウオウ</t>
    </rPh>
    <rPh sb="43" eb="44">
      <t>カイ</t>
    </rPh>
    <rPh sb="45" eb="47">
      <t>ウンエイ</t>
    </rPh>
    <rPh sb="47" eb="48">
      <t>オヨ</t>
    </rPh>
    <rPh sb="49" eb="51">
      <t>カンリ</t>
    </rPh>
    <rPh sb="52" eb="53">
      <t>オコナ</t>
    </rPh>
    <rPh sb="54" eb="58">
      <t>シテイキョタク</t>
    </rPh>
    <phoneticPr fontId="10"/>
  </si>
  <si>
    <t xml:space="preserve">（２）なお、重要事項を記載した書面を当該指定居宅介護支援事業所に備え付け、かつ、これをいつでも関係者に自由に閲覧させることにより、掲示に代えているか。
</t>
    <rPh sb="6" eb="8">
      <t>ジュウヨウ</t>
    </rPh>
    <rPh sb="8" eb="10">
      <t>ジコウ</t>
    </rPh>
    <phoneticPr fontId="13"/>
  </si>
  <si>
    <t>（26）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事項を尊重してこれを行っているか。
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4" eb="16">
      <t>キョタク</t>
    </rPh>
    <rPh sb="20" eb="22">
      <t>ケイカク</t>
    </rPh>
    <rPh sb="23" eb="25">
      <t>ホウモン</t>
    </rPh>
    <rPh sb="25" eb="27">
      <t>カンゴ</t>
    </rPh>
    <rPh sb="28" eb="30">
      <t>ツウショ</t>
    </rPh>
    <rPh sb="39" eb="40">
      <t>トウ</t>
    </rPh>
    <rPh sb="41" eb="43">
      <t>イリョウ</t>
    </rPh>
    <rPh sb="48" eb="51">
      <t>イチヅ</t>
    </rPh>
    <rPh sb="53" eb="55">
      <t>バアイ</t>
    </rPh>
    <rPh sb="61" eb="63">
      <t>トウガイ</t>
    </rPh>
    <rPh sb="63" eb="65">
      <t>イリョウ</t>
    </rPh>
    <rPh sb="70" eb="71">
      <t>カカ</t>
    </rPh>
    <rPh sb="72" eb="74">
      <t>シュジ</t>
    </rPh>
    <rPh sb="75" eb="77">
      <t>イシ</t>
    </rPh>
    <rPh sb="77" eb="78">
      <t>トウ</t>
    </rPh>
    <rPh sb="79" eb="81">
      <t>シジ</t>
    </rPh>
    <rPh sb="84" eb="86">
      <t>バアイ</t>
    </rPh>
    <rPh sb="87" eb="88">
      <t>カギ</t>
    </rPh>
    <rPh sb="92" eb="93">
      <t>オコナ</t>
    </rPh>
    <rPh sb="99" eb="101">
      <t>イリョウ</t>
    </rPh>
    <rPh sb="105" eb="107">
      <t>イガイ</t>
    </rPh>
    <rPh sb="108" eb="110">
      <t>シテイ</t>
    </rPh>
    <rPh sb="110" eb="112">
      <t>キョタク</t>
    </rPh>
    <rPh sb="116" eb="117">
      <t>トウ</t>
    </rPh>
    <rPh sb="118" eb="121">
      <t>イチヅ</t>
    </rPh>
    <rPh sb="123" eb="125">
      <t>バアイ</t>
    </rPh>
    <rPh sb="131" eb="133">
      <t>トウガイ</t>
    </rPh>
    <rPh sb="133" eb="135">
      <t>シテイ</t>
    </rPh>
    <rPh sb="135" eb="137">
      <t>キョタク</t>
    </rPh>
    <rPh sb="141" eb="142">
      <t>トウ</t>
    </rPh>
    <rPh sb="143" eb="144">
      <t>カカ</t>
    </rPh>
    <rPh sb="145" eb="147">
      <t>シュジ</t>
    </rPh>
    <rPh sb="148" eb="151">
      <t>イシトウ</t>
    </rPh>
    <rPh sb="152" eb="155">
      <t>イガクテキ</t>
    </rPh>
    <rPh sb="155" eb="157">
      <t>カンテン</t>
    </rPh>
    <rPh sb="160" eb="164">
      <t>リュウイジコウ</t>
    </rPh>
    <rPh sb="165" eb="166">
      <t>シメ</t>
    </rPh>
    <rPh sb="175" eb="177">
      <t>トウガイ</t>
    </rPh>
    <rPh sb="177" eb="181">
      <t>リュウイジコウ</t>
    </rPh>
    <rPh sb="182" eb="184">
      <t>ソンチョウ</t>
    </rPh>
    <rPh sb="189" eb="190">
      <t>オコナ</t>
    </rPh>
    <phoneticPr fontId="13"/>
  </si>
  <si>
    <t>①　要介護１の利用者（軽度者）の居宅サービス計画に福祉用具貸与を位置付ける場合には、「厚生労働大臣が定める基準に適合する利用者等」第31号のイで定める状態像の者であることを確認するため、調査票の写しを市町村から入手すること。
②　介護支援専門員は、当該軽度者の調査票の写しを指定福祉用具貸与事業者へ提示することに同意を得た上で、市町村より入手した調査票の写しについて、その内容が確認できる文書を指定福祉用具事業者へ送付すること。
③　介護支援専門員は、当該軽度者が「指定居宅サービスに要する費用の額の算定に関する基準（訪問通所サービス、居宅療養管理指導及び福祉用具貸与に係る部分）及び指定居宅介護支援に要する費用の額の算定に関する基準の制定に伴う留意事項について」の第二の9（4）①ウの判断方法による場合については、福祉用具の必要性を判断するため、利用者の状態像が同ⅰからⅲまでのいずれかに該当する旨について、主治医意見書による方法のほか、医師の診断書又は医師の所見を聴取する方法により当該医師の所見及び医師の名前を居宅サービス計画に記載すること。この場合において、指定福祉用具貸与事業者より、確認があったときには利用者の同意を得て、適切に情報提供すること。</t>
    <phoneticPr fontId="10"/>
  </si>
  <si>
    <t>三　　運営に関する基準　</t>
    <phoneticPr fontId="10"/>
  </si>
  <si>
    <t>三　運営に関する基準</t>
    <phoneticPr fontId="10"/>
  </si>
  <si>
    <t>四　変更の届出</t>
    <phoneticPr fontId="10"/>
  </si>
  <si>
    <t>（４） 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rPh sb="17" eb="19">
      <t>シテイ</t>
    </rPh>
    <rPh sb="19" eb="21">
      <t>キョタク</t>
    </rPh>
    <rPh sb="21" eb="23">
      <t>カイゴ</t>
    </rPh>
    <rPh sb="23" eb="25">
      <t>シエン</t>
    </rPh>
    <rPh sb="26" eb="28">
      <t>テイキョウ</t>
    </rPh>
    <rPh sb="29" eb="31">
      <t>カイシ</t>
    </rPh>
    <rPh sb="32" eb="33">
      <t>サイ</t>
    </rPh>
    <rPh sb="41" eb="44">
      <t>リヨウシャ</t>
    </rPh>
    <rPh sb="44" eb="45">
      <t>マタ</t>
    </rPh>
    <rPh sb="48" eb="50">
      <t>カゾク</t>
    </rPh>
    <rPh sb="51" eb="52">
      <t>タイ</t>
    </rPh>
    <rPh sb="54" eb="57">
      <t>リヨウシャ</t>
    </rPh>
    <rPh sb="62" eb="64">
      <t>ビョウイン</t>
    </rPh>
    <rPh sb="64" eb="65">
      <t>マタ</t>
    </rPh>
    <rPh sb="66" eb="69">
      <t>シンリョウジョ</t>
    </rPh>
    <rPh sb="70" eb="72">
      <t>ニュウイン</t>
    </rPh>
    <rPh sb="74" eb="76">
      <t>ヒツヨウ</t>
    </rPh>
    <rPh sb="77" eb="78">
      <t>ショウ</t>
    </rPh>
    <rPh sb="80" eb="82">
      <t>バアイ</t>
    </rPh>
    <rPh sb="85" eb="87">
      <t>トウガイ</t>
    </rPh>
    <rPh sb="87" eb="90">
      <t>リヨウシャ</t>
    </rPh>
    <rPh sb="91" eb="92">
      <t>カカ</t>
    </rPh>
    <rPh sb="93" eb="100">
      <t>カイゴシエンセンモンイン</t>
    </rPh>
    <rPh sb="101" eb="103">
      <t>シメイ</t>
    </rPh>
    <rPh sb="103" eb="104">
      <t>オヨ</t>
    </rPh>
    <rPh sb="105" eb="108">
      <t>レンラクサキ</t>
    </rPh>
    <rPh sb="109" eb="111">
      <t>トウガイ</t>
    </rPh>
    <rPh sb="111" eb="113">
      <t>ビョウイン</t>
    </rPh>
    <rPh sb="113" eb="114">
      <t>マタ</t>
    </rPh>
    <rPh sb="115" eb="118">
      <t>シンリョウジョ</t>
    </rPh>
    <rPh sb="119" eb="120">
      <t>ツタ</t>
    </rPh>
    <rPh sb="124" eb="125">
      <t>モト</t>
    </rPh>
    <phoneticPr fontId="13"/>
  </si>
  <si>
    <t>（４） 非常勤の介護支援専門員は、介護保険施設の常勤専従の介護支援専門員との兼務となっていないか。</t>
    <phoneticPr fontId="13"/>
  </si>
  <si>
    <t xml:space="preserve">（２） 指定居宅介護支援事業者は、指定居宅介護支援事業所ごとに指定居宅介護支援の提供に当たる介護支援専門員であって常勤の者を、利用者の数（当該指定居宅介護支援事業所が指定介護予防支援事業者の指定を併せて受け、又は法第１１５条の２３第３項の規定により地域包括支援センターの設置者である指定介護予防支援事業者から委託を受けて、当該指定居宅介護支援事業所において指定介護予防支援を行う場合にあたっては、当該事業所における指定居宅介護支援の利用者の数に剛体事業所における指定介護予防支援の利用者の数に３分の１を乗じた数を加えた数。）が44又はその端数を増すごとに１人以上置いているか。
　ただし、当該増員に係る介護支援専門員については非常勤とすることを妨げるものではない。
</t>
    <rPh sb="63" eb="66">
      <t>リヨウシャ</t>
    </rPh>
    <rPh sb="67" eb="68">
      <t>カズ</t>
    </rPh>
    <rPh sb="69" eb="71">
      <t>トウガイ</t>
    </rPh>
    <rPh sb="71" eb="79">
      <t>シテイキョタクカイゴシエン</t>
    </rPh>
    <rPh sb="79" eb="82">
      <t>ジギョウショ</t>
    </rPh>
    <rPh sb="83" eb="85">
      <t>シテイ</t>
    </rPh>
    <rPh sb="85" eb="87">
      <t>カイゴ</t>
    </rPh>
    <rPh sb="87" eb="89">
      <t>ヨボウ</t>
    </rPh>
    <rPh sb="89" eb="91">
      <t>シエン</t>
    </rPh>
    <rPh sb="106" eb="107">
      <t>ホウ</t>
    </rPh>
    <rPh sb="107" eb="108">
      <t>ダイ</t>
    </rPh>
    <rPh sb="111" eb="112">
      <t>ジョウ</t>
    </rPh>
    <rPh sb="115" eb="116">
      <t>ダイ</t>
    </rPh>
    <rPh sb="117" eb="118">
      <t>コウ</t>
    </rPh>
    <rPh sb="119" eb="121">
      <t>キテイ</t>
    </rPh>
    <rPh sb="124" eb="128">
      <t>チイキホウカツ</t>
    </rPh>
    <rPh sb="128" eb="130">
      <t>シエン</t>
    </rPh>
    <rPh sb="135" eb="138">
      <t>セッチシャ</t>
    </rPh>
    <rPh sb="141" eb="143">
      <t>シテイ</t>
    </rPh>
    <rPh sb="143" eb="145">
      <t>カイゴ</t>
    </rPh>
    <rPh sb="145" eb="147">
      <t>ヨボウ</t>
    </rPh>
    <rPh sb="147" eb="152">
      <t>シエンジギョウシャ</t>
    </rPh>
    <rPh sb="154" eb="156">
      <t>イタク</t>
    </rPh>
    <rPh sb="157" eb="158">
      <t>ウ</t>
    </rPh>
    <rPh sb="161" eb="163">
      <t>トウガイ</t>
    </rPh>
    <rPh sb="163" eb="171">
      <t>シテイキョタクカイゴシエン</t>
    </rPh>
    <rPh sb="171" eb="174">
      <t>ジギョウショ</t>
    </rPh>
    <rPh sb="178" eb="184">
      <t>シテイカイゴヨボウ</t>
    </rPh>
    <rPh sb="184" eb="186">
      <t>シエン</t>
    </rPh>
    <rPh sb="187" eb="188">
      <t>オコナ</t>
    </rPh>
    <rPh sb="189" eb="191">
      <t>バアイ</t>
    </rPh>
    <rPh sb="198" eb="200">
      <t>トウガイ</t>
    </rPh>
    <rPh sb="200" eb="203">
      <t>ジギョウショ</t>
    </rPh>
    <rPh sb="207" eb="215">
      <t>シテイキョタクカイゴシエン</t>
    </rPh>
    <rPh sb="216" eb="219">
      <t>リヨウシャ</t>
    </rPh>
    <rPh sb="220" eb="221">
      <t>カズ</t>
    </rPh>
    <rPh sb="222" eb="224">
      <t>ゴウタイ</t>
    </rPh>
    <rPh sb="224" eb="227">
      <t>ジギョウショ</t>
    </rPh>
    <rPh sb="231" eb="239">
      <t>シテイカイゴヨボウシエン</t>
    </rPh>
    <rPh sb="240" eb="243">
      <t>リヨウシャ</t>
    </rPh>
    <rPh sb="244" eb="245">
      <t>カズ</t>
    </rPh>
    <rPh sb="247" eb="248">
      <t>ブン</t>
    </rPh>
    <rPh sb="251" eb="252">
      <t>ジョウ</t>
    </rPh>
    <rPh sb="254" eb="255">
      <t>カズ</t>
    </rPh>
    <rPh sb="256" eb="257">
      <t>クワ</t>
    </rPh>
    <rPh sb="259" eb="260">
      <t>カズ</t>
    </rPh>
    <rPh sb="265" eb="266">
      <t>マタ</t>
    </rPh>
    <phoneticPr fontId="13"/>
  </si>
  <si>
    <t>３　業務継続計画未策定減算
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（なお，令和７年３月３１日までは，経過措置期間のため減算を適用しない。）</t>
    <phoneticPr fontId="10"/>
  </si>
  <si>
    <t xml:space="preserve">５ 運営基準減算
（１）「厚生労働大臣が定める基準」（平成27年厚生労働省告示第95号）の第八十二号に該当する場合には、所定単位数の100分の50に相当する単位数を算定しているか。なお、減算の基準は、次のいずれかに該当する場合とする。
　ア　指定居宅介護支援の提供の開始に際し、あらかじめ利用者に対して、
　　①利用者は複数の指定居宅サービス事業者等を紹介するよう求めることができることについて、文書を交付して説明を行っていない。
　　②利用者は居宅サービス計画に位置付けた指定居宅サービス事業者等の選定理由の説明を求めることができることについて、文書を交付して説明を行っていない。
　イ　居宅サービス計画の新規作成及びその変更に当たって
　　①利用者の居宅を訪問し、利用者及びその家族に面接していない。
　　②サービス担当者会議の開催等を行っていない。
　　③居宅サービス計画の原案の内容について利用者又はその家族に対して説明し、文書により利用者等の同意を得た上で、居宅サービス計画を利用者及び担当者に交付していない。
　ウ　次に掲げる場合において、サービス担当者会議等を行っていない。
　　①居宅サービス計画を新規に作成した場合
　　②要介護認定を受けている利用者が要介護更新認定を受けた場合
　　③要介護認定を受けている利用者が要介護状態区分の変更の認定を受けた場合
　エ　居宅サービス計画の作成後、居宅サービス計画の実施状況の把握（以下「モニタリング」という。）に当たって
　　①当該事業所の介護支援専門員が１月に１回利用者の居宅を訪問し、利用者に面接していない。
　　②当該事業所の介護支援専門員がモニタリングの結果を記録していない状態が１月以上継続している。
</t>
    <rPh sb="121" eb="123">
      <t>シテイ</t>
    </rPh>
    <rPh sb="123" eb="125">
      <t>キョタク</t>
    </rPh>
    <rPh sb="125" eb="127">
      <t>カイゴ</t>
    </rPh>
    <rPh sb="127" eb="129">
      <t>シエン</t>
    </rPh>
    <rPh sb="130" eb="132">
      <t>テイキョウ</t>
    </rPh>
    <rPh sb="133" eb="135">
      <t>カイシ</t>
    </rPh>
    <rPh sb="136" eb="137">
      <t>サイ</t>
    </rPh>
    <rPh sb="144" eb="147">
      <t>リヨウシャ</t>
    </rPh>
    <rPh sb="148" eb="149">
      <t>タイ</t>
    </rPh>
    <rPh sb="156" eb="159">
      <t>リヨウシャ</t>
    </rPh>
    <rPh sb="160" eb="162">
      <t>フクスウ</t>
    </rPh>
    <rPh sb="163" eb="165">
      <t>シテイ</t>
    </rPh>
    <rPh sb="165" eb="167">
      <t>キョタク</t>
    </rPh>
    <rPh sb="171" eb="174">
      <t>ジギョウシャ</t>
    </rPh>
    <rPh sb="174" eb="175">
      <t>トウ</t>
    </rPh>
    <rPh sb="176" eb="178">
      <t>ショウカイ</t>
    </rPh>
    <rPh sb="182" eb="183">
      <t>モト</t>
    </rPh>
    <rPh sb="219" eb="222">
      <t>リヨウシャ</t>
    </rPh>
    <rPh sb="223" eb="225">
      <t>キョタク</t>
    </rPh>
    <rPh sb="229" eb="231">
      <t>ケイカク</t>
    </rPh>
    <rPh sb="232" eb="235">
      <t>イチヅ</t>
    </rPh>
    <rPh sb="237" eb="239">
      <t>シテイ</t>
    </rPh>
    <rPh sb="239" eb="241">
      <t>キョタク</t>
    </rPh>
    <rPh sb="245" eb="248">
      <t>ジギョウシャ</t>
    </rPh>
    <rPh sb="248" eb="249">
      <t>トウ</t>
    </rPh>
    <rPh sb="250" eb="252">
      <t>センテイ</t>
    </rPh>
    <rPh sb="252" eb="254">
      <t>リユウ</t>
    </rPh>
    <rPh sb="255" eb="257">
      <t>セツメイ</t>
    </rPh>
    <rPh sb="258" eb="259">
      <t>モト</t>
    </rPh>
    <rPh sb="274" eb="276">
      <t>ブンショ</t>
    </rPh>
    <rPh sb="277" eb="279">
      <t>コウフ</t>
    </rPh>
    <rPh sb="281" eb="283">
      <t>セツメイ</t>
    </rPh>
    <rPh sb="284" eb="285">
      <t>オコナ</t>
    </rPh>
    <rPh sb="406" eb="408">
      <t>カゾク</t>
    </rPh>
    <rPh sb="409" eb="410">
      <t>タイ</t>
    </rPh>
    <phoneticPr fontId="13"/>
  </si>
  <si>
    <t>（３）指定居宅介護支援事業者は、原則として、重要事項をウェブサイトに掲載しているか。
※令和7年3月31日まで経過措置</t>
    <rPh sb="44" eb="46">
      <t>レイワ</t>
    </rPh>
    <rPh sb="47" eb="48">
      <t>ネン</t>
    </rPh>
    <rPh sb="49" eb="50">
      <t>ガツ</t>
    </rPh>
    <rPh sb="52" eb="53">
      <t>ニチ</t>
    </rPh>
    <rPh sb="55" eb="57">
      <t>ケイカ</t>
    </rPh>
    <rPh sb="57" eb="59">
      <t>ソチ</t>
    </rPh>
    <phoneticPr fontId="13"/>
  </si>
  <si>
    <t>提出書類チェックシート（居宅介護支援）</t>
    <rPh sb="0" eb="2">
      <t>テイシュツ</t>
    </rPh>
    <rPh sb="2" eb="4">
      <t>ショルイ</t>
    </rPh>
    <rPh sb="12" eb="14">
      <t>キョタク</t>
    </rPh>
    <rPh sb="14" eb="16">
      <t>カイゴ</t>
    </rPh>
    <rPh sb="16" eb="18">
      <t>シエン</t>
    </rPh>
    <phoneticPr fontId="10"/>
  </si>
  <si>
    <t>施設名</t>
  </si>
  <si>
    <t>担当者名</t>
  </si>
  <si>
    <t>電話番号</t>
  </si>
  <si>
    <t>E-mail</t>
    <phoneticPr fontId="10"/>
  </si>
  <si>
    <t>資料名</t>
    <phoneticPr fontId="10"/>
  </si>
  <si>
    <t>提出数</t>
    <phoneticPr fontId="10"/>
  </si>
  <si>
    <t>チェック</t>
    <phoneticPr fontId="10"/>
  </si>
  <si>
    <t>①自己点検シート（運営基準及び給付用）</t>
    <rPh sb="1" eb="3">
      <t>ジコ</t>
    </rPh>
    <rPh sb="3" eb="5">
      <t>テンケン</t>
    </rPh>
    <rPh sb="9" eb="11">
      <t>ウンエイ</t>
    </rPh>
    <rPh sb="11" eb="13">
      <t>キジュン</t>
    </rPh>
    <rPh sb="13" eb="14">
      <t>オヨ</t>
    </rPh>
    <rPh sb="15" eb="18">
      <t>キュウフヨウ</t>
    </rPh>
    <phoneticPr fontId="10"/>
  </si>
  <si>
    <t>事業ごとに１部</t>
    <rPh sb="0" eb="2">
      <t>ジギョウ</t>
    </rPh>
    <phoneticPr fontId="10"/>
  </si>
  <si>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10"/>
  </si>
  <si>
    <t>③運営規程及び重要事項説明書、利用者契約書（見本）</t>
    <phoneticPr fontId="10"/>
  </si>
  <si>
    <t>④利用者の状況</t>
    <rPh sb="1" eb="4">
      <t>リヨウシャ</t>
    </rPh>
    <rPh sb="5" eb="7">
      <t>ジョウキョウ</t>
    </rPh>
    <phoneticPr fontId="10"/>
  </si>
  <si>
    <t>＊提出書類チェックシートの送付先</t>
    <rPh sb="1" eb="3">
      <t>テイシュツ</t>
    </rPh>
    <rPh sb="3" eb="5">
      <t>ショルイ</t>
    </rPh>
    <phoneticPr fontId="10"/>
  </si>
  <si>
    <t>〒305-8555</t>
  </si>
  <si>
    <t>つくば市研究学園一丁目１番地１</t>
    <rPh sb="4" eb="8">
      <t>ケンキュウガクエン</t>
    </rPh>
    <rPh sb="8" eb="11">
      <t>イチチョウメ</t>
    </rPh>
    <rPh sb="12" eb="14">
      <t>バンチ</t>
    </rPh>
    <phoneticPr fontId="10"/>
  </si>
  <si>
    <t>つくば市福祉部社会福祉課</t>
    <rPh sb="4" eb="6">
      <t>フクシ</t>
    </rPh>
    <phoneticPr fontId="10"/>
  </si>
  <si>
    <t>福祉監査係</t>
    <rPh sb="0" eb="2">
      <t>フクシ</t>
    </rPh>
    <rPh sb="2" eb="4">
      <t>カンサ</t>
    </rPh>
    <phoneticPr fontId="10"/>
  </si>
  <si>
    <t>FAX029-868-7543</t>
    <phoneticPr fontId="10"/>
  </si>
  <si>
    <t>wef013@city.tsukuba.lg.jp</t>
    <phoneticPr fontId="10"/>
  </si>
  <si>
    <t>勤務形態</t>
    <rPh sb="0" eb="2">
      <t>キンム</t>
    </rPh>
    <rPh sb="2" eb="4">
      <t>ケイタイ</t>
    </rPh>
    <phoneticPr fontId="13"/>
  </si>
  <si>
    <t>常勤換算後の人数</t>
    <rPh sb="0" eb="2">
      <t>ジョウキン</t>
    </rPh>
    <rPh sb="2" eb="4">
      <t>カンサン</t>
    </rPh>
    <rPh sb="4" eb="5">
      <t>ゴ</t>
    </rPh>
    <rPh sb="6" eb="8">
      <t>ニンズウ</t>
    </rPh>
    <phoneticPr fontId="13"/>
  </si>
  <si>
    <t>　利用者の状況</t>
    <phoneticPr fontId="10"/>
  </si>
  <si>
    <r>
      <rPr>
        <b/>
        <sz val="11"/>
        <rFont val="ＭＳ Ｐゴシック"/>
        <family val="3"/>
        <charset val="128"/>
      </rPr>
      <t>区</t>
    </r>
    <r>
      <rPr>
        <b/>
        <sz val="11"/>
        <rFont val="DejaVu Sans"/>
        <family val="2"/>
      </rPr>
      <t xml:space="preserve">       </t>
    </r>
    <r>
      <rPr>
        <b/>
        <sz val="11"/>
        <rFont val="ＭＳ Ｐゴシック"/>
        <family val="3"/>
        <charset val="128"/>
      </rPr>
      <t>分</t>
    </r>
    <phoneticPr fontId="10"/>
  </si>
  <si>
    <t>R　　年</t>
    <phoneticPr fontId="10"/>
  </si>
  <si>
    <t>年間平均利用者数</t>
    <rPh sb="0" eb="2">
      <t>ネンカン</t>
    </rPh>
    <rPh sb="2" eb="4">
      <t>ヘイキン</t>
    </rPh>
    <rPh sb="4" eb="6">
      <t>リヨウ</t>
    </rPh>
    <rPh sb="6" eb="7">
      <t>シャ</t>
    </rPh>
    <rPh sb="7" eb="8">
      <t>スウ</t>
    </rPh>
    <phoneticPr fontId="10"/>
  </si>
  <si>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</si>
  <si>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10"/>
  </si>
  <si>
    <t>（注）１　上記表は、実地指導時直近１年間についてご記入ください。</t>
    <phoneticPr fontId="10"/>
  </si>
  <si>
    <t>　　　２　利用者数は、介護報酬請求に係る実利用者数をご記入ください。</t>
    <phoneticPr fontId="10"/>
  </si>
  <si>
    <t>　　　３　区分欄の年号は適宜変更してください。</t>
    <rPh sb="5" eb="7">
      <t>クブン</t>
    </rPh>
    <rPh sb="7" eb="8">
      <t>ラン</t>
    </rPh>
    <rPh sb="9" eb="11">
      <t>ネンゴウ</t>
    </rPh>
    <rPh sb="12" eb="14">
      <t>テキギ</t>
    </rPh>
    <rPh sb="14" eb="16">
      <t>ヘンコウ</t>
    </rPh>
    <phoneticPr fontId="10"/>
  </si>
  <si>
    <t xml:space="preserve">法第80条第1項
</t>
    <phoneticPr fontId="13"/>
  </si>
  <si>
    <t xml:space="preserve">法第81条第1項
平成11年7月29日老企第22号第2の2（1）
</t>
    <phoneticPr fontId="13"/>
  </si>
  <si>
    <t>平成11年7月29日老企第22号第2の2（2）</t>
    <rPh sb="0" eb="2">
      <t>ヘイセイ</t>
    </rPh>
    <rPh sb="4" eb="5">
      <t>ネン</t>
    </rPh>
    <rPh sb="6" eb="7">
      <t>ガツ</t>
    </rPh>
    <rPh sb="9" eb="10">
      <t>ニチ</t>
    </rPh>
    <rPh sb="10" eb="11">
      <t>ロウ</t>
    </rPh>
    <rPh sb="11" eb="12">
      <t>キ</t>
    </rPh>
    <rPh sb="12" eb="13">
      <t>ダイ</t>
    </rPh>
    <rPh sb="15" eb="16">
      <t>ゴウ</t>
    </rPh>
    <rPh sb="16" eb="17">
      <t>ダイ</t>
    </rPh>
    <phoneticPr fontId="13"/>
  </si>
  <si>
    <t xml:space="preserve">平成11年7月29日老企第22号第2の3（2）
</t>
    <phoneticPr fontId="13"/>
  </si>
  <si>
    <t>（２） 指定居宅介護支援事業者は、指定居宅介護支援の提供の開始に際し、あらかじめ、利用者又はその家族に対し、居宅サービス計画が作成されるものであり、利用者は複数の指定居宅サービス事業者等を紹介するよう求めることができること等につき説明を行い、理解を得ているか。
　なお、この内容を利用申込者又はその家族に説明を行うに当たっては、併せて、居宅サービス計画原案に位置付けた指定居宅サービス事業者等の選定理由の説明を求めることが可能であることにつき説明を行うとともに、理解が得られるよう、文書の交付に加えて口頭での説明を懇切丁寧に行っているか。</t>
    <phoneticPr fontId="13"/>
  </si>
  <si>
    <t>平成11年7月29日老企第22号第2の3（2）</t>
    <phoneticPr fontId="13"/>
  </si>
  <si>
    <t>（３） 指定居宅介護支援事業者は、指定居宅介護支援の提供の開始に際し、あらかじめ、利用者又はその家族に対し、
前６か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６か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るか。</t>
    <rPh sb="299" eb="300">
      <t>ツト</t>
    </rPh>
    <phoneticPr fontId="13"/>
  </si>
  <si>
    <t>平成11年7月29日老企第22号第2の3（3）</t>
    <phoneticPr fontId="13"/>
  </si>
  <si>
    <t>平成11年7月29日老企第22号第2の3（4）①</t>
    <phoneticPr fontId="13"/>
  </si>
  <si>
    <t>平成11年7月29日老企第22号第2の3（4）②</t>
    <phoneticPr fontId="13"/>
  </si>
  <si>
    <t>平成11年7月29日老企第22号第2の3（4）③</t>
    <phoneticPr fontId="13"/>
  </si>
  <si>
    <t>平成11年7月29日老企第22号第2の3（5）</t>
    <phoneticPr fontId="13"/>
  </si>
  <si>
    <t>平成11年7月29日老企第22号第2の3（6）①</t>
    <phoneticPr fontId="13"/>
  </si>
  <si>
    <t>平成11年7月29日老企第22号第2の3（6）②</t>
    <phoneticPr fontId="13"/>
  </si>
  <si>
    <t>平成11年7月29日老企第22号第2の3（6）③</t>
    <phoneticPr fontId="13"/>
  </si>
  <si>
    <t>平成11年7月29日老企第22号第2の3（7）</t>
    <phoneticPr fontId="13"/>
  </si>
  <si>
    <t>平成11年7月29日老企第22号第2の3（8）①</t>
    <phoneticPr fontId="13"/>
  </si>
  <si>
    <t>平成11年7月29日老企第22号第2の3（8）②</t>
    <phoneticPr fontId="13"/>
  </si>
  <si>
    <t>平成11年7月29日老企第22号第2の3（8）③</t>
    <phoneticPr fontId="13"/>
  </si>
  <si>
    <t>平成11年7月29日老企第22号第2の3（8）④</t>
    <phoneticPr fontId="13"/>
  </si>
  <si>
    <t>平成11年7月29日老企第22号第2の3（8）⑤</t>
    <phoneticPr fontId="13"/>
  </si>
  <si>
    <t>平成11年7月29日老企22号第2の3（8）⑥</t>
    <phoneticPr fontId="13"/>
  </si>
  <si>
    <t>平成11年7月29日老企第22号第2の3（8）⑦</t>
    <phoneticPr fontId="13"/>
  </si>
  <si>
    <t>平成11年7月29日老企第22号第2の3（8）⑧</t>
    <phoneticPr fontId="13"/>
  </si>
  <si>
    <t>平成11年7月29日老企第22号第2の3（8）⑨</t>
    <phoneticPr fontId="13"/>
  </si>
  <si>
    <t>平成11年7月29日老企第22号第2の3（8）⑩</t>
    <phoneticPr fontId="13"/>
  </si>
  <si>
    <t>平成11年7月29日老企第22号第2の3（8）⑪</t>
    <phoneticPr fontId="13"/>
  </si>
  <si>
    <t>平成11年7月29日老企第22号第2の3（8）⑫</t>
    <phoneticPr fontId="13"/>
  </si>
  <si>
    <t>平成11年7月29日老企第22号第2の3（8）⑬</t>
    <phoneticPr fontId="13"/>
  </si>
  <si>
    <t>平成11年7月29日老企第22号第2の3（8）⑭</t>
    <phoneticPr fontId="13"/>
  </si>
  <si>
    <t>平成11年7月29日老企第22号第2の3（8）⑮</t>
    <phoneticPr fontId="13"/>
  </si>
  <si>
    <t>平成11年7月29日老企第22号第2の3（8）⑯</t>
    <phoneticPr fontId="13"/>
  </si>
  <si>
    <t>平成11年7月29日老企第22号第2の3（8）⑰</t>
    <phoneticPr fontId="13"/>
  </si>
  <si>
    <t>平成11年7月29日老企第22号第2の3（8）⑲</t>
    <phoneticPr fontId="13"/>
  </si>
  <si>
    <t>平成11年7月29日老企第22号第2の3（8）⑱</t>
    <phoneticPr fontId="13"/>
  </si>
  <si>
    <t xml:space="preserve">（22） 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町村に届け出ているか。
　なお、居宅サービス計画の届出頻度について、一度区市町村が検証した
居宅サービス計画の次回の届出は、１年後でよいものとする。
</t>
    <phoneticPr fontId="13"/>
  </si>
  <si>
    <t>平成11年7月29日老企第22号第2の3（8）⑳</t>
    <phoneticPr fontId="13"/>
  </si>
  <si>
    <t>平成11年7月29日老企第22号第2の3（8）㉑</t>
    <phoneticPr fontId="13"/>
  </si>
  <si>
    <t>平成11年7月29日老企第22号第2の3（8）㉒</t>
    <phoneticPr fontId="13"/>
  </si>
  <si>
    <t>平成11年7月29日老企第22号第2の3（8）㉓</t>
    <phoneticPr fontId="13"/>
  </si>
  <si>
    <t>平成11年7月29日老企第22号第2の3（8）㉔</t>
    <phoneticPr fontId="13"/>
  </si>
  <si>
    <t>平成11年7月29日老企第22号第2の3（8）㉕</t>
    <phoneticPr fontId="13"/>
  </si>
  <si>
    <t>平成11年7月29日老企第22号第2の3（8）㉖</t>
    <phoneticPr fontId="13"/>
  </si>
  <si>
    <t>平成11年7月29日老企第22号第2の3（8）㉗</t>
    <phoneticPr fontId="13"/>
  </si>
  <si>
    <t>平成11年7月29日老企第22号第2の3（8）㉘</t>
    <phoneticPr fontId="13"/>
  </si>
  <si>
    <t>平成11年7月29日老企第22号第2の3（9）</t>
    <phoneticPr fontId="13"/>
  </si>
  <si>
    <t>平成11年7月29日老企第22号第2の3（10）</t>
    <phoneticPr fontId="13"/>
  </si>
  <si>
    <t>平成11年7月29日老企第22号第2の3（13）①</t>
    <phoneticPr fontId="13"/>
  </si>
  <si>
    <t>平成11年7月29日老企第22号第2の3（13）②</t>
    <phoneticPr fontId="13"/>
  </si>
  <si>
    <t>平成11年7月29日老企第22号第2の3（13）③</t>
    <phoneticPr fontId="13"/>
  </si>
  <si>
    <t>平成11年7月29日老企第22号第2の3（13）④</t>
    <phoneticPr fontId="13"/>
  </si>
  <si>
    <t>平成11年7月29日老企第22号第2の3（14）①②</t>
    <phoneticPr fontId="13"/>
  </si>
  <si>
    <t>平成11年7月29日老企第22号第2の3（14）③④</t>
    <phoneticPr fontId="13"/>
  </si>
  <si>
    <t>平成11年7月29日老企第22号第2の3（15）①</t>
    <phoneticPr fontId="13"/>
  </si>
  <si>
    <t>平成11年7月29日老企第22号第2の3（16）</t>
    <phoneticPr fontId="13"/>
  </si>
  <si>
    <t>労働安全衛生規則</t>
    <rPh sb="0" eb="8">
      <t>ロウドウアンゼンエイセイキソク</t>
    </rPh>
    <phoneticPr fontId="10"/>
  </si>
  <si>
    <t>平成11年7月29日老企第22号第2の3（17）①②</t>
    <phoneticPr fontId="13"/>
  </si>
  <si>
    <t>平成11年7月29日老企第22号第2の3（18）①</t>
    <phoneticPr fontId="13"/>
  </si>
  <si>
    <t>平成11年7月29日老企第22号第2の3（18）②</t>
    <phoneticPr fontId="13"/>
  </si>
  <si>
    <t>平成11年7月29日老企第22号第2の3（18）③</t>
    <phoneticPr fontId="13"/>
  </si>
  <si>
    <t>平成11年7月29日老企第22号第2の3（19）①</t>
    <phoneticPr fontId="13"/>
  </si>
  <si>
    <t>平成11年7月29日老企第22号第2の3（19）②</t>
    <phoneticPr fontId="13"/>
  </si>
  <si>
    <t>平成11年7月29日老企第22号第2の3（19）③</t>
    <phoneticPr fontId="13"/>
  </si>
  <si>
    <t>平成11年7月29日老企第22号第2の3（20）①、④</t>
    <phoneticPr fontId="13"/>
  </si>
  <si>
    <t>平成11年7月29日老企第22号第2の3（20）②</t>
    <phoneticPr fontId="13"/>
  </si>
  <si>
    <t>平成11年7月29日老企第22号第2の3（20）③</t>
    <phoneticPr fontId="13"/>
  </si>
  <si>
    <t>平成11年7月29日老企第22号第2の3（21）①③</t>
    <phoneticPr fontId="13"/>
  </si>
  <si>
    <t>平成11年7月29日老企第22号第2の3（21）</t>
    <phoneticPr fontId="13"/>
  </si>
  <si>
    <t>平成11年7月29日老企第22号第2の3（21）②</t>
    <phoneticPr fontId="13"/>
  </si>
  <si>
    <t>平成11年7月29日老企第22号第2の3（22）①～④</t>
    <phoneticPr fontId="13"/>
  </si>
  <si>
    <t>平成11年7月29日老企第22号第2の3（23）</t>
    <phoneticPr fontId="13"/>
  </si>
  <si>
    <t>１　居宅介護支援費 
①居宅介護支援費（Ⅰ）(i）
取扱件数（※）が45未満である場合又は45以上の場合において，45未満の部分について算定
②居宅介護支援費（Ⅰ）(ii）
取扱件数（※）が45以上である場合において，45以上60未満の部分について算定
③居宅介護支援費（Ⅰ）(iii）
取扱件数（※）が45以上である場合において，60以上の部分について算定
※ケアプランデータ連携システムの活用かつ、事務職員の配置を行っている指定居宅介護支援事業者の場合
①居宅介護支援費（Ⅱ）(i）
取扱件数（※）が50未満である場合又は50以上の場合において，50未満の部分について算定
②居宅介護支援費（Ⅱ）(ii）
取扱件数（※）が50以上である場合において，50以上60未満の部分について算定
③居宅介護支援費（Ⅱ）(iii）
取扱件数（※）が50以上である場合において，60以上の部分について算定
※取扱件数
指定居宅介護支援事業所において，指定居宅介護支援を受ける1月当たりの利用者数に，当該指定居宅介護支援事業所が指定介護予防支援事業者から委託を受けて行う指定介護予防支援の提供を受ける利用者数に３分の１を乗じた数を加えた数を，当該指定居宅介護支援事業所の介護支援専門員の常勤換算方法で算定した員数で除して得た数</t>
    <rPh sb="2" eb="4">
      <t>キョタク</t>
    </rPh>
    <rPh sb="4" eb="6">
      <t>カイゴ</t>
    </rPh>
    <rPh sb="6" eb="8">
      <t>シエン</t>
    </rPh>
    <rPh sb="8" eb="9">
      <t>ヒ</t>
    </rPh>
    <phoneticPr fontId="13"/>
  </si>
  <si>
    <t>（２）退院・退所加算（Ⅰ）ロ
　病院、診療所、地域密着型介護老人福祉施設又は介護保険施設の職員から利用者に係る必要な情報の提供をカンファレンスにより１回受けているか。
　なお、情報の提供を受けるカンファレンスは以下のとおりとする。
　①病院又は診療所
　診療報酬の算定方法別表第1医科診療報酬点数表の退院時共同指導料2の注3の要件を満たすもの。
　②地域密着型介護老人福祉施設
　指定地域密着型サービスの事業の人員、設備及び運営に関する基準第134条第6項及び第7項に基づき、入所者への援助及び居宅介護支援事業者への情報提供等を行うにあたり実施された場合の会議。ただし、基準第131条第1項に掲げる地域密着型介護老人福祉施設に置くべき従業者及び入所者又はその家族が参加する者に限る。
　③介護老人福祉施設
　介護老人福地施設の人員、設備及び運営に関する基準第7条第6項及び第7項に基づき、入所者への援助及び居宅介護支援事業者に対する情報提供等を行うにあたり実施された場合の会議。ただし、基準第2条に掲げる介護老人福祉施設に置くべき従業者及び入所者又はその家族が参加するものに限る。
　④介護老人保健施設
　介護老人保健施設の人員、設備及び運営に関する基準第8条第6項に基づき、入所者への指導及び居宅介護支援事業者に対する情報提供等を行うにあたり実施された場合の会議。ただし、基準第2条に掲げる介護老人保健施設に置くべき従業者及び入所者又はその家族が参加するものに限る。
　⑤介護医療院
　介護医療院の人員、施設及び設備並びに運営に関する基準第12条第6項に基づき、入所者への指導及び居宅介護支援事業者に対する情報提供等を行うにあたり実施された場合の会議。ただし、基準第4条に掲げる介護医療院に置くべき従業者及び入所者又はその家族が参加するものに限る。</t>
    <rPh sb="3" eb="5">
      <t>タイイン</t>
    </rPh>
    <rPh sb="6" eb="8">
      <t>タイショ</t>
    </rPh>
    <rPh sb="8" eb="10">
      <t>カサン</t>
    </rPh>
    <rPh sb="45" eb="47">
      <t>ショクイン</t>
    </rPh>
    <rPh sb="49" eb="52">
      <t>リヨウシャ</t>
    </rPh>
    <rPh sb="53" eb="54">
      <t>カカ</t>
    </rPh>
    <rPh sb="55" eb="57">
      <t>ヒツヨウ</t>
    </rPh>
    <rPh sb="58" eb="60">
      <t>ジョウホウ</t>
    </rPh>
    <rPh sb="61" eb="63">
      <t>テイキョウ</t>
    </rPh>
    <rPh sb="75" eb="76">
      <t>カイ</t>
    </rPh>
    <rPh sb="76" eb="77">
      <t>ウ</t>
    </rPh>
    <rPh sb="88" eb="90">
      <t>ジョウホウ</t>
    </rPh>
    <rPh sb="91" eb="93">
      <t>テイキョウ</t>
    </rPh>
    <rPh sb="94" eb="95">
      <t>ウ</t>
    </rPh>
    <rPh sb="105" eb="107">
      <t>イカ</t>
    </rPh>
    <rPh sb="118" eb="120">
      <t>ビョウイン</t>
    </rPh>
    <rPh sb="120" eb="121">
      <t>マタ</t>
    </rPh>
    <rPh sb="122" eb="125">
      <t>シンリョウジョ</t>
    </rPh>
    <rPh sb="127" eb="129">
      <t>シンリョウ</t>
    </rPh>
    <rPh sb="129" eb="131">
      <t>ホウシュウ</t>
    </rPh>
    <rPh sb="132" eb="134">
      <t>サンテイ</t>
    </rPh>
    <rPh sb="134" eb="136">
      <t>ホウホウ</t>
    </rPh>
    <rPh sb="136" eb="138">
      <t>ベッピョウ</t>
    </rPh>
    <rPh sb="138" eb="139">
      <t>ダイ</t>
    </rPh>
    <rPh sb="140" eb="142">
      <t>イカ</t>
    </rPh>
    <rPh sb="142" eb="144">
      <t>シンリョウ</t>
    </rPh>
    <rPh sb="144" eb="146">
      <t>ホウシュウ</t>
    </rPh>
    <rPh sb="146" eb="148">
      <t>テンスウ</t>
    </rPh>
    <rPh sb="148" eb="149">
      <t>ヒョウ</t>
    </rPh>
    <rPh sb="150" eb="152">
      <t>タイイン</t>
    </rPh>
    <rPh sb="152" eb="153">
      <t>ジ</t>
    </rPh>
    <rPh sb="153" eb="155">
      <t>キョウドウ</t>
    </rPh>
    <rPh sb="155" eb="157">
      <t>シドウ</t>
    </rPh>
    <rPh sb="157" eb="158">
      <t>リョウ</t>
    </rPh>
    <rPh sb="160" eb="161">
      <t>チュウ</t>
    </rPh>
    <rPh sb="163" eb="165">
      <t>ヨウケン</t>
    </rPh>
    <rPh sb="166" eb="167">
      <t>ミ</t>
    </rPh>
    <rPh sb="175" eb="177">
      <t>チイキ</t>
    </rPh>
    <rPh sb="177" eb="180">
      <t>ミッチャクガタ</t>
    </rPh>
    <rPh sb="180" eb="182">
      <t>カイゴ</t>
    </rPh>
    <rPh sb="182" eb="184">
      <t>ロウジン</t>
    </rPh>
    <rPh sb="184" eb="186">
      <t>フクシ</t>
    </rPh>
    <rPh sb="186" eb="188">
      <t>シセツ</t>
    </rPh>
    <rPh sb="190" eb="192">
      <t>シテイ</t>
    </rPh>
    <rPh sb="192" eb="197">
      <t>チイキミッチャクガタ</t>
    </rPh>
    <rPh sb="202" eb="204">
      <t>ジギョウ</t>
    </rPh>
    <rPh sb="205" eb="207">
      <t>ジンイン</t>
    </rPh>
    <rPh sb="208" eb="210">
      <t>セツビ</t>
    </rPh>
    <rPh sb="210" eb="211">
      <t>オヨ</t>
    </rPh>
    <rPh sb="212" eb="214">
      <t>ウンエイ</t>
    </rPh>
    <rPh sb="215" eb="216">
      <t>カン</t>
    </rPh>
    <rPh sb="218" eb="220">
      <t>キジュン</t>
    </rPh>
    <rPh sb="220" eb="221">
      <t>ダイ</t>
    </rPh>
    <rPh sb="224" eb="225">
      <t>ジョウ</t>
    </rPh>
    <rPh sb="225" eb="226">
      <t>ダイ</t>
    </rPh>
    <rPh sb="227" eb="228">
      <t>コウ</t>
    </rPh>
    <rPh sb="228" eb="229">
      <t>オヨ</t>
    </rPh>
    <rPh sb="230" eb="231">
      <t>ダイ</t>
    </rPh>
    <rPh sb="232" eb="233">
      <t>コウ</t>
    </rPh>
    <rPh sb="234" eb="235">
      <t>モト</t>
    </rPh>
    <rPh sb="238" eb="241">
      <t>ニュウショシャ</t>
    </rPh>
    <rPh sb="243" eb="245">
      <t>エンジョ</t>
    </rPh>
    <rPh sb="245" eb="246">
      <t>オヨ</t>
    </rPh>
    <rPh sb="247" eb="249">
      <t>キョタク</t>
    </rPh>
    <rPh sb="249" eb="251">
      <t>カイゴ</t>
    </rPh>
    <rPh sb="251" eb="253">
      <t>シエン</t>
    </rPh>
    <rPh sb="253" eb="256">
      <t>ジギョウシャ</t>
    </rPh>
    <rPh sb="258" eb="260">
      <t>ジョウホウ</t>
    </rPh>
    <rPh sb="260" eb="262">
      <t>テイキョウ</t>
    </rPh>
    <rPh sb="262" eb="263">
      <t>トウ</t>
    </rPh>
    <rPh sb="264" eb="265">
      <t>オコナ</t>
    </rPh>
    <rPh sb="386" eb="387">
      <t>ダイ</t>
    </rPh>
    <rPh sb="487" eb="488">
      <t>カギ</t>
    </rPh>
    <rPh sb="493" eb="497">
      <t>カイゴロウジン</t>
    </rPh>
    <rPh sb="497" eb="499">
      <t>ホケン</t>
    </rPh>
    <rPh sb="499" eb="501">
      <t>シセツ</t>
    </rPh>
    <rPh sb="503" eb="505">
      <t>カイゴ</t>
    </rPh>
    <rPh sb="505" eb="507">
      <t>ロウジン</t>
    </rPh>
    <rPh sb="507" eb="509">
      <t>ホケン</t>
    </rPh>
    <rPh sb="509" eb="511">
      <t>シセツ</t>
    </rPh>
    <rPh sb="512" eb="514">
      <t>ジンイン</t>
    </rPh>
    <rPh sb="515" eb="517">
      <t>セツビ</t>
    </rPh>
    <rPh sb="517" eb="518">
      <t>オヨ</t>
    </rPh>
    <rPh sb="519" eb="521">
      <t>ウンエイ</t>
    </rPh>
    <rPh sb="522" eb="523">
      <t>カン</t>
    </rPh>
    <rPh sb="525" eb="527">
      <t>キジュン</t>
    </rPh>
    <rPh sb="527" eb="528">
      <t>ダイ</t>
    </rPh>
    <rPh sb="529" eb="530">
      <t>ジョウ</t>
    </rPh>
    <rPh sb="530" eb="531">
      <t>ダイ</t>
    </rPh>
    <rPh sb="532" eb="533">
      <t>コウ</t>
    </rPh>
    <rPh sb="534" eb="535">
      <t>モト</t>
    </rPh>
    <rPh sb="538" eb="541">
      <t>ニュウショシャ</t>
    </rPh>
    <rPh sb="543" eb="545">
      <t>シドウ</t>
    </rPh>
    <rPh sb="545" eb="546">
      <t>オヨ</t>
    </rPh>
    <rPh sb="547" eb="556">
      <t>キョタクカイゴシエンジギョウシャ</t>
    </rPh>
    <rPh sb="557" eb="558">
      <t>タイ</t>
    </rPh>
    <rPh sb="560" eb="562">
      <t>ジョウホウ</t>
    </rPh>
    <rPh sb="562" eb="564">
      <t>テイキョウ</t>
    </rPh>
    <rPh sb="564" eb="565">
      <t>トウ</t>
    </rPh>
    <rPh sb="566" eb="567">
      <t>オコナ</t>
    </rPh>
    <rPh sb="572" eb="574">
      <t>ジッシ</t>
    </rPh>
    <rPh sb="577" eb="579">
      <t>バアイ</t>
    </rPh>
    <rPh sb="580" eb="582">
      <t>カイギ</t>
    </rPh>
    <rPh sb="587" eb="589">
      <t>キジュン</t>
    </rPh>
    <rPh sb="589" eb="590">
      <t>ダイ</t>
    </rPh>
    <rPh sb="591" eb="592">
      <t>ジョウ</t>
    </rPh>
    <rPh sb="593" eb="594">
      <t>カカ</t>
    </rPh>
    <rPh sb="596" eb="598">
      <t>カイゴ</t>
    </rPh>
    <rPh sb="598" eb="600">
      <t>ロウジン</t>
    </rPh>
    <rPh sb="600" eb="602">
      <t>ホケン</t>
    </rPh>
    <rPh sb="602" eb="604">
      <t>シセツ</t>
    </rPh>
    <rPh sb="605" eb="606">
      <t>オ</t>
    </rPh>
    <rPh sb="609" eb="612">
      <t>ジュウギョウシャ</t>
    </rPh>
    <rPh sb="612" eb="613">
      <t>オヨ</t>
    </rPh>
    <rPh sb="614" eb="617">
      <t>ニュウショシャ</t>
    </rPh>
    <rPh sb="617" eb="618">
      <t>マタ</t>
    </rPh>
    <rPh sb="621" eb="623">
      <t>カゾク</t>
    </rPh>
    <rPh sb="624" eb="626">
      <t>サンカ</t>
    </rPh>
    <rPh sb="631" eb="632">
      <t>カギ</t>
    </rPh>
    <rPh sb="637" eb="639">
      <t>カイゴ</t>
    </rPh>
    <rPh sb="639" eb="641">
      <t>イリョウ</t>
    </rPh>
    <rPh sb="641" eb="642">
      <t>イン</t>
    </rPh>
    <rPh sb="644" eb="646">
      <t>カイゴ</t>
    </rPh>
    <rPh sb="646" eb="648">
      <t>イリョウ</t>
    </rPh>
    <rPh sb="648" eb="649">
      <t>イン</t>
    </rPh>
    <rPh sb="650" eb="652">
      <t>ジンイン</t>
    </rPh>
    <rPh sb="653" eb="655">
      <t>シセツ</t>
    </rPh>
    <rPh sb="655" eb="656">
      <t>オヨ</t>
    </rPh>
    <rPh sb="657" eb="659">
      <t>セツビ</t>
    </rPh>
    <rPh sb="659" eb="660">
      <t>ナラ</t>
    </rPh>
    <rPh sb="662" eb="664">
      <t>ウンエイ</t>
    </rPh>
    <rPh sb="665" eb="666">
      <t>カン</t>
    </rPh>
    <rPh sb="668" eb="670">
      <t>キジュン</t>
    </rPh>
    <rPh sb="670" eb="671">
      <t>ダイ</t>
    </rPh>
    <rPh sb="673" eb="674">
      <t>ジョウ</t>
    </rPh>
    <rPh sb="674" eb="675">
      <t>ダイ</t>
    </rPh>
    <rPh sb="676" eb="677">
      <t>コウ</t>
    </rPh>
    <rPh sb="678" eb="679">
      <t>モト</t>
    </rPh>
    <rPh sb="682" eb="685">
      <t>ニュウショシャ</t>
    </rPh>
    <rPh sb="687" eb="689">
      <t>シドウ</t>
    </rPh>
    <rPh sb="689" eb="690">
      <t>オヨ</t>
    </rPh>
    <rPh sb="691" eb="693">
      <t>キョタク</t>
    </rPh>
    <rPh sb="693" eb="695">
      <t>カイゴ</t>
    </rPh>
    <rPh sb="695" eb="697">
      <t>シエン</t>
    </rPh>
    <rPh sb="697" eb="700">
      <t>ジギョウシャ</t>
    </rPh>
    <rPh sb="701" eb="702">
      <t>タイ</t>
    </rPh>
    <rPh sb="704" eb="708">
      <t>ジョウホウテイキョウ</t>
    </rPh>
    <rPh sb="708" eb="709">
      <t>トウ</t>
    </rPh>
    <rPh sb="710" eb="711">
      <t>オコナ</t>
    </rPh>
    <rPh sb="716" eb="718">
      <t>ジッシ</t>
    </rPh>
    <rPh sb="721" eb="723">
      <t>バアイ</t>
    </rPh>
    <rPh sb="724" eb="726">
      <t>カイギ</t>
    </rPh>
    <rPh sb="731" eb="734">
      <t>キジュンダイ</t>
    </rPh>
    <rPh sb="735" eb="736">
      <t>ジョウ</t>
    </rPh>
    <rPh sb="737" eb="738">
      <t>カカ</t>
    </rPh>
    <rPh sb="740" eb="742">
      <t>カイゴ</t>
    </rPh>
    <rPh sb="742" eb="744">
      <t>イリョウ</t>
    </rPh>
    <rPh sb="744" eb="745">
      <t>イン</t>
    </rPh>
    <rPh sb="746" eb="747">
      <t>オ</t>
    </rPh>
    <rPh sb="750" eb="753">
      <t>ジュウギョウシャ</t>
    </rPh>
    <rPh sb="753" eb="754">
      <t>オヨ</t>
    </rPh>
    <rPh sb="755" eb="758">
      <t>ニュウショシャ</t>
    </rPh>
    <rPh sb="758" eb="759">
      <t>マタ</t>
    </rPh>
    <rPh sb="762" eb="764">
      <t>カゾク</t>
    </rPh>
    <rPh sb="765" eb="767">
      <t>サンカ</t>
    </rPh>
    <rPh sb="772" eb="773">
      <t>カギ</t>
    </rPh>
    <phoneticPr fontId="13"/>
  </si>
  <si>
    <t>TEL029-883-1111</t>
    <phoneticPr fontId="10"/>
  </si>
  <si>
    <t>（標準様式1）</t>
    <rPh sb="1" eb="3">
      <t>ヒョウジュン</t>
    </rPh>
    <rPh sb="3" eb="5">
      <t>ヨウシキ</t>
    </rPh>
    <phoneticPr fontId="10"/>
  </si>
  <si>
    <t>従業者の勤務の体制及び勤務形態一覧表</t>
    <phoneticPr fontId="13"/>
  </si>
  <si>
    <t>サービス種別</t>
    <rPh sb="4" eb="6">
      <t>シュベツ</t>
    </rPh>
    <phoneticPr fontId="13"/>
  </si>
  <si>
    <t>(</t>
    <phoneticPr fontId="13"/>
  </si>
  <si>
    <t>居宅介護支援</t>
    <rPh sb="0" eb="2">
      <t>キョタク</t>
    </rPh>
    <rPh sb="2" eb="4">
      <t>カイゴ</t>
    </rPh>
    <rPh sb="4" eb="6">
      <t>シエン</t>
    </rPh>
    <phoneticPr fontId="13"/>
  </si>
  <si>
    <t>）</t>
    <phoneticPr fontId="13"/>
  </si>
  <si>
    <t>令和</t>
    <rPh sb="0" eb="2">
      <t>レイワ</t>
    </rPh>
    <phoneticPr fontId="13"/>
  </si>
  <si>
    <t>)</t>
    <phoneticPr fontId="13"/>
  </si>
  <si>
    <t>年</t>
    <rPh sb="0" eb="1">
      <t>ネン</t>
    </rPh>
    <phoneticPr fontId="13"/>
  </si>
  <si>
    <t>月</t>
    <rPh sb="0" eb="1">
      <t>ゲツ</t>
    </rPh>
    <phoneticPr fontId="13"/>
  </si>
  <si>
    <t>事業所名</t>
    <rPh sb="0" eb="3">
      <t>ジギョウショ</t>
    </rPh>
    <rPh sb="3" eb="4">
      <t>メイ</t>
    </rPh>
    <phoneticPr fontId="13"/>
  </si>
  <si>
    <t>(1)</t>
    <phoneticPr fontId="13"/>
  </si>
  <si>
    <t>４週</t>
  </si>
  <si>
    <t>(2)</t>
    <phoneticPr fontId="1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</si>
  <si>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3"/>
  </si>
  <si>
    <t>時間/週</t>
    <rPh sb="0" eb="2">
      <t>ジカン</t>
    </rPh>
    <rPh sb="3" eb="4">
      <t>シュウ</t>
    </rPh>
    <phoneticPr fontId="13"/>
  </si>
  <si>
    <t>時間/月</t>
    <rPh sb="0" eb="2">
      <t>ジカン</t>
    </rPh>
    <rPh sb="3" eb="4">
      <t>ツキ</t>
    </rPh>
    <phoneticPr fontId="13"/>
  </si>
  <si>
    <t>(4) 利用者数（新規の場合は推定数）</t>
  </si>
  <si>
    <t>人</t>
    <rPh sb="0" eb="1">
      <t>ニン</t>
    </rPh>
    <phoneticPr fontId="13"/>
  </si>
  <si>
    <t>当月の日数</t>
    <rPh sb="0" eb="2">
      <t>トウゲツ</t>
    </rPh>
    <rPh sb="3" eb="5">
      <t>ニッスウ</t>
    </rPh>
    <phoneticPr fontId="13"/>
  </si>
  <si>
    <t>日</t>
    <rPh sb="0" eb="1">
      <t>ニチ</t>
    </rPh>
    <phoneticPr fontId="13"/>
  </si>
  <si>
    <t>No</t>
    <phoneticPr fontId="13"/>
  </si>
  <si>
    <t>(5) 
職種</t>
    <phoneticPr fontId="10"/>
  </si>
  <si>
    <t>(6)
勤務
形態</t>
    <phoneticPr fontId="10"/>
  </si>
  <si>
    <t>(7)
資格</t>
    <rPh sb="4" eb="6">
      <t>シカク</t>
    </rPh>
    <phoneticPr fontId="13"/>
  </si>
  <si>
    <t>(8) 氏　名</t>
    <phoneticPr fontId="10"/>
  </si>
  <si>
    <t>(9)</t>
    <phoneticPr fontId="13"/>
  </si>
  <si>
    <r>
      <t xml:space="preserve">(11)
</t>
    </r>
    <r>
      <rPr>
        <sz val="11"/>
        <rFont val="HGSｺﾞｼｯｸM"/>
        <family val="3"/>
        <charset val="128"/>
      </rPr>
      <t>週平均
勤務時間数</t>
    </r>
    <rPh sb="6" eb="8">
      <t>ヘイキン</t>
    </rPh>
    <rPh sb="9" eb="11">
      <t>キンム</t>
    </rPh>
    <rPh sb="11" eb="13">
      <t>ジカン</t>
    </rPh>
    <rPh sb="13" eb="14">
      <t>スウ</t>
    </rPh>
    <phoneticPr fontId="1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</si>
  <si>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0"/>
  </si>
  <si>
    <t>1週目</t>
    <rPh sb="1" eb="2">
      <t>シュウ</t>
    </rPh>
    <rPh sb="2" eb="3">
      <t>メ</t>
    </rPh>
    <phoneticPr fontId="13"/>
  </si>
  <si>
    <t>2週目</t>
    <rPh sb="1" eb="2">
      <t>シュウ</t>
    </rPh>
    <rPh sb="2" eb="3">
      <t>メ</t>
    </rPh>
    <phoneticPr fontId="13"/>
  </si>
  <si>
    <t>3週目</t>
    <rPh sb="1" eb="2">
      <t>シュウ</t>
    </rPh>
    <rPh sb="2" eb="3">
      <t>メ</t>
    </rPh>
    <phoneticPr fontId="13"/>
  </si>
  <si>
    <t>4週目</t>
    <rPh sb="1" eb="2">
      <t>シュウ</t>
    </rPh>
    <rPh sb="2" eb="3">
      <t>メ</t>
    </rPh>
    <phoneticPr fontId="13"/>
  </si>
  <si>
    <t>5週目</t>
    <rPh sb="1" eb="2">
      <t>シュウ</t>
    </rPh>
    <rPh sb="2" eb="3">
      <t>メ</t>
    </rPh>
    <phoneticPr fontId="1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</si>
  <si>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3"/>
  </si>
  <si>
    <t>（勤務形態の記号）</t>
    <rPh sb="1" eb="3">
      <t>キンム</t>
    </rPh>
    <rPh sb="3" eb="5">
      <t>ケイタイ</t>
    </rPh>
    <rPh sb="6" eb="8">
      <t>キゴウ</t>
    </rPh>
    <phoneticPr fontId="13"/>
  </si>
  <si>
    <t>勤務時間数合計</t>
    <rPh sb="0" eb="2">
      <t>キンム</t>
    </rPh>
    <rPh sb="2" eb="5">
      <t>ジカンスウ</t>
    </rPh>
    <rPh sb="5" eb="7">
      <t>ゴウケイ</t>
    </rPh>
    <phoneticPr fontId="13"/>
  </si>
  <si>
    <t>常勤換算の対象時間数</t>
    <rPh sb="0" eb="2">
      <t>ジョウキン</t>
    </rPh>
    <rPh sb="2" eb="4">
      <t>カンサン</t>
    </rPh>
    <rPh sb="5" eb="7">
      <t>タイショウ</t>
    </rPh>
    <rPh sb="7" eb="9">
      <t>ジカン</t>
    </rPh>
    <rPh sb="9" eb="10">
      <t>スウ</t>
    </rPh>
    <phoneticPr fontId="13"/>
  </si>
  <si>
    <t>常勤換算方法対象外の</t>
    <rPh sb="0" eb="2">
      <t>ジョウキン</t>
    </rPh>
    <rPh sb="2" eb="4">
      <t>カンサン</t>
    </rPh>
    <rPh sb="4" eb="6">
      <t>ホウホウ</t>
    </rPh>
    <rPh sb="6" eb="9">
      <t>タイショウガイ</t>
    </rPh>
    <phoneticPr fontId="13"/>
  </si>
  <si>
    <t>記号</t>
    <rPh sb="0" eb="2">
      <t>キゴウ</t>
    </rPh>
    <phoneticPr fontId="13"/>
  </si>
  <si>
    <t>区分</t>
    <rPh sb="0" eb="2">
      <t>クブン</t>
    </rPh>
    <phoneticPr fontId="13"/>
  </si>
  <si>
    <t>当月合計</t>
    <rPh sb="0" eb="2">
      <t>トウゲツ</t>
    </rPh>
    <rPh sb="2" eb="4">
      <t>ゴウケイ</t>
    </rPh>
    <phoneticPr fontId="13"/>
  </si>
  <si>
    <t>週平均</t>
    <rPh sb="0" eb="3">
      <t>シュウヘイキン</t>
    </rPh>
    <phoneticPr fontId="13"/>
  </si>
  <si>
    <t>常勤の従業者の人数</t>
    <rPh sb="0" eb="2">
      <t>ジョウキン</t>
    </rPh>
    <rPh sb="3" eb="6">
      <t>ジュウギョウシャ</t>
    </rPh>
    <rPh sb="7" eb="9">
      <t>ニンズウ</t>
    </rPh>
    <phoneticPr fontId="13"/>
  </si>
  <si>
    <t>A</t>
    <phoneticPr fontId="13"/>
  </si>
  <si>
    <t>常勤で専従</t>
    <rPh sb="0" eb="2">
      <t>ジョウキン</t>
    </rPh>
    <rPh sb="3" eb="5">
      <t>センジュウ</t>
    </rPh>
    <phoneticPr fontId="13"/>
  </si>
  <si>
    <t>B</t>
    <phoneticPr fontId="13"/>
  </si>
  <si>
    <t>常勤で兼務</t>
    <rPh sb="0" eb="2">
      <t>ジョウキン</t>
    </rPh>
    <rPh sb="3" eb="5">
      <t>ケンム</t>
    </rPh>
    <phoneticPr fontId="13"/>
  </si>
  <si>
    <t>C</t>
    <phoneticPr fontId="13"/>
  </si>
  <si>
    <t>非常勤で専従</t>
    <rPh sb="0" eb="3">
      <t>ヒジョウキン</t>
    </rPh>
    <rPh sb="4" eb="6">
      <t>センジュウ</t>
    </rPh>
    <phoneticPr fontId="13"/>
  </si>
  <si>
    <t>-</t>
    <phoneticPr fontId="13"/>
  </si>
  <si>
    <t>D</t>
    <phoneticPr fontId="13"/>
  </si>
  <si>
    <t>非常勤で兼務</t>
    <rPh sb="0" eb="3">
      <t>ヒジョウキン</t>
    </rPh>
    <rPh sb="4" eb="6">
      <t>ケンム</t>
    </rPh>
    <phoneticPr fontId="13"/>
  </si>
  <si>
    <t>合計</t>
    <rPh sb="0" eb="2">
      <t>ゴウケイ</t>
    </rPh>
    <phoneticPr fontId="13"/>
  </si>
  <si>
    <t>■ 常勤換算方法による人数</t>
    <rPh sb="2" eb="4">
      <t>ジョウキン</t>
    </rPh>
    <rPh sb="4" eb="6">
      <t>カンサン</t>
    </rPh>
    <rPh sb="6" eb="8">
      <t>ホウホウ</t>
    </rPh>
    <rPh sb="11" eb="13">
      <t>ニンズウ</t>
    </rPh>
    <phoneticPr fontId="13"/>
  </si>
  <si>
    <t>基準：</t>
    <rPh sb="0" eb="2">
      <t>キジュン</t>
    </rPh>
    <phoneticPr fontId="13"/>
  </si>
  <si>
    <t>週</t>
  </si>
  <si>
    <t>常勤換算の</t>
    <rPh sb="0" eb="2">
      <t>ジョウキン</t>
    </rPh>
    <rPh sb="2" eb="4">
      <t>カンサン</t>
    </rPh>
    <phoneticPr fontId="13"/>
  </si>
  <si>
    <t>常勤の従業者が</t>
    <rPh sb="0" eb="2">
      <t>ジョウキン</t>
    </rPh>
    <rPh sb="3" eb="6">
      <t>ジュウギョウシャ</t>
    </rPh>
    <phoneticPr fontId="13"/>
  </si>
  <si>
    <t>÷</t>
    <phoneticPr fontId="13"/>
  </si>
  <si>
    <t>＝</t>
    <phoneticPr fontId="13"/>
  </si>
  <si>
    <t>（小数点第2位以下切り捨て）</t>
    <rPh sb="1" eb="4">
      <t>ショウスウテン</t>
    </rPh>
    <rPh sb="4" eb="5">
      <t>ダイ</t>
    </rPh>
    <rPh sb="6" eb="7">
      <t>イ</t>
    </rPh>
    <rPh sb="7" eb="9">
      <t>イカ</t>
    </rPh>
    <rPh sb="9" eb="10">
      <t>キ</t>
    </rPh>
    <rPh sb="11" eb="12">
      <t>ス</t>
    </rPh>
    <phoneticPr fontId="1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</si>
  <si>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3"/>
  </si>
  <si>
    <t>常勤の従業者の人数</t>
  </si>
  <si>
    <t>常勤換算方法による人数</t>
    <rPh sb="0" eb="2">
      <t>ジョウキン</t>
    </rPh>
    <rPh sb="2" eb="4">
      <t>カンサン</t>
    </rPh>
    <rPh sb="4" eb="6">
      <t>ホウホウ</t>
    </rPh>
    <rPh sb="9" eb="11">
      <t>ニンズウ</t>
    </rPh>
    <phoneticPr fontId="13"/>
  </si>
  <si>
    <t>＋</t>
    <phoneticPr fontId="13"/>
  </si>
  <si>
    <t>実績</t>
  </si>
  <si>
    <t xml:space="preserve">法                                 </t>
  </si>
  <si>
    <t>介護保険法（平成9年法律第123号）</t>
  </si>
  <si>
    <t xml:space="preserve">施行規則                       </t>
  </si>
  <si>
    <t>介護保険法施行規則（平成11年厚生省令第36号）</t>
  </si>
  <si>
    <t xml:space="preserve">運営基準               </t>
  </si>
  <si>
    <t>指定居宅サービス等の事業の人員，設備及び運営に関する基準（平成18年厚生労働省令第37号）</t>
  </si>
  <si>
    <t xml:space="preserve">算定基準                 </t>
  </si>
  <si>
    <t>指定介護予防サービスに要する費用の額の算定に関する基準（平成18年厚生労働省告示第129号）</t>
  </si>
  <si>
    <t xml:space="preserve">平２７厚告９５                 </t>
  </si>
  <si>
    <t>厚生労働大臣が定める基準（平成27年厚生労働省告示第95号）</t>
  </si>
  <si>
    <t>条例</t>
    <rPh sb="0" eb="2">
      <t>ジョウレイ</t>
    </rPh>
    <phoneticPr fontId="45"/>
  </si>
  <si>
    <t>つくば市指定居宅介護支援事業等に関する基準等を定める条例</t>
    <phoneticPr fontId="45"/>
  </si>
  <si>
    <t>「平１１厚令３７」</t>
  </si>
  <si>
    <t>「平１１老企２５」</t>
  </si>
  <si>
    <t>「平１２厚告１９」</t>
  </si>
  <si>
    <t>「平２７厚労告９４」</t>
  </si>
  <si>
    <t>「平２４厚労告１２０」</t>
  </si>
  <si>
    <t>「平２７厚労告９５」</t>
  </si>
  <si>
    <t>「平２７厚労告９６」</t>
  </si>
  <si>
    <t>指定居宅サービス等の事業の人員、設備及び運営に関する基準
（平成１１年３月３１日厚生省令第３７号）</t>
    <phoneticPr fontId="10"/>
  </si>
  <si>
    <t>指定居宅サービス等及び指定介護予防サービス等に関する基準について
（平成１１年９月１７日老企第２５条厚生省老人保健福祉局企画課長通知）</t>
    <phoneticPr fontId="10"/>
  </si>
  <si>
    <t>指定居宅サービスに要する費用の額の算定に関する基準
（平成１２年２月１０日厚生省告示第１９号）</t>
    <phoneticPr fontId="10"/>
  </si>
  <si>
    <t>厚生労働大臣が定める基準に適合する利用者等
（平成２７年３月２３日厚生労働省告示第９４号）</t>
    <phoneticPr fontId="10"/>
  </si>
  <si>
    <t>厚生労働大臣が定める地域
（平成２４年３月１３日厚生労働省告示第１２０号）</t>
    <phoneticPr fontId="10"/>
  </si>
  <si>
    <t>厚生労働大臣が定める基準
（平成２７年３月２３日厚生労働省告示第９５号）</t>
    <phoneticPr fontId="10"/>
  </si>
  <si>
    <t>厚生労働大臣が定める施設基準
（平成２７年３月２３日厚生労働省告示第９６号）</t>
    <phoneticPr fontId="10"/>
  </si>
  <si>
    <t>（４） 指定居宅介護支援事業者は、事業の運営に当たっては、市町村及び地域包括支援センター、老人介護支援センター、他の指定居宅介護支援事業者、指定介護予防支援事業者、介護保険施設、指定特定相談支援事業者等との連携に努めているか。</t>
    <rPh sb="32" eb="33">
      <t>オヨ</t>
    </rPh>
    <rPh sb="82" eb="84">
      <t>カイゴ</t>
    </rPh>
    <rPh sb="84" eb="86">
      <t>ホケン</t>
    </rPh>
    <rPh sb="86" eb="88">
      <t>シセツ</t>
    </rPh>
    <phoneticPr fontId="13"/>
  </si>
  <si>
    <t>（９） 介護支援専門員は、解決すべき課題の把握に当たっては、利用者の居宅を訪問し、利用者及びその家族に面接して行っているか。
　この場合において、介護支援専門員は、面接の趣旨を利用者及びその家族に対して十分に説明し、理解を得ているか。
　課題の把握（アセスメント）に当たっては、利用者が入院中であるなど物理的な理由がある場合を除き必ず利用者の居宅を訪問し、利用者及びその家族に面接して行うものとする。</t>
    <rPh sb="13" eb="15">
      <t>カイケツ</t>
    </rPh>
    <rPh sb="18" eb="20">
      <t>カダイ</t>
    </rPh>
    <rPh sb="21" eb="23">
      <t>ハアク</t>
    </rPh>
    <rPh sb="24" eb="25">
      <t>ア</t>
    </rPh>
    <rPh sb="30" eb="33">
      <t>リヨウシャ</t>
    </rPh>
    <rPh sb="34" eb="36">
      <t>キョタク</t>
    </rPh>
    <rPh sb="37" eb="39">
      <t>ホウモン</t>
    </rPh>
    <rPh sb="41" eb="44">
      <t>リヨウシャ</t>
    </rPh>
    <rPh sb="44" eb="45">
      <t>オヨ</t>
    </rPh>
    <rPh sb="48" eb="50">
      <t>カゾク</t>
    </rPh>
    <rPh sb="51" eb="53">
      <t>メンセツ</t>
    </rPh>
    <rPh sb="55" eb="56">
      <t>オコナ</t>
    </rPh>
    <rPh sb="66" eb="68">
      <t>バアイ</t>
    </rPh>
    <rPh sb="73" eb="75">
      <t>カイゴ</t>
    </rPh>
    <rPh sb="75" eb="77">
      <t>シエン</t>
    </rPh>
    <rPh sb="77" eb="80">
      <t>センモンイン</t>
    </rPh>
    <rPh sb="82" eb="84">
      <t>メンセツ</t>
    </rPh>
    <rPh sb="85" eb="87">
      <t>シュシ</t>
    </rPh>
    <rPh sb="88" eb="91">
      <t>リヨウシャ</t>
    </rPh>
    <rPh sb="91" eb="92">
      <t>オヨ</t>
    </rPh>
    <rPh sb="95" eb="97">
      <t>カゾク</t>
    </rPh>
    <rPh sb="98" eb="99">
      <t>タイ</t>
    </rPh>
    <rPh sb="101" eb="103">
      <t>ジュウブン</t>
    </rPh>
    <rPh sb="104" eb="106">
      <t>セツメイ</t>
    </rPh>
    <rPh sb="108" eb="110">
      <t>リカイ</t>
    </rPh>
    <rPh sb="111" eb="112">
      <t>エ</t>
    </rPh>
    <rPh sb="119" eb="121">
      <t>カダイ</t>
    </rPh>
    <rPh sb="122" eb="124">
      <t>ハアク</t>
    </rPh>
    <rPh sb="133" eb="134">
      <t>ア</t>
    </rPh>
    <rPh sb="139" eb="142">
      <t>リヨウシャ</t>
    </rPh>
    <rPh sb="143" eb="146">
      <t>ニュウインチュウ</t>
    </rPh>
    <rPh sb="151" eb="154">
      <t>ブツリテキ</t>
    </rPh>
    <rPh sb="155" eb="157">
      <t>リユウ</t>
    </rPh>
    <rPh sb="160" eb="162">
      <t>バアイ</t>
    </rPh>
    <rPh sb="163" eb="164">
      <t>ノゾ</t>
    </rPh>
    <rPh sb="165" eb="166">
      <t>カナラ</t>
    </rPh>
    <rPh sb="167" eb="170">
      <t>リヨウシャ</t>
    </rPh>
    <rPh sb="171" eb="173">
      <t>キョタク</t>
    </rPh>
    <rPh sb="174" eb="176">
      <t>ホウモン</t>
    </rPh>
    <rPh sb="178" eb="181">
      <t>リヨウシャ</t>
    </rPh>
    <rPh sb="181" eb="182">
      <t>オヨ</t>
    </rPh>
    <rPh sb="185" eb="187">
      <t>カゾク</t>
    </rPh>
    <rPh sb="188" eb="190">
      <t>メンセツ</t>
    </rPh>
    <rPh sb="192" eb="193">
      <t>オコナ</t>
    </rPh>
    <phoneticPr fontId="13"/>
  </si>
  <si>
    <t xml:space="preserve"> (11）介護支援専門員は、サービス担当者会議の開催により、利用者の状況等に関する情報を担当者と共有するとともに、当該居宅サービス計画の原案の内容について、担当者から、専門的な見地からの意見を求め調整を図っているか。
　サービス担当者会議をテレビ電話装置その他の情報通信機器を活用して行う場合、利用者又はその家族が参加する場合にあっては、テレビ電話装置等の活用について当該利用者等の同意を得ているか。
　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利用者の状況等についての情報や居宅サービス計画原案の内容を共有できるようにしているか。</t>
    <rPh sb="5" eb="7">
      <t>カイゴ</t>
    </rPh>
    <rPh sb="7" eb="9">
      <t>シエン</t>
    </rPh>
    <rPh sb="9" eb="12">
      <t>センモンイン</t>
    </rPh>
    <rPh sb="18" eb="21">
      <t>タントウシャ</t>
    </rPh>
    <rPh sb="21" eb="23">
      <t>カイギ</t>
    </rPh>
    <rPh sb="24" eb="26">
      <t>カイサイ</t>
    </rPh>
    <rPh sb="30" eb="33">
      <t>リヨウシャ</t>
    </rPh>
    <rPh sb="34" eb="36">
      <t>ジョウキョウ</t>
    </rPh>
    <rPh sb="36" eb="37">
      <t>トウ</t>
    </rPh>
    <rPh sb="38" eb="39">
      <t>カン</t>
    </rPh>
    <rPh sb="41" eb="43">
      <t>ジョウホウ</t>
    </rPh>
    <rPh sb="44" eb="47">
      <t>タントウシャ</t>
    </rPh>
    <rPh sb="48" eb="50">
      <t>キョウユウ</t>
    </rPh>
    <rPh sb="57" eb="59">
      <t>トウガイ</t>
    </rPh>
    <rPh sb="59" eb="61">
      <t>キョタク</t>
    </rPh>
    <rPh sb="65" eb="67">
      <t>ケイカク</t>
    </rPh>
    <rPh sb="68" eb="70">
      <t>ゲンアン</t>
    </rPh>
    <rPh sb="71" eb="73">
      <t>ナイヨウ</t>
    </rPh>
    <rPh sb="78" eb="81">
      <t>タントウシャ</t>
    </rPh>
    <rPh sb="84" eb="87">
      <t>センモンテキ</t>
    </rPh>
    <rPh sb="88" eb="90">
      <t>ケンチ</t>
    </rPh>
    <rPh sb="93" eb="95">
      <t>イケン</t>
    </rPh>
    <rPh sb="96" eb="97">
      <t>モト</t>
    </rPh>
    <rPh sb="98" eb="100">
      <t>チョウセイ</t>
    </rPh>
    <rPh sb="101" eb="102">
      <t>ハカ</t>
    </rPh>
    <rPh sb="114" eb="117">
      <t>タントウシャ</t>
    </rPh>
    <rPh sb="117" eb="119">
      <t>カイギ</t>
    </rPh>
    <rPh sb="144" eb="146">
      <t>バアイ</t>
    </rPh>
    <rPh sb="202" eb="205">
      <t>リヨウシャ</t>
    </rPh>
    <rPh sb="206" eb="208">
      <t>マッキ</t>
    </rPh>
    <rPh sb="209" eb="213">
      <t>アクセイシュヨウ</t>
    </rPh>
    <rPh sb="214" eb="216">
      <t>カンジャ</t>
    </rPh>
    <rPh sb="217" eb="218">
      <t>カギ</t>
    </rPh>
    <rPh sb="222" eb="224">
      <t>シンシン</t>
    </rPh>
    <rPh sb="225" eb="227">
      <t>ジョウキョウ</t>
    </rPh>
    <rPh sb="227" eb="228">
      <t>トウ</t>
    </rPh>
    <rPh sb="232" eb="234">
      <t>シュジ</t>
    </rPh>
    <rPh sb="235" eb="237">
      <t>イシ</t>
    </rPh>
    <rPh sb="237" eb="238">
      <t>マタ</t>
    </rPh>
    <rPh sb="239" eb="241">
      <t>シカ</t>
    </rPh>
    <rPh sb="241" eb="243">
      <t>イシ</t>
    </rPh>
    <rPh sb="244" eb="246">
      <t>イカ</t>
    </rPh>
    <rPh sb="247" eb="249">
      <t>シュジ</t>
    </rPh>
    <rPh sb="250" eb="252">
      <t>イシ</t>
    </rPh>
    <rPh sb="252" eb="253">
      <t>トウ</t>
    </rPh>
    <rPh sb="260" eb="262">
      <t>イケン</t>
    </rPh>
    <rPh sb="263" eb="265">
      <t>カンアン</t>
    </rPh>
    <rPh sb="267" eb="269">
      <t>ヒツヨウ</t>
    </rPh>
    <rPh sb="270" eb="271">
      <t>ミト</t>
    </rPh>
    <rPh sb="273" eb="275">
      <t>バアイ</t>
    </rPh>
    <rPh sb="277" eb="278">
      <t>タ</t>
    </rPh>
    <rPh sb="282" eb="283">
      <t>エ</t>
    </rPh>
    <rPh sb="285" eb="287">
      <t>リユウ</t>
    </rPh>
    <rPh sb="290" eb="292">
      <t>バアイ</t>
    </rPh>
    <rPh sb="298" eb="301">
      <t>タントウシャ</t>
    </rPh>
    <rPh sb="302" eb="303">
      <t>タイ</t>
    </rPh>
    <rPh sb="305" eb="307">
      <t>ショウカイ</t>
    </rPh>
    <rPh sb="307" eb="308">
      <t>トウ</t>
    </rPh>
    <rPh sb="312" eb="315">
      <t>リヨウシャ</t>
    </rPh>
    <rPh sb="316" eb="319">
      <t>ジョウキョウナド</t>
    </rPh>
    <rPh sb="324" eb="326">
      <t>ジョウホウ</t>
    </rPh>
    <rPh sb="327" eb="329">
      <t>キョタク</t>
    </rPh>
    <rPh sb="333" eb="335">
      <t>ケイカク</t>
    </rPh>
    <rPh sb="335" eb="337">
      <t>ゲンアン</t>
    </rPh>
    <rPh sb="338" eb="340">
      <t>ナイヨウ</t>
    </rPh>
    <rPh sb="341" eb="343">
      <t>キョウユウ</t>
    </rPh>
    <phoneticPr fontId="13"/>
  </si>
  <si>
    <t>平成11年7月29日老企第22号第2の3（24）
市条例第31条第2項</t>
    <rPh sb="25" eb="26">
      <t>シ</t>
    </rPh>
    <rPh sb="26" eb="28">
      <t>ジョウレイ</t>
    </rPh>
    <rPh sb="28" eb="29">
      <t>ダイ</t>
    </rPh>
    <rPh sb="31" eb="32">
      <t>ジョウ</t>
    </rPh>
    <rPh sb="32" eb="33">
      <t>ダイ</t>
    </rPh>
    <rPh sb="34" eb="35">
      <t>コウ</t>
    </rPh>
    <phoneticPr fontId="13"/>
  </si>
  <si>
    <t xml:space="preserve">（２） 指定居宅介護支援事業者は、利用者に対する指定居宅介護支援の提供に関する次に掲げる記録を整備し、その完結の日から5年間保存しているか。
　なお、「その完結の日」とは、個々の利用者につき、契約終了（契約の解約・解除、他の施設への入所、利用者の死亡、利用者の自立等）により一連のサービス提供が終了した日を指すものとする。
　①13条第13号に規定する指定居宅サービス事業者等との連絡調整に関する記録
　②個々の利用者ごとに次に掲げる事項を記載した居宅介護支援台帳
　　・居宅サービス計画
　　・13条第7号に規定するアセスメントの結果の記録
　　・13条第9号に規定するサービス担当者会議等の記録
　　・13条第14号に規定するモニタリングの結果の記録
　③身体拘束等の態様及び時間、その際の利用者の心身の状況並びに緊急やむを得ない理由の記録
　④16条に規定する区市町村への通知に係る記録
　⑤26条第2項に規定する苦情の内容等の記録
　⑥27条第2項に規定する事故の状況及び事故に際して採った処置についての記録
</t>
    <rPh sb="53" eb="55">
      <t>カンケツ</t>
    </rPh>
    <rPh sb="78" eb="80">
      <t>カンケツ</t>
    </rPh>
    <rPh sb="81" eb="82">
      <t>ヒ</t>
    </rPh>
    <rPh sb="86" eb="88">
      <t>ココ</t>
    </rPh>
    <rPh sb="89" eb="92">
      <t>リヨウシャ</t>
    </rPh>
    <rPh sb="96" eb="98">
      <t>ケイヤク</t>
    </rPh>
    <rPh sb="98" eb="100">
      <t>シュウリョウ</t>
    </rPh>
    <rPh sb="101" eb="103">
      <t>ケイヤク</t>
    </rPh>
    <rPh sb="104" eb="106">
      <t>カイヤク</t>
    </rPh>
    <rPh sb="107" eb="109">
      <t>カイジョ</t>
    </rPh>
    <rPh sb="110" eb="111">
      <t>ホカ</t>
    </rPh>
    <rPh sb="112" eb="114">
      <t>シセツ</t>
    </rPh>
    <rPh sb="116" eb="118">
      <t>ニュウショ</t>
    </rPh>
    <rPh sb="119" eb="122">
      <t>リヨウシャ</t>
    </rPh>
    <rPh sb="123" eb="125">
      <t>シボウ</t>
    </rPh>
    <rPh sb="126" eb="129">
      <t>リヨウシャ</t>
    </rPh>
    <rPh sb="130" eb="132">
      <t>ジリツ</t>
    </rPh>
    <rPh sb="132" eb="133">
      <t>ナド</t>
    </rPh>
    <rPh sb="137" eb="139">
      <t>イチレン</t>
    </rPh>
    <rPh sb="144" eb="146">
      <t>テイキョウ</t>
    </rPh>
    <rPh sb="147" eb="149">
      <t>シュウリョウ</t>
    </rPh>
    <rPh sb="151" eb="152">
      <t>ヒ</t>
    </rPh>
    <rPh sb="153" eb="154">
      <t>サ</t>
    </rPh>
    <rPh sb="425" eb="426">
      <t>ダイ</t>
    </rPh>
    <rPh sb="427" eb="428">
      <t>コウ</t>
    </rPh>
    <rPh sb="440" eb="442">
      <t>ジコ</t>
    </rPh>
    <rPh sb="443" eb="444">
      <t>サイ</t>
    </rPh>
    <rPh sb="446" eb="447">
      <t>ト</t>
    </rPh>
    <phoneticPr fontId="13"/>
  </si>
  <si>
    <t>⑦　地域包括支援センターから支援が困難な事例を紹介された場合においても，当該支援が困難な事例に係る者に指定居宅介護支援を提供していること。
※自ら積極的に支援困難事例を受け入れるものでなければならず,常に地域包括支援センターとの連携を図らなければならない。
⑧　家族に対する介護等を日常的に行っている児童や，障害者，生活困窮者，難病患者等，高齢者以外の対象者への支援に関する事例検討会，研修等に参加していること。
⑨　特定事業所集中減算の適用を受けていないこと。
⑩　事業所において指定居宅介護支援の提供を受ける利用者数が当該事業所の介護支援専門員1人当たり45名未満(※)であること。ただし、居宅介護支援費（Ⅱ）を算定している場合は50名未満（※）であること。
※事業所単位で平均して45名未満でよいが，不当に特定の者に偏るなど適切なケアマネジメントに支障がないよう配慮すること。
⑪　介護支援専門員実務研修における科目「ケアマネジメントの基礎技術に関する実習」等に協力又は協力体制を確保していること。
⑫　他の法人が運営する指定居宅介護支援事業者と共同で事例検討会、研修会等を実施していること。
⑬　必要に応じて、多様な主体により提供される利用者の日常生活全般を支援するサービスが包括的に提供されるような居宅サービス計画を作成していること。</t>
    <phoneticPr fontId="10"/>
  </si>
  <si>
    <t xml:space="preserve">（３） 特定事業所加算（Ⅲ）
　次のいずれにも適合すること。
　①特定事業所加算（Ⅰ）の③,④,⑥～⑬の基準に適合していること。
　②特定事業所加算（Ⅱ）の②の基準に適合していること。
　③専ら指定居宅介護支援の提供に当たる常勤の介護支援専門員を2名以上配置していること。ただし、指定居宅介護支援の提供に支障がない場合は、当該事業所の他の職務と兼務し、又は同一敷地内にある指定介護予防支援事業所の職務と兼務しても差し支えない。
</t>
    <phoneticPr fontId="13"/>
  </si>
  <si>
    <t>（４） 特定事業所加算（Ａ）
　次のいずれにも適合すること
　①特定事業所加算（Ⅰ）の③,④,⑥～⑬の基準に適合していること。※④，⑥，⑪，⑫は連携可。
　②特定事業所加算（Ⅱ）の②の基準に適合していること。
　③専ら指定居宅介護支援の提供に当たる常勤の介護支援専門員を1名以上配置していること。ただし、指定居宅介護支援の提供に支障がない場合は、当該事業所の他の職務と兼務し、又は同一敷地内にある指定介護予防支援事業所の職務と兼務しても差し支えない。
④専ら指定居宅介護支援の提供に当たる介護支援専門員を常勤換算方法で1以上配置していること。
※当該介護支援専門員は他の居宅介護支援事業所（①で連携を行っている場合は、当該事業所に限る。）の職務と兼務をしても差し支えないものとし、指定居宅介護支援の提供に支障がない場合は、当該事業所の他の職務と兼務し、又は同一敷地内にある指定介護予防支援事業所の職務と兼務しても差し支えない。</t>
    <rPh sb="16" eb="17">
      <t>ツギ</t>
    </rPh>
    <rPh sb="23" eb="25">
      <t>テキゴウ</t>
    </rPh>
    <phoneticPr fontId="13"/>
  </si>
  <si>
    <t>１８ ターミナルケアマネジメント加算
　在宅で死亡した利用者に対して、基準告示(※)に適合しているものとして市町村長に届け出た指定居宅介護支援事業所が、終末期の医療やケアの方針に関する当該利用者又はその家族の以降を把握した上で、その死亡日及び死亡日前14日以内に2日以上、当該利用者又はその家族の同意を得て、当該利用者の居宅を訪問し、当該利用者の心身の状況等を記録し、主治の医師及び居宅サービス計画に位置付けた居宅サービス事業者に提供した場合は、1月につき400単位を加算しているか。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また、ターミナルケアマネジメントを受けることについて利用者が同意した時点以降は、次に掲げる事項を支援経過として居宅サービス計画等に記録すること。
　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②利用者への支援にあたり、主治の医師及び居宅サービス計画に位置付けた指定居宅サービス計画に位置付けた指定居宅サービス事業者等と行った連絡調整に関する記録。
　③当該利用者が、医師が一般に認められている医学的知見に基づき、回復の見込みがないと診断した者に該当することを確認した日及びその方法。
ターミナルケアマネジメントを受けることに同意した利用者について、24時間連絡できる体制を確保しており、かつ、必要に応じて指定居宅介護支援を行うことができる体制を整備しているか。</t>
    <rPh sb="16" eb="18">
      <t>カサン</t>
    </rPh>
    <rPh sb="257" eb="259">
      <t>カサン</t>
    </rPh>
    <rPh sb="265" eb="267">
      <t>ザイタク</t>
    </rPh>
    <rPh sb="268" eb="270">
      <t>シボウ</t>
    </rPh>
    <rPh sb="272" eb="275">
      <t>リヨウシャ</t>
    </rPh>
    <rPh sb="276" eb="278">
      <t>シボウ</t>
    </rPh>
    <rPh sb="278" eb="279">
      <t>ツキ</t>
    </rPh>
    <rPh sb="280" eb="282">
      <t>カサン</t>
    </rPh>
    <rPh sb="291" eb="294">
      <t>リヨウシャ</t>
    </rPh>
    <rPh sb="295" eb="297">
      <t>キョタク</t>
    </rPh>
    <rPh sb="298" eb="300">
      <t>サイゴ</t>
    </rPh>
    <rPh sb="301" eb="303">
      <t>ホウモン</t>
    </rPh>
    <rPh sb="305" eb="306">
      <t>ヒ</t>
    </rPh>
    <rPh sb="307" eb="308">
      <t>ゾク</t>
    </rPh>
    <rPh sb="310" eb="311">
      <t>ツキ</t>
    </rPh>
    <rPh sb="313" eb="316">
      <t>リヨウシャ</t>
    </rPh>
    <rPh sb="317" eb="319">
      <t>シボウ</t>
    </rPh>
    <rPh sb="319" eb="320">
      <t>ツキ</t>
    </rPh>
    <rPh sb="321" eb="322">
      <t>コト</t>
    </rPh>
    <rPh sb="324" eb="326">
      <t>バアイ</t>
    </rPh>
    <rPh sb="329" eb="331">
      <t>シボウ</t>
    </rPh>
    <rPh sb="331" eb="332">
      <t>ツキ</t>
    </rPh>
    <rPh sb="333" eb="335">
      <t>サンテイ</t>
    </rPh>
    <rPh sb="362" eb="363">
      <t>ウ</t>
    </rPh>
    <rPh sb="371" eb="374">
      <t>リヨウシャ</t>
    </rPh>
    <rPh sb="375" eb="377">
      <t>ドウイ</t>
    </rPh>
    <rPh sb="379" eb="381">
      <t>ジテン</t>
    </rPh>
    <rPh sb="381" eb="383">
      <t>イコウ</t>
    </rPh>
    <rPh sb="385" eb="386">
      <t>ツギ</t>
    </rPh>
    <rPh sb="387" eb="388">
      <t>カカ</t>
    </rPh>
    <rPh sb="390" eb="392">
      <t>ジコウ</t>
    </rPh>
    <rPh sb="393" eb="395">
      <t>シエン</t>
    </rPh>
    <rPh sb="395" eb="397">
      <t>ケイカ</t>
    </rPh>
    <rPh sb="400" eb="402">
      <t>キョタク</t>
    </rPh>
    <rPh sb="406" eb="408">
      <t>ケイカク</t>
    </rPh>
    <rPh sb="408" eb="409">
      <t>トウ</t>
    </rPh>
    <rPh sb="410" eb="412">
      <t>キロク</t>
    </rPh>
    <rPh sb="420" eb="423">
      <t>シュウマツキ</t>
    </rPh>
    <rPh sb="424" eb="427">
      <t>リヨウシャ</t>
    </rPh>
    <rPh sb="428" eb="430">
      <t>シンシン</t>
    </rPh>
    <rPh sb="430" eb="431">
      <t>マタ</t>
    </rPh>
    <rPh sb="432" eb="434">
      <t>カゾク</t>
    </rPh>
    <rPh sb="435" eb="437">
      <t>ジョウキョウ</t>
    </rPh>
    <rPh sb="438" eb="440">
      <t>ヘンカ</t>
    </rPh>
    <rPh sb="441" eb="443">
      <t>カンキョウ</t>
    </rPh>
    <rPh sb="444" eb="446">
      <t>ヘンカ</t>
    </rPh>
    <rPh sb="446" eb="447">
      <t>オヨ</t>
    </rPh>
    <rPh sb="452" eb="453">
      <t>タイ</t>
    </rPh>
    <rPh sb="455" eb="457">
      <t>キョタク</t>
    </rPh>
    <rPh sb="457" eb="459">
      <t>カイゴ</t>
    </rPh>
    <rPh sb="459" eb="461">
      <t>シエン</t>
    </rPh>
    <rPh sb="461" eb="464">
      <t>ジギョウシャ</t>
    </rPh>
    <rPh sb="465" eb="466">
      <t>オコナ</t>
    </rPh>
    <rPh sb="468" eb="470">
      <t>シエン</t>
    </rPh>
    <rPh sb="475" eb="477">
      <t>キロク</t>
    </rPh>
    <rPh sb="481" eb="484">
      <t>リヨウシャ</t>
    </rPh>
    <rPh sb="486" eb="488">
      <t>シエン</t>
    </rPh>
    <rPh sb="493" eb="495">
      <t>シュジ</t>
    </rPh>
    <rPh sb="496" eb="498">
      <t>イシ</t>
    </rPh>
    <rPh sb="498" eb="499">
      <t>オヨ</t>
    </rPh>
    <rPh sb="500" eb="502">
      <t>キョタク</t>
    </rPh>
    <rPh sb="506" eb="508">
      <t>ケイカク</t>
    </rPh>
    <rPh sb="509" eb="512">
      <t>イチヅ</t>
    </rPh>
    <rPh sb="514" eb="516">
      <t>シテイ</t>
    </rPh>
    <rPh sb="516" eb="518">
      <t>キョタク</t>
    </rPh>
    <rPh sb="522" eb="524">
      <t>ケイカク</t>
    </rPh>
    <rPh sb="525" eb="528">
      <t>イチヅ</t>
    </rPh>
    <rPh sb="530" eb="532">
      <t>シテイ</t>
    </rPh>
    <rPh sb="532" eb="534">
      <t>キョタク</t>
    </rPh>
    <rPh sb="538" eb="541">
      <t>ジギョウシャ</t>
    </rPh>
    <rPh sb="541" eb="542">
      <t>トウ</t>
    </rPh>
    <rPh sb="543" eb="544">
      <t>オコナ</t>
    </rPh>
    <rPh sb="546" eb="548">
      <t>レンラク</t>
    </rPh>
    <rPh sb="548" eb="550">
      <t>チョウセイ</t>
    </rPh>
    <rPh sb="551" eb="552">
      <t>カン</t>
    </rPh>
    <rPh sb="554" eb="556">
      <t>キロク</t>
    </rPh>
    <phoneticPr fontId="13"/>
  </si>
  <si>
    <t>五 介護給付費の算定及び取り扱い</t>
    <phoneticPr fontId="10"/>
  </si>
  <si>
    <t>１．サービス種別</t>
    <rPh sb="6" eb="8">
      <t>シュベツ</t>
    </rPh>
    <phoneticPr fontId="13"/>
  </si>
  <si>
    <t>サービス種別名</t>
    <rPh sb="4" eb="6">
      <t>シュベツ</t>
    </rPh>
    <rPh sb="6" eb="7">
      <t>メイ</t>
    </rPh>
    <phoneticPr fontId="13"/>
  </si>
  <si>
    <t>介護予防支援</t>
    <rPh sb="0" eb="2">
      <t>カイゴ</t>
    </rPh>
    <rPh sb="2" eb="4">
      <t>ヨボウ</t>
    </rPh>
    <rPh sb="4" eb="6">
      <t>シエン</t>
    </rPh>
    <phoneticPr fontId="13"/>
  </si>
  <si>
    <t>２．職種名・資格名称</t>
    <rPh sb="2" eb="4">
      <t>ショクシュ</t>
    </rPh>
    <rPh sb="4" eb="5">
      <t>メイ</t>
    </rPh>
    <rPh sb="6" eb="8">
      <t>シカク</t>
    </rPh>
    <rPh sb="8" eb="10">
      <t>メイショウ</t>
    </rPh>
    <phoneticPr fontId="13"/>
  </si>
  <si>
    <t>職種名</t>
    <rPh sb="0" eb="2">
      <t>ショクシュ</t>
    </rPh>
    <rPh sb="2" eb="3">
      <t>メイ</t>
    </rPh>
    <phoneticPr fontId="13"/>
  </si>
  <si>
    <t>管理者</t>
    <rPh sb="0" eb="3">
      <t>カンリシャ</t>
    </rPh>
    <phoneticPr fontId="13"/>
  </si>
  <si>
    <t>介護支援専門員</t>
    <rPh sb="0" eb="2">
      <t>カイゴ</t>
    </rPh>
    <rPh sb="2" eb="4">
      <t>シエン</t>
    </rPh>
    <rPh sb="4" eb="7">
      <t>センモンイン</t>
    </rPh>
    <phoneticPr fontId="13"/>
  </si>
  <si>
    <t>介護予防支援担当職員</t>
    <rPh sb="0" eb="2">
      <t>カイゴ</t>
    </rPh>
    <rPh sb="2" eb="4">
      <t>ヨボウ</t>
    </rPh>
    <rPh sb="4" eb="6">
      <t>シエン</t>
    </rPh>
    <rPh sb="6" eb="8">
      <t>タントウ</t>
    </rPh>
    <rPh sb="8" eb="10">
      <t>ショクイン</t>
    </rPh>
    <phoneticPr fontId="13"/>
  </si>
  <si>
    <t>ー</t>
    <phoneticPr fontId="13"/>
  </si>
  <si>
    <t>資格</t>
    <rPh sb="0" eb="2">
      <t>シカク</t>
    </rPh>
    <phoneticPr fontId="13"/>
  </si>
  <si>
    <t>主任介護支援専門員</t>
    <rPh sb="0" eb="2">
      <t>シュニン</t>
    </rPh>
    <rPh sb="2" eb="4">
      <t>カイゴ</t>
    </rPh>
    <rPh sb="4" eb="6">
      <t>シエン</t>
    </rPh>
    <rPh sb="6" eb="9">
      <t>センモンイン</t>
    </rPh>
    <phoneticPr fontId="13"/>
  </si>
  <si>
    <t>保健師</t>
    <rPh sb="0" eb="3">
      <t>ホケンシ</t>
    </rPh>
    <phoneticPr fontId="13"/>
  </si>
  <si>
    <t>ー</t>
  </si>
  <si>
    <t>社会福祉士</t>
    <rPh sb="0" eb="2">
      <t>シャカイ</t>
    </rPh>
    <rPh sb="2" eb="5">
      <t>フクシシ</t>
    </rPh>
    <phoneticPr fontId="13"/>
  </si>
  <si>
    <t>経験ある看護師</t>
    <rPh sb="0" eb="2">
      <t>ケイケン</t>
    </rPh>
    <rPh sb="4" eb="7">
      <t>カンゴシ</t>
    </rPh>
    <phoneticPr fontId="13"/>
  </si>
  <si>
    <t>社会福祉主事（3年以上従事）</t>
    <rPh sb="0" eb="2">
      <t>シャカイ</t>
    </rPh>
    <rPh sb="2" eb="4">
      <t>フクシ</t>
    </rPh>
    <rPh sb="4" eb="6">
      <t>シュジ</t>
    </rPh>
    <rPh sb="8" eb="9">
      <t>ネン</t>
    </rPh>
    <rPh sb="9" eb="11">
      <t>イジョウ</t>
    </rPh>
    <rPh sb="11" eb="13">
      <t>ジュウジ</t>
    </rPh>
    <phoneticPr fontId="13"/>
  </si>
  <si>
    <t>【自治体の皆様へ】</t>
    <rPh sb="1" eb="4">
      <t>ジチタイ</t>
    </rPh>
    <rPh sb="5" eb="7">
      <t>ミナサマ</t>
    </rPh>
    <phoneticPr fontId="13"/>
  </si>
  <si>
    <t>※ INDIRECT関数使用のため、以下のとおりセルに「名前の定義」をしています。</t>
    <rPh sb="10" eb="12">
      <t>カンスウ</t>
    </rPh>
    <rPh sb="12" eb="14">
      <t>シヨウ</t>
    </rPh>
    <rPh sb="18" eb="20">
      <t>イカ</t>
    </rPh>
    <rPh sb="28" eb="30">
      <t>ナマエ</t>
    </rPh>
    <rPh sb="31" eb="33">
      <t>テイギ</t>
    </rPh>
    <phoneticPr fontId="13"/>
  </si>
  <si>
    <t>　15行目・・・「職種」</t>
    <rPh sb="3" eb="5">
      <t>ギョウメ</t>
    </rPh>
    <rPh sb="9" eb="11">
      <t>ショクシュ</t>
    </rPh>
    <phoneticPr fontId="13"/>
  </si>
  <si>
    <t>　C列・・・「管理者」</t>
    <rPh sb="2" eb="3">
      <t>レツ</t>
    </rPh>
    <rPh sb="7" eb="10">
      <t>カンリシャ</t>
    </rPh>
    <phoneticPr fontId="13"/>
  </si>
  <si>
    <t>　D列・・・「介護支援専門員」</t>
    <rPh sb="2" eb="3">
      <t>レツ</t>
    </rPh>
    <rPh sb="7" eb="9">
      <t>カイゴ</t>
    </rPh>
    <rPh sb="9" eb="11">
      <t>シエン</t>
    </rPh>
    <rPh sb="11" eb="14">
      <t>センモンイン</t>
    </rPh>
    <phoneticPr fontId="13"/>
  </si>
  <si>
    <t>　E列・・・「介護予防支援担当職員」</t>
    <rPh sb="2" eb="3">
      <t>レツ</t>
    </rPh>
    <rPh sb="7" eb="9">
      <t>カイゴ</t>
    </rPh>
    <rPh sb="9" eb="11">
      <t>ヨボウ</t>
    </rPh>
    <rPh sb="11" eb="13">
      <t>シエン</t>
    </rPh>
    <rPh sb="13" eb="15">
      <t>タントウ</t>
    </rPh>
    <rPh sb="15" eb="17">
      <t>ショクイン</t>
    </rPh>
    <phoneticPr fontId="1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</si>
  <si>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3"/>
  </si>
  <si>
    <t>　行が足りない場合は、適宜追加してください。</t>
    <rPh sb="1" eb="2">
      <t>ギョウ</t>
    </rPh>
    <rPh sb="3" eb="4">
      <t>タ</t>
    </rPh>
    <rPh sb="7" eb="9">
      <t>バアイ</t>
    </rPh>
    <rPh sb="11" eb="13">
      <t>テキギ</t>
    </rPh>
    <rPh sb="13" eb="15">
      <t>ツイカ</t>
    </rPh>
    <phoneticPr fontId="13"/>
  </si>
  <si>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</si>
  <si>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3"/>
  </si>
  <si>
    <t>　・「数式」タブ　⇒　「名前の定義」を選択</t>
    <rPh sb="3" eb="5">
      <t>スウシキ</t>
    </rPh>
    <rPh sb="12" eb="14">
      <t>ナマエ</t>
    </rPh>
    <rPh sb="15" eb="17">
      <t>テイギ</t>
    </rPh>
    <rPh sb="19" eb="21">
      <t>センタク</t>
    </rPh>
    <phoneticPr fontId="13"/>
  </si>
  <si>
    <t>　・「名前」に職種名を入力</t>
    <rPh sb="3" eb="5">
      <t>ナマエ</t>
    </rPh>
    <rPh sb="7" eb="9">
      <t>ショクシュ</t>
    </rPh>
    <rPh sb="9" eb="10">
      <t>メイ</t>
    </rPh>
    <rPh sb="11" eb="13">
      <t>ニュウリョク</t>
    </rPh>
    <phoneticPr fontId="1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</si>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</sst>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
    <numFmt numFmtId="179" formatCode="#,##0&quot;人&quot;"/>
    <numFmt numFmtId="180" formatCode="#,##0.##"/>
    <numFmt numFmtId="181" formatCode="#,##0.0;[Red]\-#,##0.0"/>
    <numFmt numFmtId="182" formatCode="#,##0.0&quot;人&quot;"/>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6"/>
      <name val="ＭＳ Ｐゴシック"/>
      <family val="2"/>
      <charset val="128"/>
      <scheme val="minor"/>
    </font>
    <font>
      <b/>
      <sz val="11"/>
      <name val="ＭＳ Ｐゴシック"/>
      <family val="3"/>
      <charset val="128"/>
    </font>
    <font>
      <sz val="10"/>
      <name val="ＭＳ ゴシック"/>
      <family val="3"/>
      <charset val="128"/>
    </font>
    <font>
      <sz val="9"/>
      <color theme="1"/>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9"/>
      <name val="ＭＳ Ｐ明朝"/>
      <family val="1"/>
      <charset val="128"/>
    </font>
    <font>
      <u/>
      <sz val="11"/>
      <color theme="10"/>
      <name val="ＭＳ Ｐゴシック"/>
      <family val="3"/>
      <charset val="128"/>
    </font>
    <font>
      <sz val="11"/>
      <color theme="1"/>
      <name val="ＭＳ Ｐゴシック"/>
      <family val="3"/>
      <charset val="128"/>
      <scheme val="minor"/>
    </font>
    <font>
      <sz val="16"/>
      <color theme="1"/>
      <name val="ＭＳ ゴシック"/>
      <family val="3"/>
      <charset val="128"/>
    </font>
    <font>
      <sz val="11"/>
      <color theme="1"/>
      <name val="ＭＳ ゴシック"/>
      <family val="3"/>
      <charset val="128"/>
    </font>
    <font>
      <b/>
      <sz val="12"/>
      <name val="ＭＳ Ｐゴシック"/>
      <family val="3"/>
      <charset val="128"/>
    </font>
    <font>
      <b/>
      <sz val="12"/>
      <name val="DejaVu Sans"/>
      <family val="2"/>
    </font>
    <font>
      <sz val="10"/>
      <name val="Arial"/>
      <family val="2"/>
    </font>
    <font>
      <b/>
      <sz val="12"/>
      <color rgb="FFFF0000"/>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3"/>
      <charset val="128"/>
    </font>
    <font>
      <b/>
      <sz val="11"/>
      <name val="ＭＳ ゴシック"/>
      <family val="2"/>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0"/>
      <color theme="1"/>
      <name val="ＭＳ Ｐゴシック"/>
      <family val="3"/>
      <charset val="128"/>
    </font>
    <font>
      <sz val="6"/>
      <name val="ＭＳ Ｐゴシック"/>
      <family val="3"/>
      <charset val="128"/>
      <scheme val="minor"/>
    </font>
    <font>
      <sz val="7"/>
      <name val="ＭＳ Ｐゴシック"/>
      <family val="3"/>
      <charset val="128"/>
      <scheme val="minor"/>
    </font>
    <font>
      <sz val="16"/>
      <color theme="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8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auto="1"/>
      </right>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s>
  <cellStyleXfs count="15">
    <xf numFmtId="0" fontId="0" fillId="0" borderId="0"/>
    <xf numFmtId="0" fontId="8" fillId="0" borderId="0">
      <alignment vertical="center"/>
    </xf>
    <xf numFmtId="0" fontId="7" fillId="0" borderId="0">
      <alignment vertical="center"/>
    </xf>
    <xf numFmtId="0" fontId="6" fillId="0" borderId="0">
      <alignment vertical="center"/>
    </xf>
    <xf numFmtId="0" fontId="11" fillId="0" borderId="0" applyBorder="0"/>
    <xf numFmtId="0" fontId="9" fillId="0" borderId="0"/>
    <xf numFmtId="0" fontId="22" fillId="0" borderId="0">
      <alignment vertical="center"/>
    </xf>
    <xf numFmtId="0" fontId="21"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9" fillId="0" borderId="0"/>
    <xf numFmtId="0" fontId="27"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44">
    <xf numFmtId="0" fontId="0" fillId="0" borderId="0" xfId="0"/>
    <xf numFmtId="0" fontId="5" fillId="0" borderId="0" xfId="3" applyFont="1">
      <alignment vertical="center"/>
    </xf>
    <xf numFmtId="0" fontId="4" fillId="0" borderId="0" xfId="3" applyFont="1" applyAlignment="1">
      <alignment vertical="center" wrapText="1"/>
    </xf>
    <xf numFmtId="0" fontId="19" fillId="0" borderId="39" xfId="3" applyFont="1" applyFill="1" applyBorder="1" applyAlignment="1">
      <alignment vertical="top" wrapText="1"/>
    </xf>
    <xf numFmtId="0" fontId="19" fillId="0" borderId="0" xfId="3" applyFont="1" applyFill="1" applyBorder="1" applyAlignment="1">
      <alignment vertical="top" wrapText="1"/>
    </xf>
    <xf numFmtId="0" fontId="19" fillId="0" borderId="0" xfId="3" applyFont="1" applyFill="1" applyBorder="1" applyAlignment="1">
      <alignment horizontal="left" vertical="top" wrapText="1"/>
    </xf>
    <xf numFmtId="0" fontId="19" fillId="0" borderId="14" xfId="3" applyFont="1" applyFill="1" applyBorder="1" applyAlignment="1">
      <alignment vertical="top" wrapText="1"/>
    </xf>
    <xf numFmtId="0" fontId="19" fillId="0" borderId="39" xfId="3" applyFont="1" applyFill="1" applyBorder="1" applyAlignment="1">
      <alignment horizontal="left" vertical="top" wrapText="1"/>
    </xf>
    <xf numFmtId="0" fontId="19" fillId="0" borderId="14" xfId="3" applyFont="1" applyFill="1" applyBorder="1" applyAlignment="1">
      <alignment horizontal="left" vertical="top" wrapText="1"/>
    </xf>
    <xf numFmtId="0" fontId="18" fillId="0" borderId="7" xfId="3" applyFont="1" applyFill="1" applyBorder="1" applyAlignment="1">
      <alignment vertical="top" textRotation="255"/>
    </xf>
    <xf numFmtId="0" fontId="18" fillId="0" borderId="8" xfId="3" applyFont="1" applyFill="1" applyBorder="1" applyAlignment="1">
      <alignment vertical="top" textRotation="255"/>
    </xf>
    <xf numFmtId="0" fontId="5" fillId="0" borderId="0" xfId="3" applyFont="1" applyBorder="1">
      <alignment vertical="center"/>
    </xf>
    <xf numFmtId="0" fontId="24" fillId="0" borderId="0" xfId="6" applyFont="1">
      <alignment vertical="center"/>
    </xf>
    <xf numFmtId="0" fontId="23" fillId="0" borderId="0" xfId="6" applyFont="1" applyAlignment="1">
      <alignment horizontal="center" vertical="center"/>
    </xf>
    <xf numFmtId="0" fontId="23" fillId="0" borderId="0" xfId="6" applyFont="1" applyBorder="1" applyAlignment="1">
      <alignment horizontal="center" vertical="center"/>
    </xf>
    <xf numFmtId="0" fontId="24" fillId="0" borderId="2" xfId="6" applyFont="1" applyBorder="1" applyAlignment="1">
      <alignment horizontal="center" vertical="center"/>
    </xf>
    <xf numFmtId="0" fontId="24" fillId="0" borderId="2" xfId="6" applyFont="1" applyBorder="1" applyAlignment="1">
      <alignment vertical="center"/>
    </xf>
    <xf numFmtId="0" fontId="24" fillId="0" borderId="0" xfId="6" applyFont="1" applyBorder="1" applyAlignment="1">
      <alignment vertical="center"/>
    </xf>
    <xf numFmtId="0" fontId="21" fillId="0" borderId="0" xfId="7" applyAlignment="1" applyProtection="1">
      <alignment vertical="center"/>
    </xf>
    <xf numFmtId="0" fontId="24" fillId="0" borderId="0" xfId="6" applyFont="1" applyAlignment="1">
      <alignment vertical="center"/>
    </xf>
    <xf numFmtId="0" fontId="27" fillId="0" borderId="0" xfId="11"/>
    <xf numFmtId="0" fontId="14" fillId="0" borderId="0" xfId="10" applyFont="1"/>
    <xf numFmtId="0" fontId="25" fillId="0" borderId="0" xfId="10" applyFont="1" applyBorder="1" applyAlignment="1"/>
    <xf numFmtId="0" fontId="12" fillId="0" borderId="0" xfId="10" applyFont="1"/>
    <xf numFmtId="0" fontId="25" fillId="0" borderId="0" xfId="10" applyFont="1" applyAlignment="1"/>
    <xf numFmtId="0" fontId="29" fillId="0" borderId="0" xfId="11" applyFont="1"/>
    <xf numFmtId="0" fontId="30" fillId="0" borderId="0" xfId="10" applyFont="1"/>
    <xf numFmtId="0" fontId="15" fillId="0" borderId="47" xfId="10" applyFont="1" applyBorder="1" applyAlignment="1">
      <alignment horizontal="center" vertical="center"/>
    </xf>
    <xf numFmtId="0" fontId="15" fillId="0" borderId="48" xfId="10" applyFont="1" applyBorder="1" applyAlignment="1">
      <alignment horizontal="center" vertical="center"/>
    </xf>
    <xf numFmtId="0" fontId="32" fillId="0" borderId="0" xfId="10" applyFont="1"/>
    <xf numFmtId="0" fontId="33" fillId="0" borderId="52" xfId="10" applyFont="1" applyBorder="1" applyAlignment="1">
      <alignment horizontal="right" vertical="center"/>
    </xf>
    <xf numFmtId="0" fontId="33" fillId="0" borderId="53" xfId="10" applyFont="1" applyBorder="1" applyAlignment="1">
      <alignment horizontal="right" vertical="center"/>
    </xf>
    <xf numFmtId="0" fontId="9" fillId="0" borderId="56" xfId="10" applyFont="1" applyBorder="1" applyAlignment="1">
      <alignment horizontal="center" vertical="center"/>
    </xf>
    <xf numFmtId="0" fontId="9" fillId="0" borderId="57" xfId="10" applyFont="1" applyBorder="1" applyAlignment="1">
      <alignment horizontal="center" vertical="center"/>
    </xf>
    <xf numFmtId="176" fontId="14" fillId="0" borderId="58" xfId="10" applyNumberFormat="1" applyFont="1" applyBorder="1" applyAlignment="1">
      <alignment vertical="center"/>
    </xf>
    <xf numFmtId="0" fontId="34" fillId="0" borderId="0" xfId="10" applyFont="1" applyBorder="1" applyAlignment="1">
      <alignment horizontal="center" vertical="center" wrapText="1"/>
    </xf>
    <xf numFmtId="0" fontId="31" fillId="0" borderId="0" xfId="10" applyFont="1" applyBorder="1" applyAlignment="1">
      <alignment horizontal="center" vertical="center"/>
    </xf>
    <xf numFmtId="0" fontId="9" fillId="0" borderId="0" xfId="10" applyFont="1" applyBorder="1" applyAlignment="1">
      <alignment horizontal="center" vertical="center"/>
    </xf>
    <xf numFmtId="176" fontId="14" fillId="0" borderId="0" xfId="10" applyNumberFormat="1" applyFont="1" applyBorder="1"/>
    <xf numFmtId="0" fontId="9" fillId="0" borderId="0" xfId="10" applyFont="1"/>
    <xf numFmtId="0" fontId="15" fillId="0" borderId="0" xfId="10" applyFont="1"/>
    <xf numFmtId="0" fontId="18" fillId="0" borderId="4" xfId="3" applyFont="1" applyFill="1" applyBorder="1" applyAlignment="1">
      <alignment vertical="top" textRotation="255"/>
    </xf>
    <xf numFmtId="0" fontId="37" fillId="0" borderId="0" xfId="12" applyFont="1" applyFill="1" applyAlignment="1" applyProtection="1">
      <alignment vertical="center"/>
    </xf>
    <xf numFmtId="0" fontId="37" fillId="0" borderId="0" xfId="12" applyFont="1" applyFill="1" applyAlignment="1" applyProtection="1">
      <alignment horizontal="left" vertical="center"/>
    </xf>
    <xf numFmtId="0" fontId="38" fillId="0" borderId="0" xfId="12" applyFont="1" applyFill="1" applyAlignment="1" applyProtection="1">
      <alignment horizontal="left" vertical="center"/>
    </xf>
    <xf numFmtId="0" fontId="38" fillId="0" borderId="0" xfId="12" applyFont="1" applyFill="1" applyAlignment="1" applyProtection="1">
      <alignment horizontal="right" vertical="center"/>
    </xf>
    <xf numFmtId="0" fontId="39" fillId="0" borderId="0" xfId="12" applyFont="1" applyFill="1" applyAlignment="1" applyProtection="1">
      <alignment horizontal="left" vertical="center"/>
    </xf>
    <xf numFmtId="0" fontId="37" fillId="0" borderId="0" xfId="12" applyFont="1" applyFill="1" applyAlignment="1">
      <alignment vertical="center"/>
    </xf>
    <xf numFmtId="0" fontId="38" fillId="0" borderId="0" xfId="12" applyFont="1" applyFill="1" applyAlignment="1" applyProtection="1">
      <alignment vertical="center"/>
    </xf>
    <xf numFmtId="0" fontId="38" fillId="0" borderId="0" xfId="12" applyFont="1" applyFill="1" applyAlignment="1">
      <alignment horizontal="right" vertical="center"/>
    </xf>
    <xf numFmtId="0" fontId="38" fillId="0" borderId="0" xfId="12" applyFont="1" applyFill="1" applyAlignment="1">
      <alignment vertical="center"/>
    </xf>
    <xf numFmtId="0" fontId="39" fillId="0" borderId="0" xfId="12" applyFont="1" applyFill="1" applyAlignment="1" applyProtection="1">
      <alignment horizontal="right" vertical="center"/>
    </xf>
    <xf numFmtId="0" fontId="39" fillId="4" borderId="0" xfId="12" applyFont="1" applyFill="1" applyAlignment="1" applyProtection="1">
      <alignment horizontal="center" vertical="center"/>
    </xf>
    <xf numFmtId="0" fontId="39" fillId="4" borderId="0" xfId="12" applyFont="1" applyFill="1" applyAlignment="1" applyProtection="1">
      <alignment horizontal="right" vertical="center"/>
    </xf>
    <xf numFmtId="0" fontId="39" fillId="4" borderId="0" xfId="12" applyFont="1" applyFill="1" applyAlignment="1" applyProtection="1">
      <alignment vertical="center"/>
    </xf>
    <xf numFmtId="0" fontId="39" fillId="0" borderId="0" xfId="12" applyFont="1" applyFill="1" applyAlignment="1" applyProtection="1">
      <alignment vertical="center"/>
    </xf>
    <xf numFmtId="0" fontId="38" fillId="0" borderId="0" xfId="12" applyFont="1" applyFill="1" applyAlignment="1" applyProtection="1">
      <alignment horizontal="center" vertical="center"/>
    </xf>
    <xf numFmtId="0" fontId="37" fillId="0" borderId="0" xfId="12" quotePrefix="1" applyFont="1" applyFill="1" applyAlignment="1" applyProtection="1">
      <alignment horizontal="center" vertical="center"/>
    </xf>
    <xf numFmtId="0" fontId="37" fillId="4" borderId="0" xfId="12" applyFont="1" applyFill="1" applyBorder="1" applyAlignment="1" applyProtection="1">
      <alignment vertical="center"/>
    </xf>
    <xf numFmtId="0" fontId="38" fillId="4" borderId="0" xfId="12" applyFont="1" applyFill="1" applyBorder="1" applyAlignment="1" applyProtection="1">
      <alignment horizontal="right" vertical="center"/>
    </xf>
    <xf numFmtId="0" fontId="38" fillId="4" borderId="0" xfId="12" applyFont="1" applyFill="1" applyBorder="1" applyProtection="1">
      <alignment vertical="center"/>
    </xf>
    <xf numFmtId="0" fontId="38" fillId="4" borderId="0" xfId="12" applyFont="1" applyFill="1" applyBorder="1" applyAlignment="1" applyProtection="1">
      <alignment horizontal="center" vertical="center"/>
    </xf>
    <xf numFmtId="0" fontId="38" fillId="0" borderId="0" xfId="12" applyFont="1" applyBorder="1" applyProtection="1">
      <alignment vertical="center"/>
    </xf>
    <xf numFmtId="0" fontId="37" fillId="4" borderId="0" xfId="12" applyFont="1" applyFill="1" applyBorder="1" applyAlignment="1" applyProtection="1">
      <alignment horizontal="center" vertical="center"/>
    </xf>
    <xf numFmtId="0" fontId="38" fillId="4" borderId="0" xfId="12" applyFont="1" applyFill="1" applyBorder="1" applyAlignment="1" applyProtection="1">
      <alignment vertical="center"/>
    </xf>
    <xf numFmtId="0" fontId="40" fillId="4" borderId="0" xfId="12" applyFont="1" applyFill="1" applyBorder="1" applyAlignment="1" applyProtection="1">
      <alignment horizontal="centerContinuous" vertical="center"/>
    </xf>
    <xf numFmtId="0" fontId="37" fillId="4" borderId="0" xfId="12" applyFont="1" applyFill="1" applyBorder="1" applyAlignment="1" applyProtection="1">
      <alignment horizontal="centerContinuous" vertical="center"/>
    </xf>
    <xf numFmtId="0" fontId="37" fillId="4" borderId="0" xfId="12" applyFont="1" applyFill="1" applyBorder="1" applyProtection="1">
      <alignment vertical="center"/>
    </xf>
    <xf numFmtId="0" fontId="37" fillId="0" borderId="0" xfId="12" applyFont="1" applyBorder="1" applyProtection="1">
      <alignment vertical="center"/>
    </xf>
    <xf numFmtId="0" fontId="37" fillId="0" borderId="0" xfId="12" applyFont="1" applyProtection="1">
      <alignment vertical="center"/>
    </xf>
    <xf numFmtId="0" fontId="40" fillId="0" borderId="0" xfId="12" applyFont="1" applyProtection="1">
      <alignment vertical="center"/>
    </xf>
    <xf numFmtId="0" fontId="37" fillId="0" borderId="0" xfId="12" applyFont="1" applyAlignment="1" applyProtection="1">
      <alignment horizontal="center" vertical="center"/>
    </xf>
    <xf numFmtId="0" fontId="37" fillId="0" borderId="0" xfId="12" applyFont="1" applyAlignment="1" applyProtection="1">
      <alignment horizontal="right" vertical="center"/>
    </xf>
    <xf numFmtId="0" fontId="40" fillId="0" borderId="0" xfId="12" applyFont="1">
      <alignment vertical="center"/>
    </xf>
    <xf numFmtId="20" fontId="37" fillId="4" borderId="0" xfId="12" applyNumberFormat="1" applyFont="1" applyFill="1" applyBorder="1" applyAlignment="1" applyProtection="1">
      <alignment vertical="center"/>
    </xf>
    <xf numFmtId="20" fontId="37" fillId="4" borderId="0" xfId="12" applyNumberFormat="1" applyFont="1" applyFill="1" applyBorder="1" applyAlignment="1" applyProtection="1">
      <alignment horizontal="center" vertical="center"/>
    </xf>
    <xf numFmtId="177" fontId="37" fillId="4" borderId="0" xfId="12" applyNumberFormat="1" applyFont="1" applyFill="1" applyBorder="1" applyAlignment="1" applyProtection="1">
      <alignment vertical="center"/>
    </xf>
    <xf numFmtId="0" fontId="37" fillId="4" borderId="0" xfId="12" applyFont="1" applyFill="1" applyBorder="1" applyAlignment="1" applyProtection="1">
      <alignment horizontal="left" vertical="center"/>
    </xf>
    <xf numFmtId="0" fontId="37" fillId="0" borderId="0" xfId="12" applyFont="1" applyBorder="1" applyAlignment="1" applyProtection="1">
      <alignment horizontal="center" vertical="center"/>
    </xf>
    <xf numFmtId="0" fontId="40" fillId="0" borderId="0" xfId="12" applyFont="1" applyFill="1" applyAlignment="1" applyProtection="1">
      <alignment vertical="center"/>
    </xf>
    <xf numFmtId="0" fontId="40" fillId="0" borderId="0" xfId="12" applyFont="1" applyFill="1" applyAlignment="1" applyProtection="1">
      <alignment horizontal="left" vertical="center"/>
    </xf>
    <xf numFmtId="0" fontId="37" fillId="0" borderId="0" xfId="12" applyFont="1" applyFill="1" applyAlignment="1" applyProtection="1">
      <alignment horizontal="right" vertical="center"/>
    </xf>
    <xf numFmtId="0" fontId="37" fillId="0" borderId="0" xfId="12" applyFont="1" applyFill="1" applyAlignment="1" applyProtection="1">
      <alignment horizontal="center" vertical="center"/>
    </xf>
    <xf numFmtId="0" fontId="41" fillId="0" borderId="0" xfId="12" applyFont="1" applyFill="1" applyAlignment="1" applyProtection="1">
      <alignment vertical="center"/>
    </xf>
    <xf numFmtId="0" fontId="41" fillId="0" borderId="0" xfId="12" applyFont="1" applyFill="1" applyAlignment="1" applyProtection="1">
      <alignment horizontal="left" vertical="center"/>
    </xf>
    <xf numFmtId="0" fontId="41" fillId="0" borderId="0" xfId="12" applyFont="1" applyFill="1" applyBorder="1" applyAlignment="1" applyProtection="1">
      <alignment vertical="center"/>
    </xf>
    <xf numFmtId="0" fontId="41" fillId="0" borderId="0" xfId="12" applyFont="1" applyFill="1" applyAlignment="1" applyProtection="1">
      <alignment horizontal="right" vertical="center"/>
    </xf>
    <xf numFmtId="0" fontId="41" fillId="0" borderId="0" xfId="12" applyFont="1" applyFill="1" applyAlignment="1">
      <alignment horizontal="right" vertical="center"/>
    </xf>
    <xf numFmtId="0" fontId="41" fillId="0" borderId="0" xfId="12" applyFont="1" applyFill="1" applyAlignment="1">
      <alignment vertical="center"/>
    </xf>
    <xf numFmtId="0" fontId="40" fillId="0" borderId="31" xfId="12" applyFont="1" applyFill="1" applyBorder="1" applyAlignment="1" applyProtection="1">
      <alignment horizontal="center" vertical="center"/>
    </xf>
    <xf numFmtId="0" fontId="40" fillId="0" borderId="2" xfId="12" applyFont="1" applyFill="1" applyBorder="1" applyAlignment="1" applyProtection="1">
      <alignment horizontal="center" vertical="center"/>
    </xf>
    <xf numFmtId="0" fontId="40" fillId="0" borderId="30" xfId="12" applyFont="1" applyFill="1" applyBorder="1" applyAlignment="1" applyProtection="1">
      <alignment horizontal="center" vertical="center"/>
    </xf>
    <xf numFmtId="0" fontId="40" fillId="0" borderId="17" xfId="12" applyNumberFormat="1" applyFont="1" applyFill="1" applyBorder="1" applyAlignment="1" applyProtection="1">
      <alignment horizontal="center" vertical="center" wrapText="1"/>
    </xf>
    <xf numFmtId="0" fontId="40" fillId="0" borderId="18" xfId="12" applyNumberFormat="1" applyFont="1" applyFill="1" applyBorder="1" applyAlignment="1" applyProtection="1">
      <alignment horizontal="center" vertical="center" wrapText="1"/>
    </xf>
    <xf numFmtId="0" fontId="40" fillId="0" borderId="19" xfId="12" applyNumberFormat="1" applyFont="1" applyFill="1" applyBorder="1" applyAlignment="1" applyProtection="1">
      <alignment horizontal="center" vertical="center" wrapText="1"/>
    </xf>
    <xf numFmtId="178" fontId="37" fillId="3" borderId="64" xfId="12" applyNumberFormat="1" applyFont="1" applyFill="1" applyBorder="1" applyAlignment="1" applyProtection="1">
      <alignment horizontal="center" vertical="center" shrinkToFit="1"/>
      <protection locked="0"/>
    </xf>
    <xf numFmtId="178" fontId="37" fillId="3" borderId="65" xfId="12" applyNumberFormat="1" applyFont="1" applyFill="1" applyBorder="1" applyAlignment="1" applyProtection="1">
      <alignment horizontal="center" vertical="center" shrinkToFit="1"/>
      <protection locked="0"/>
    </xf>
    <xf numFmtId="178" fontId="37" fillId="3" borderId="66" xfId="12" applyNumberFormat="1" applyFont="1" applyFill="1" applyBorder="1" applyAlignment="1" applyProtection="1">
      <alignment horizontal="center" vertical="center" shrinkToFit="1"/>
      <protection locked="0"/>
    </xf>
    <xf numFmtId="0" fontId="37" fillId="0" borderId="41" xfId="12" applyFont="1" applyFill="1" applyBorder="1" applyAlignment="1" applyProtection="1">
      <alignment vertical="center"/>
    </xf>
    <xf numFmtId="178" fontId="37" fillId="3" borderId="67" xfId="12" applyNumberFormat="1" applyFont="1" applyFill="1" applyBorder="1" applyAlignment="1" applyProtection="1">
      <alignment horizontal="center" vertical="center" shrinkToFit="1"/>
      <protection locked="0"/>
    </xf>
    <xf numFmtId="178" fontId="37" fillId="3" borderId="68" xfId="12" applyNumberFormat="1" applyFont="1" applyFill="1" applyBorder="1" applyAlignment="1" applyProtection="1">
      <alignment horizontal="center" vertical="center" shrinkToFit="1"/>
      <protection locked="0"/>
    </xf>
    <xf numFmtId="178" fontId="37" fillId="3" borderId="69" xfId="12" applyNumberFormat="1" applyFont="1" applyFill="1" applyBorder="1" applyAlignment="1" applyProtection="1">
      <alignment horizontal="center" vertical="center" shrinkToFit="1"/>
      <protection locked="0"/>
    </xf>
    <xf numFmtId="178" fontId="37" fillId="3" borderId="17" xfId="12" applyNumberFormat="1" applyFont="1" applyFill="1" applyBorder="1" applyAlignment="1" applyProtection="1">
      <alignment horizontal="center" vertical="center" shrinkToFit="1"/>
      <protection locked="0"/>
    </xf>
    <xf numFmtId="178" fontId="37" fillId="3" borderId="18" xfId="12" applyNumberFormat="1" applyFont="1" applyFill="1" applyBorder="1" applyAlignment="1" applyProtection="1">
      <alignment horizontal="center" vertical="center" shrinkToFit="1"/>
      <protection locked="0"/>
    </xf>
    <xf numFmtId="178" fontId="37" fillId="3" borderId="19" xfId="12" applyNumberFormat="1" applyFont="1" applyFill="1" applyBorder="1" applyAlignment="1" applyProtection="1">
      <alignment horizontal="center" vertical="center" shrinkToFit="1"/>
      <protection locked="0"/>
    </xf>
    <xf numFmtId="0" fontId="40" fillId="0" borderId="0" xfId="12" applyFont="1" applyFill="1" applyBorder="1" applyAlignment="1" applyProtection="1">
      <alignment vertical="center"/>
    </xf>
    <xf numFmtId="0" fontId="40" fillId="0" borderId="0" xfId="12" applyFont="1" applyFill="1" applyBorder="1" applyAlignment="1" applyProtection="1">
      <alignment horizontal="left" vertical="center"/>
    </xf>
    <xf numFmtId="0" fontId="40" fillId="4" borderId="0" xfId="12" applyFont="1" applyFill="1" applyBorder="1" applyAlignment="1" applyProtection="1">
      <alignment vertical="center"/>
    </xf>
    <xf numFmtId="0" fontId="40" fillId="0" borderId="0" xfId="12" applyFont="1" applyFill="1" applyBorder="1" applyAlignment="1" applyProtection="1">
      <alignment horizontal="centerContinuous" vertical="center"/>
    </xf>
    <xf numFmtId="179" fontId="40" fillId="4" borderId="0" xfId="12" applyNumberFormat="1" applyFont="1" applyFill="1" applyBorder="1" applyAlignment="1" applyProtection="1">
      <alignment horizontal="center" vertical="center"/>
    </xf>
    <xf numFmtId="180" fontId="40" fillId="0" borderId="0" xfId="12" applyNumberFormat="1" applyFont="1" applyFill="1" applyBorder="1" applyAlignment="1" applyProtection="1">
      <alignment vertical="center"/>
    </xf>
    <xf numFmtId="180" fontId="40" fillId="0" borderId="0" xfId="12" applyNumberFormat="1" applyFont="1" applyFill="1" applyAlignment="1" applyProtection="1">
      <alignment vertical="center"/>
    </xf>
    <xf numFmtId="0" fontId="40" fillId="4" borderId="0" xfId="12" applyFont="1" applyFill="1" applyBorder="1" applyAlignment="1" applyProtection="1">
      <alignment horizontal="center" vertical="center"/>
    </xf>
    <xf numFmtId="181" fontId="40" fillId="4" borderId="0" xfId="13" applyNumberFormat="1" applyFont="1" applyFill="1" applyBorder="1" applyAlignment="1" applyProtection="1">
      <alignment horizontal="right" vertical="center"/>
    </xf>
    <xf numFmtId="181" fontId="40" fillId="4" borderId="0" xfId="13" applyNumberFormat="1" applyFont="1" applyFill="1" applyBorder="1" applyAlignment="1" applyProtection="1">
      <alignment vertical="center"/>
    </xf>
    <xf numFmtId="177" fontId="40" fillId="4" borderId="0" xfId="12" applyNumberFormat="1" applyFont="1" applyFill="1" applyBorder="1" applyAlignment="1" applyProtection="1">
      <alignment vertical="center"/>
    </xf>
    <xf numFmtId="0" fontId="40" fillId="0" borderId="0" xfId="12" applyFont="1" applyFill="1" applyBorder="1" applyAlignment="1" applyProtection="1">
      <alignment horizontal="right" vertical="center"/>
    </xf>
    <xf numFmtId="0" fontId="43" fillId="0" borderId="0" xfId="12" applyFont="1" applyFill="1" applyBorder="1" applyAlignment="1" applyProtection="1">
      <alignment vertical="center"/>
    </xf>
    <xf numFmtId="0" fontId="40" fillId="4" borderId="0" xfId="12" applyFont="1" applyFill="1" applyBorder="1" applyAlignment="1" applyProtection="1">
      <alignment horizontal="left" vertical="center"/>
    </xf>
    <xf numFmtId="0" fontId="40" fillId="0" borderId="0" xfId="12" applyFont="1" applyFill="1" applyBorder="1" applyAlignment="1" applyProtection="1">
      <alignment horizontal="center" vertical="center"/>
    </xf>
    <xf numFmtId="0" fontId="40" fillId="0" borderId="0" xfId="12" applyFont="1" applyFill="1" applyBorder="1" applyAlignment="1" applyProtection="1">
      <alignment vertical="center" wrapText="1"/>
    </xf>
    <xf numFmtId="0" fontId="40" fillId="0" borderId="0" xfId="12" applyFont="1" applyFill="1" applyBorder="1" applyAlignment="1" applyProtection="1">
      <alignment horizontal="justify" vertical="center" wrapText="1"/>
    </xf>
    <xf numFmtId="0" fontId="41" fillId="0" borderId="0" xfId="12" applyFont="1" applyFill="1" applyBorder="1" applyAlignment="1">
      <alignment horizontal="left" vertical="center"/>
    </xf>
    <xf numFmtId="0" fontId="41" fillId="0" borderId="0" xfId="12" applyFont="1" applyFill="1" applyBorder="1" applyAlignment="1">
      <alignment vertical="center"/>
    </xf>
    <xf numFmtId="0" fontId="41" fillId="0" borderId="0" xfId="12" applyFont="1" applyFill="1" applyBorder="1" applyAlignment="1">
      <alignment vertical="center" wrapText="1"/>
    </xf>
    <xf numFmtId="0" fontId="41" fillId="0" borderId="0" xfId="12" applyFont="1" applyFill="1" applyBorder="1" applyAlignment="1">
      <alignment horizontal="justify" vertical="center" wrapText="1"/>
    </xf>
    <xf numFmtId="0" fontId="37" fillId="0" borderId="44" xfId="12" applyFont="1" applyFill="1" applyBorder="1" applyAlignment="1" applyProtection="1">
      <alignment vertical="center"/>
    </xf>
    <xf numFmtId="178" fontId="37" fillId="3" borderId="31" xfId="12" applyNumberFormat="1" applyFont="1" applyFill="1" applyBorder="1" applyAlignment="1" applyProtection="1">
      <alignment horizontal="center" vertical="center" shrinkToFit="1"/>
      <protection locked="0"/>
    </xf>
    <xf numFmtId="178" fontId="37" fillId="3" borderId="2" xfId="12" applyNumberFormat="1" applyFont="1" applyFill="1" applyBorder="1" applyAlignment="1" applyProtection="1">
      <alignment horizontal="center" vertical="center" shrinkToFit="1"/>
      <protection locked="0"/>
    </xf>
    <xf numFmtId="178" fontId="37" fillId="3" borderId="30" xfId="12" applyNumberFormat="1" applyFont="1" applyFill="1" applyBorder="1" applyAlignment="1" applyProtection="1">
      <alignment horizontal="center" vertical="center" shrinkToFit="1"/>
      <protection locked="0"/>
    </xf>
    <xf numFmtId="0" fontId="40" fillId="0" borderId="0" xfId="12" applyFont="1" applyFill="1" applyBorder="1" applyAlignment="1" applyProtection="1">
      <alignment vertical="center" shrinkToFit="1"/>
    </xf>
    <xf numFmtId="0" fontId="40" fillId="0" borderId="58" xfId="12" applyFont="1" applyFill="1" applyBorder="1" applyAlignment="1" applyProtection="1">
      <alignment vertical="center"/>
    </xf>
    <xf numFmtId="0" fontId="44" fillId="0" borderId="2" xfId="0" applyFont="1" applyBorder="1" applyAlignment="1">
      <alignment horizontal="justify" vertical="center"/>
    </xf>
    <xf numFmtId="0" fontId="44" fillId="0" borderId="2" xfId="0" applyFont="1" applyBorder="1" applyAlignment="1">
      <alignment horizontal="left" vertical="center"/>
    </xf>
    <xf numFmtId="0" fontId="44" fillId="0" borderId="2" xfId="0" applyFont="1" applyBorder="1" applyAlignment="1">
      <alignment horizontal="left" vertical="center" wrapText="1"/>
    </xf>
    <xf numFmtId="0" fontId="47" fillId="4" borderId="0" xfId="14" applyFont="1" applyFill="1">
      <alignment vertical="center"/>
    </xf>
    <xf numFmtId="0" fontId="47" fillId="4" borderId="2" xfId="14" applyFont="1" applyFill="1" applyBorder="1" applyAlignment="1">
      <alignment horizontal="center" vertical="center"/>
    </xf>
    <xf numFmtId="0" fontId="47" fillId="4" borderId="2" xfId="14" applyFont="1" applyFill="1" applyBorder="1" applyAlignment="1">
      <alignment vertical="center" shrinkToFit="1"/>
    </xf>
    <xf numFmtId="0" fontId="47" fillId="4" borderId="59" xfId="14" applyFont="1" applyFill="1" applyBorder="1" applyAlignment="1">
      <alignment horizontal="center" vertical="center" shrinkToFit="1"/>
    </xf>
    <xf numFmtId="0" fontId="37" fillId="4" borderId="72" xfId="14" applyFont="1" applyFill="1" applyBorder="1" applyAlignment="1">
      <alignment horizontal="center" vertical="center"/>
    </xf>
    <xf numFmtId="0" fontId="37" fillId="4" borderId="73" xfId="14" applyFont="1" applyFill="1" applyBorder="1" applyAlignment="1">
      <alignment horizontal="center" vertical="center"/>
    </xf>
    <xf numFmtId="0" fontId="37" fillId="4" borderId="74" xfId="14" applyFont="1" applyFill="1" applyBorder="1" applyAlignment="1">
      <alignment horizontal="center" vertical="center"/>
    </xf>
    <xf numFmtId="0" fontId="47" fillId="4" borderId="74" xfId="14" applyFont="1" applyFill="1" applyBorder="1" applyAlignment="1">
      <alignment horizontal="center" vertical="center"/>
    </xf>
    <xf numFmtId="0" fontId="47" fillId="4" borderId="75" xfId="14" applyFont="1" applyFill="1" applyBorder="1" applyAlignment="1">
      <alignment horizontal="center" vertical="center"/>
    </xf>
    <xf numFmtId="0" fontId="37" fillId="4" borderId="15" xfId="14" applyFont="1" applyFill="1" applyBorder="1">
      <alignment vertical="center"/>
    </xf>
    <xf numFmtId="0" fontId="37" fillId="4" borderId="9" xfId="14" applyFont="1" applyFill="1" applyBorder="1">
      <alignment vertical="center"/>
    </xf>
    <xf numFmtId="0" fontId="47" fillId="4" borderId="76" xfId="14" applyFont="1" applyFill="1" applyBorder="1">
      <alignment vertical="center"/>
    </xf>
    <xf numFmtId="0" fontId="47" fillId="4" borderId="16" xfId="14" applyFont="1" applyFill="1" applyBorder="1">
      <alignment vertical="center"/>
    </xf>
    <xf numFmtId="0" fontId="37" fillId="4" borderId="31" xfId="14" applyFont="1" applyFill="1" applyBorder="1">
      <alignment vertical="center"/>
    </xf>
    <xf numFmtId="0" fontId="47" fillId="4" borderId="2" xfId="14" applyFont="1" applyFill="1" applyBorder="1">
      <alignment vertical="center"/>
    </xf>
    <xf numFmtId="0" fontId="47" fillId="4" borderId="30" xfId="14" applyFont="1" applyFill="1" applyBorder="1">
      <alignment vertical="center"/>
    </xf>
    <xf numFmtId="0" fontId="37" fillId="4" borderId="2" xfId="14" applyFont="1" applyFill="1" applyBorder="1">
      <alignment vertical="center"/>
    </xf>
    <xf numFmtId="0" fontId="37" fillId="4" borderId="17" xfId="14" applyFont="1" applyFill="1" applyBorder="1">
      <alignment vertical="center"/>
    </xf>
    <xf numFmtId="0" fontId="47" fillId="4" borderId="18" xfId="14" applyFont="1" applyFill="1" applyBorder="1">
      <alignment vertical="center"/>
    </xf>
    <xf numFmtId="0" fontId="47" fillId="4" borderId="19" xfId="14" applyFont="1" applyFill="1" applyBorder="1">
      <alignment vertical="center"/>
    </xf>
    <xf numFmtId="0" fontId="18" fillId="0" borderId="7" xfId="3" applyFont="1" applyFill="1" applyBorder="1" applyAlignment="1">
      <alignment vertical="center" textRotation="255"/>
    </xf>
    <xf numFmtId="0" fontId="18" fillId="0" borderId="8" xfId="3" applyFont="1" applyFill="1" applyBorder="1" applyAlignment="1">
      <alignment vertical="center" textRotation="255"/>
    </xf>
    <xf numFmtId="0" fontId="5" fillId="0" borderId="0" xfId="3" applyFont="1" applyFill="1">
      <alignment vertical="center"/>
    </xf>
    <xf numFmtId="0" fontId="24" fillId="0" borderId="2" xfId="6" applyFont="1" applyBorder="1" applyAlignment="1">
      <alignment horizontal="center" vertical="center"/>
    </xf>
    <xf numFmtId="0" fontId="23" fillId="0" borderId="0" xfId="6" applyFont="1" applyAlignment="1">
      <alignment horizontal="center" vertical="center"/>
    </xf>
    <xf numFmtId="0" fontId="24" fillId="0" borderId="2" xfId="6" applyFont="1" applyBorder="1" applyAlignment="1">
      <alignment vertical="center" wrapText="1"/>
    </xf>
    <xf numFmtId="0" fontId="24" fillId="0" borderId="2" xfId="6" applyFont="1" applyBorder="1" applyAlignment="1">
      <alignment vertical="center"/>
    </xf>
    <xf numFmtId="0" fontId="24" fillId="0" borderId="0" xfId="6" applyFont="1" applyAlignment="1">
      <alignment vertical="center"/>
    </xf>
    <xf numFmtId="0" fontId="44" fillId="0" borderId="2" xfId="0" applyFont="1" applyBorder="1" applyAlignment="1">
      <alignment horizontal="left" vertical="center" wrapText="1"/>
    </xf>
    <xf numFmtId="0" fontId="44" fillId="0" borderId="9"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18" fillId="0" borderId="4" xfId="3" applyFont="1" applyFill="1" applyBorder="1" applyAlignment="1">
      <alignment horizontal="center" vertical="top" textRotation="255"/>
    </xf>
    <xf numFmtId="0" fontId="18" fillId="0" borderId="7" xfId="3" applyFont="1" applyFill="1" applyBorder="1" applyAlignment="1">
      <alignment horizontal="center" vertical="top" textRotation="255"/>
    </xf>
    <xf numFmtId="0" fontId="18" fillId="0" borderId="8" xfId="3" applyFont="1" applyFill="1" applyBorder="1" applyAlignment="1">
      <alignment horizontal="center" vertical="top" textRotation="255"/>
    </xf>
    <xf numFmtId="0" fontId="46" fillId="0" borderId="4" xfId="3" applyFont="1" applyFill="1" applyBorder="1" applyAlignment="1">
      <alignment horizontal="center" vertical="top" textRotation="255"/>
    </xf>
    <xf numFmtId="0" fontId="46" fillId="0" borderId="7" xfId="3" applyFont="1" applyFill="1" applyBorder="1" applyAlignment="1">
      <alignment horizontal="center" vertical="top" textRotation="255"/>
    </xf>
    <xf numFmtId="0" fontId="46" fillId="0" borderId="8" xfId="3" applyFont="1" applyFill="1" applyBorder="1" applyAlignment="1">
      <alignment horizontal="center" vertical="top" textRotation="255"/>
    </xf>
    <xf numFmtId="0" fontId="18" fillId="0" borderId="2" xfId="3" applyFont="1" applyFill="1" applyBorder="1" applyAlignment="1">
      <alignment horizontal="center" vertical="top"/>
    </xf>
    <xf numFmtId="0" fontId="19" fillId="0" borderId="2" xfId="3" applyFont="1" applyFill="1" applyBorder="1" applyAlignment="1">
      <alignment horizontal="left" vertical="top" wrapText="1"/>
    </xf>
    <xf numFmtId="0" fontId="16" fillId="0" borderId="2" xfId="3" applyFont="1" applyFill="1" applyBorder="1" applyAlignment="1">
      <alignment horizontal="left" vertical="top" wrapText="1"/>
    </xf>
    <xf numFmtId="0" fontId="19" fillId="0" borderId="4" xfId="3" applyFont="1" applyFill="1" applyBorder="1" applyAlignment="1">
      <alignment horizontal="left" vertical="top" wrapText="1"/>
    </xf>
    <xf numFmtId="0" fontId="18" fillId="0" borderId="4" xfId="3" applyFont="1" applyFill="1" applyBorder="1" applyAlignment="1">
      <alignment horizontal="center" vertical="top"/>
    </xf>
    <xf numFmtId="0" fontId="18" fillId="0" borderId="2" xfId="3" applyFont="1" applyFill="1" applyBorder="1" applyAlignment="1">
      <alignment vertical="top"/>
    </xf>
    <xf numFmtId="0" fontId="18" fillId="0" borderId="8" xfId="3" applyFont="1" applyFill="1" applyBorder="1" applyAlignment="1">
      <alignment horizontal="center" vertical="top"/>
    </xf>
    <xf numFmtId="0" fontId="19" fillId="0" borderId="39" xfId="3" applyFont="1" applyFill="1" applyBorder="1" applyAlignment="1">
      <alignment horizontal="left" vertical="top" wrapText="1"/>
    </xf>
    <xf numFmtId="0" fontId="19" fillId="0" borderId="0" xfId="3" applyFont="1" applyFill="1" applyBorder="1" applyAlignment="1">
      <alignment horizontal="left" vertical="top" wrapText="1"/>
    </xf>
    <xf numFmtId="0" fontId="19" fillId="0" borderId="10" xfId="3" applyFont="1" applyFill="1" applyBorder="1" applyAlignment="1">
      <alignment horizontal="left" vertical="top" wrapText="1"/>
    </xf>
    <xf numFmtId="0" fontId="19" fillId="0" borderId="14" xfId="3" applyFont="1" applyFill="1" applyBorder="1" applyAlignment="1">
      <alignment horizontal="left" vertical="top" wrapText="1"/>
    </xf>
    <xf numFmtId="0" fontId="19" fillId="0" borderId="3" xfId="3" applyFont="1" applyFill="1" applyBorder="1" applyAlignment="1">
      <alignment horizontal="left" vertical="top" wrapText="1"/>
    </xf>
    <xf numFmtId="0" fontId="19" fillId="0" borderId="34" xfId="3" applyFont="1" applyFill="1" applyBorder="1" applyAlignment="1">
      <alignment horizontal="left" vertical="top" wrapText="1"/>
    </xf>
    <xf numFmtId="0" fontId="19" fillId="0" borderId="11" xfId="3" applyFont="1" applyFill="1" applyBorder="1" applyAlignment="1">
      <alignment horizontal="left" vertical="top" wrapText="1"/>
    </xf>
    <xf numFmtId="0" fontId="19" fillId="0" borderId="13" xfId="3" applyFont="1" applyFill="1" applyBorder="1" applyAlignment="1">
      <alignment horizontal="left" vertical="top" wrapText="1"/>
    </xf>
    <xf numFmtId="0" fontId="19" fillId="0" borderId="2" xfId="3" applyFont="1" applyFill="1" applyBorder="1" applyAlignment="1">
      <alignment vertical="top" wrapText="1"/>
    </xf>
    <xf numFmtId="0" fontId="19" fillId="0" borderId="2" xfId="3" applyFont="1" applyFill="1" applyBorder="1" applyAlignment="1">
      <alignment vertical="top"/>
    </xf>
    <xf numFmtId="0" fontId="19" fillId="0" borderId="12" xfId="3" applyFont="1" applyFill="1" applyBorder="1" applyAlignment="1">
      <alignment horizontal="left" vertical="top" wrapText="1"/>
    </xf>
    <xf numFmtId="0" fontId="18" fillId="0" borderId="7" xfId="3" applyFont="1" applyFill="1" applyBorder="1" applyAlignment="1">
      <alignment horizontal="center" vertical="top"/>
    </xf>
    <xf numFmtId="0" fontId="19" fillId="0" borderId="2" xfId="3" applyFont="1" applyFill="1" applyBorder="1" applyAlignment="1">
      <alignment horizontal="left" vertical="top"/>
    </xf>
    <xf numFmtId="0" fontId="19" fillId="0" borderId="8" xfId="3" applyFont="1" applyFill="1" applyBorder="1" applyAlignment="1">
      <alignment horizontal="left" vertical="top" wrapText="1"/>
    </xf>
    <xf numFmtId="0" fontId="19" fillId="0" borderId="11" xfId="3" applyFont="1" applyFill="1" applyBorder="1" applyAlignment="1">
      <alignment vertical="top" wrapText="1"/>
    </xf>
    <xf numFmtId="0" fontId="19" fillId="0" borderId="12" xfId="3" applyFont="1" applyFill="1" applyBorder="1" applyAlignment="1">
      <alignment vertical="top" wrapText="1"/>
    </xf>
    <xf numFmtId="0" fontId="19" fillId="0" borderId="13" xfId="3" applyFont="1" applyFill="1" applyBorder="1" applyAlignment="1">
      <alignment vertical="top" wrapText="1"/>
    </xf>
    <xf numFmtId="0" fontId="19" fillId="0" borderId="39" xfId="3" applyFont="1" applyFill="1" applyBorder="1" applyAlignment="1">
      <alignment vertical="top" wrapText="1"/>
    </xf>
    <xf numFmtId="0" fontId="19" fillId="0" borderId="0" xfId="3" applyFont="1" applyFill="1" applyBorder="1" applyAlignment="1">
      <alignment vertical="top" wrapText="1"/>
    </xf>
    <xf numFmtId="0" fontId="19" fillId="0" borderId="10" xfId="3" applyFont="1" applyFill="1" applyBorder="1" applyAlignment="1">
      <alignment vertical="top" wrapText="1"/>
    </xf>
    <xf numFmtId="0" fontId="18" fillId="0" borderId="2" xfId="3" applyFont="1" applyFill="1" applyBorder="1" applyAlignment="1">
      <alignment horizontal="left" vertical="top"/>
    </xf>
    <xf numFmtId="0" fontId="18" fillId="0" borderId="2" xfId="3" applyFont="1" applyFill="1" applyBorder="1" applyAlignment="1">
      <alignment horizontal="center" vertical="top" textRotation="255"/>
    </xf>
    <xf numFmtId="0" fontId="17" fillId="0" borderId="2" xfId="3" applyFont="1" applyFill="1" applyBorder="1" applyAlignment="1">
      <alignment horizontal="left" vertical="top" wrapText="1"/>
    </xf>
    <xf numFmtId="0" fontId="20" fillId="0" borderId="2" xfId="3" applyFont="1" applyFill="1" applyBorder="1" applyAlignment="1">
      <alignment horizontal="left" vertical="top"/>
    </xf>
    <xf numFmtId="0" fontId="18" fillId="0" borderId="2" xfId="3" applyFont="1" applyFill="1" applyBorder="1" applyAlignment="1">
      <alignment horizontal="left" vertical="top" textRotation="255"/>
    </xf>
    <xf numFmtId="0" fontId="18" fillId="0" borderId="2" xfId="3" applyFont="1" applyFill="1" applyBorder="1" applyAlignment="1">
      <alignment horizontal="center" vertical="center"/>
    </xf>
    <xf numFmtId="0" fontId="18" fillId="0" borderId="2" xfId="3" applyFont="1" applyFill="1" applyBorder="1" applyAlignment="1">
      <alignment horizontal="center" vertical="center" textRotation="255"/>
    </xf>
    <xf numFmtId="0" fontId="19" fillId="0" borderId="13" xfId="3" applyFont="1" applyFill="1" applyBorder="1" applyAlignment="1">
      <alignment horizontal="left" vertical="top"/>
    </xf>
    <xf numFmtId="0" fontId="19" fillId="0" borderId="39" xfId="3" applyFont="1" applyFill="1" applyBorder="1" applyAlignment="1">
      <alignment horizontal="left" vertical="top"/>
    </xf>
    <xf numFmtId="0" fontId="19" fillId="0" borderId="10" xfId="3" applyFont="1" applyFill="1" applyBorder="1" applyAlignment="1">
      <alignment horizontal="left" vertical="top"/>
    </xf>
    <xf numFmtId="0" fontId="19" fillId="0" borderId="14" xfId="3" applyFont="1" applyFill="1" applyBorder="1" applyAlignment="1">
      <alignment horizontal="left" vertical="top"/>
    </xf>
    <xf numFmtId="0" fontId="19" fillId="0" borderId="34" xfId="3" applyFont="1" applyFill="1" applyBorder="1" applyAlignment="1">
      <alignment horizontal="left" vertical="top"/>
    </xf>
    <xf numFmtId="0" fontId="40" fillId="0" borderId="3" xfId="12" applyFont="1" applyFill="1" applyBorder="1" applyAlignment="1" applyProtection="1">
      <alignment horizontal="center" vertical="center"/>
    </xf>
    <xf numFmtId="0" fontId="40" fillId="0" borderId="9" xfId="12" applyFont="1" applyFill="1" applyBorder="1" applyAlignment="1" applyProtection="1">
      <alignment horizontal="center" vertical="center"/>
    </xf>
    <xf numFmtId="0" fontId="40" fillId="0" borderId="5" xfId="12" applyFont="1" applyFill="1" applyBorder="1" applyAlignment="1" applyProtection="1">
      <alignment horizontal="center" vertical="center"/>
    </xf>
    <xf numFmtId="0" fontId="40" fillId="0" borderId="6" xfId="12" applyFont="1" applyFill="1" applyBorder="1" applyAlignment="1" applyProtection="1">
      <alignment horizontal="center" vertical="center"/>
    </xf>
    <xf numFmtId="177" fontId="40" fillId="0" borderId="9" xfId="12" applyNumberFormat="1" applyFont="1" applyFill="1" applyBorder="1" applyAlignment="1" applyProtection="1">
      <alignment horizontal="center" vertical="center"/>
    </xf>
    <xf numFmtId="177" fontId="40" fillId="0" borderId="5" xfId="12" applyNumberFormat="1" applyFont="1" applyFill="1" applyBorder="1" applyAlignment="1" applyProtection="1">
      <alignment horizontal="center" vertical="center"/>
    </xf>
    <xf numFmtId="177" fontId="40" fillId="0" borderId="6" xfId="12" applyNumberFormat="1" applyFont="1" applyFill="1" applyBorder="1" applyAlignment="1" applyProtection="1">
      <alignment horizontal="center" vertical="center"/>
    </xf>
    <xf numFmtId="182" fontId="40" fillId="4" borderId="9" xfId="12" applyNumberFormat="1" applyFont="1" applyFill="1" applyBorder="1" applyAlignment="1" applyProtection="1">
      <alignment horizontal="center" vertical="center"/>
    </xf>
    <xf numFmtId="182" fontId="40" fillId="4" borderId="5" xfId="12" applyNumberFormat="1" applyFont="1" applyFill="1" applyBorder="1" applyAlignment="1" applyProtection="1">
      <alignment horizontal="center" vertical="center"/>
    </xf>
    <xf numFmtId="182" fontId="40" fillId="4" borderId="6" xfId="12" applyNumberFormat="1" applyFont="1" applyFill="1" applyBorder="1" applyAlignment="1" applyProtection="1">
      <alignment horizontal="center" vertical="center"/>
    </xf>
    <xf numFmtId="0" fontId="40" fillId="3" borderId="9" xfId="12" applyFont="1" applyFill="1" applyBorder="1" applyAlignment="1" applyProtection="1">
      <alignment horizontal="center" vertical="center"/>
      <protection locked="0"/>
    </xf>
    <xf numFmtId="0" fontId="40" fillId="3" borderId="6" xfId="12" applyFont="1" applyFill="1" applyBorder="1" applyAlignment="1" applyProtection="1">
      <alignment horizontal="center" vertical="center"/>
      <protection locked="0"/>
    </xf>
    <xf numFmtId="180" fontId="40" fillId="0" borderId="9" xfId="12" applyNumberFormat="1" applyFont="1" applyFill="1" applyBorder="1" applyAlignment="1" applyProtection="1">
      <alignment horizontal="center" vertical="center"/>
    </xf>
    <xf numFmtId="180" fontId="40" fillId="0" borderId="5" xfId="12" applyNumberFormat="1" applyFont="1" applyFill="1" applyBorder="1" applyAlignment="1" applyProtection="1">
      <alignment horizontal="center" vertical="center"/>
    </xf>
    <xf numFmtId="180" fontId="40" fillId="0" borderId="6" xfId="12" applyNumberFormat="1" applyFont="1" applyFill="1" applyBorder="1" applyAlignment="1" applyProtection="1">
      <alignment horizontal="center" vertical="center"/>
    </xf>
    <xf numFmtId="181" fontId="40" fillId="4" borderId="0" xfId="12" applyNumberFormat="1" applyFont="1" applyFill="1" applyBorder="1" applyAlignment="1" applyProtection="1">
      <alignment horizontal="center" vertical="center"/>
    </xf>
    <xf numFmtId="0" fontId="40" fillId="4" borderId="0" xfId="12" applyFont="1" applyFill="1" applyBorder="1" applyAlignment="1" applyProtection="1">
      <alignment horizontal="center" vertical="center"/>
    </xf>
    <xf numFmtId="0" fontId="40" fillId="4" borderId="0" xfId="12" applyFont="1" applyFill="1" applyBorder="1" applyAlignment="1" applyProtection="1">
      <alignment horizontal="right" vertical="center"/>
    </xf>
    <xf numFmtId="180" fontId="40" fillId="0" borderId="9" xfId="12" applyNumberFormat="1" applyFont="1" applyFill="1" applyBorder="1" applyAlignment="1" applyProtection="1">
      <alignment horizontal="right" vertical="center"/>
    </xf>
    <xf numFmtId="180" fontId="40" fillId="0" borderId="6" xfId="12" applyNumberFormat="1" applyFont="1" applyFill="1" applyBorder="1" applyAlignment="1" applyProtection="1">
      <alignment horizontal="right" vertical="center"/>
    </xf>
    <xf numFmtId="180" fontId="40" fillId="0" borderId="9" xfId="13" applyNumberFormat="1" applyFont="1" applyFill="1" applyBorder="1" applyAlignment="1" applyProtection="1">
      <alignment horizontal="right" vertical="center"/>
    </xf>
    <xf numFmtId="180" fontId="40" fillId="0" borderId="6" xfId="13" applyNumberFormat="1" applyFont="1" applyFill="1" applyBorder="1" applyAlignment="1" applyProtection="1">
      <alignment horizontal="right" vertical="center"/>
    </xf>
    <xf numFmtId="180" fontId="40" fillId="3" borderId="9" xfId="12" applyNumberFormat="1" applyFont="1" applyFill="1" applyBorder="1" applyAlignment="1" applyProtection="1">
      <alignment horizontal="right" vertical="center"/>
      <protection locked="0"/>
    </xf>
    <xf numFmtId="180" fontId="40" fillId="3" borderId="6" xfId="12" applyNumberFormat="1" applyFont="1" applyFill="1" applyBorder="1" applyAlignment="1" applyProtection="1">
      <alignment horizontal="right" vertical="center"/>
      <protection locked="0"/>
    </xf>
    <xf numFmtId="180" fontId="40" fillId="3" borderId="9" xfId="13" applyNumberFormat="1" applyFont="1" applyFill="1" applyBorder="1" applyAlignment="1" applyProtection="1">
      <alignment horizontal="right" vertical="center"/>
      <protection locked="0"/>
    </xf>
    <xf numFmtId="180" fontId="40" fillId="3" borderId="6" xfId="13" applyNumberFormat="1" applyFont="1" applyFill="1" applyBorder="1" applyAlignment="1" applyProtection="1">
      <alignment horizontal="right" vertical="center"/>
      <protection locked="0"/>
    </xf>
    <xf numFmtId="0" fontId="40" fillId="0" borderId="0" xfId="12" applyFont="1" applyFill="1" applyBorder="1" applyAlignment="1" applyProtection="1">
      <alignment horizontal="center" vertical="center"/>
    </xf>
    <xf numFmtId="0" fontId="41" fillId="0" borderId="0" xfId="12" applyFont="1" applyFill="1" applyBorder="1" applyAlignment="1" applyProtection="1">
      <alignment horizontal="center" vertical="center" wrapText="1"/>
    </xf>
    <xf numFmtId="0" fontId="37" fillId="3" borderId="43" xfId="12" applyFont="1" applyFill="1" applyBorder="1" applyAlignment="1" applyProtection="1">
      <alignment horizontal="left" vertical="center" wrapText="1"/>
      <protection locked="0"/>
    </xf>
    <xf numFmtId="0" fontId="37" fillId="3" borderId="5" xfId="12" applyFont="1" applyFill="1" applyBorder="1" applyAlignment="1" applyProtection="1">
      <alignment horizontal="left" vertical="center" wrapText="1"/>
      <protection locked="0"/>
    </xf>
    <xf numFmtId="0" fontId="37" fillId="3" borderId="28" xfId="12" applyFont="1" applyFill="1" applyBorder="1" applyAlignment="1" applyProtection="1">
      <alignment horizontal="left" vertical="center" wrapText="1"/>
      <protection locked="0"/>
    </xf>
    <xf numFmtId="0" fontId="41" fillId="2" borderId="70" xfId="12" applyFont="1" applyFill="1" applyBorder="1" applyAlignment="1" applyProtection="1">
      <alignment horizontal="center" vertical="center" wrapText="1"/>
      <protection locked="0"/>
    </xf>
    <xf numFmtId="0" fontId="41" fillId="2" borderId="27" xfId="12" applyFont="1" applyFill="1" applyBorder="1" applyAlignment="1" applyProtection="1">
      <alignment horizontal="center" vertical="center" wrapText="1"/>
      <protection locked="0"/>
    </xf>
    <xf numFmtId="0" fontId="37" fillId="2" borderId="26" xfId="12" applyFont="1" applyFill="1" applyBorder="1" applyAlignment="1" applyProtection="1">
      <alignment horizontal="center" vertical="center" wrapText="1"/>
      <protection locked="0"/>
    </xf>
    <xf numFmtId="0" fontId="37" fillId="2" borderId="27" xfId="12" applyFont="1" applyFill="1" applyBorder="1" applyAlignment="1" applyProtection="1">
      <alignment horizontal="center" vertical="center" wrapText="1"/>
      <protection locked="0"/>
    </xf>
    <xf numFmtId="0" fontId="37" fillId="2" borderId="26" xfId="12" applyFont="1" applyFill="1" applyBorder="1" applyAlignment="1" applyProtection="1">
      <alignment horizontal="center" vertical="center" shrinkToFit="1"/>
      <protection locked="0"/>
    </xf>
    <xf numFmtId="0" fontId="37" fillId="2" borderId="25" xfId="12" applyFont="1" applyFill="1" applyBorder="1" applyAlignment="1" applyProtection="1">
      <alignment horizontal="center" vertical="center" shrinkToFit="1"/>
      <protection locked="0"/>
    </xf>
    <xf numFmtId="0" fontId="37" fillId="2" borderId="27" xfId="12" applyFont="1" applyFill="1" applyBorder="1" applyAlignment="1" applyProtection="1">
      <alignment horizontal="center" vertical="center" shrinkToFit="1"/>
      <protection locked="0"/>
    </xf>
    <xf numFmtId="0" fontId="37" fillId="3" borderId="26" xfId="12" applyFont="1" applyFill="1" applyBorder="1" applyAlignment="1" applyProtection="1">
      <alignment horizontal="center" vertical="center" wrapText="1"/>
      <protection locked="0"/>
    </xf>
    <xf numFmtId="0" fontId="37" fillId="3" borderId="25" xfId="12" applyFont="1" applyFill="1" applyBorder="1" applyAlignment="1" applyProtection="1">
      <alignment horizontal="center" vertical="center" wrapText="1"/>
      <protection locked="0"/>
    </xf>
    <xf numFmtId="0" fontId="37" fillId="3" borderId="71" xfId="12" applyFont="1" applyFill="1" applyBorder="1" applyAlignment="1" applyProtection="1">
      <alignment horizontal="center" vertical="center" wrapText="1"/>
      <protection locked="0"/>
    </xf>
    <xf numFmtId="178" fontId="38" fillId="4" borderId="70" xfId="12" applyNumberFormat="1" applyFont="1" applyFill="1" applyBorder="1" applyAlignment="1" applyProtection="1">
      <alignment horizontal="center" vertical="center" wrapText="1"/>
    </xf>
    <xf numFmtId="178" fontId="38" fillId="4" borderId="71" xfId="12" applyNumberFormat="1" applyFont="1" applyFill="1" applyBorder="1" applyAlignment="1" applyProtection="1">
      <alignment horizontal="center" vertical="center" wrapText="1"/>
    </xf>
    <xf numFmtId="178" fontId="38" fillId="4" borderId="70" xfId="13" applyNumberFormat="1" applyFont="1" applyFill="1" applyBorder="1" applyAlignment="1" applyProtection="1">
      <alignment horizontal="center" vertical="center" wrapText="1"/>
    </xf>
    <xf numFmtId="178" fontId="38" fillId="4" borderId="71" xfId="13" applyNumberFormat="1" applyFont="1" applyFill="1" applyBorder="1" applyAlignment="1" applyProtection="1">
      <alignment horizontal="center" vertical="center" wrapText="1"/>
    </xf>
    <xf numFmtId="0" fontId="37" fillId="3" borderId="70" xfId="12" applyFont="1" applyFill="1" applyBorder="1" applyAlignment="1" applyProtection="1">
      <alignment horizontal="left" vertical="center" wrapText="1"/>
      <protection locked="0"/>
    </xf>
    <xf numFmtId="0" fontId="37" fillId="3" borderId="25" xfId="12" applyFont="1" applyFill="1" applyBorder="1" applyAlignment="1" applyProtection="1">
      <alignment horizontal="left" vertical="center" wrapText="1"/>
      <protection locked="0"/>
    </xf>
    <xf numFmtId="0" fontId="37" fillId="3" borderId="71" xfId="12" applyFont="1" applyFill="1" applyBorder="1" applyAlignment="1" applyProtection="1">
      <alignment horizontal="left" vertical="center" wrapText="1"/>
      <protection locked="0"/>
    </xf>
    <xf numFmtId="0" fontId="41" fillId="2" borderId="43" xfId="12" applyFont="1" applyFill="1" applyBorder="1" applyAlignment="1" applyProtection="1">
      <alignment horizontal="center" vertical="center" wrapText="1"/>
      <protection locked="0"/>
    </xf>
    <xf numFmtId="0" fontId="41" fillId="2" borderId="6" xfId="12" applyFont="1" applyFill="1" applyBorder="1" applyAlignment="1" applyProtection="1">
      <alignment horizontal="center" vertical="center" wrapText="1"/>
      <protection locked="0"/>
    </xf>
    <xf numFmtId="0" fontId="37" fillId="2" borderId="9" xfId="12" applyFont="1" applyFill="1" applyBorder="1" applyAlignment="1" applyProtection="1">
      <alignment horizontal="center" vertical="center" wrapText="1"/>
      <protection locked="0"/>
    </xf>
    <xf numFmtId="0" fontId="37" fillId="2" borderId="6" xfId="12" applyFont="1" applyFill="1" applyBorder="1" applyAlignment="1" applyProtection="1">
      <alignment horizontal="center" vertical="center" wrapText="1"/>
      <protection locked="0"/>
    </xf>
    <xf numFmtId="0" fontId="37" fillId="2" borderId="9" xfId="12" applyFont="1" applyFill="1" applyBorder="1" applyAlignment="1" applyProtection="1">
      <alignment horizontal="center" vertical="center" shrinkToFit="1"/>
      <protection locked="0"/>
    </xf>
    <xf numFmtId="0" fontId="37" fillId="2" borderId="5" xfId="12" applyFont="1" applyFill="1" applyBorder="1" applyAlignment="1" applyProtection="1">
      <alignment horizontal="center" vertical="center" shrinkToFit="1"/>
      <protection locked="0"/>
    </xf>
    <xf numFmtId="0" fontId="37" fillId="2" borderId="6" xfId="12" applyFont="1" applyFill="1" applyBorder="1" applyAlignment="1" applyProtection="1">
      <alignment horizontal="center" vertical="center" shrinkToFit="1"/>
      <protection locked="0"/>
    </xf>
    <xf numFmtId="0" fontId="37" fillId="3" borderId="9" xfId="12" applyFont="1" applyFill="1" applyBorder="1" applyAlignment="1" applyProtection="1">
      <alignment horizontal="center" vertical="center" wrapText="1"/>
      <protection locked="0"/>
    </xf>
    <xf numFmtId="0" fontId="37" fillId="3" borderId="5" xfId="12" applyFont="1" applyFill="1" applyBorder="1" applyAlignment="1" applyProtection="1">
      <alignment horizontal="center" vertical="center" wrapText="1"/>
      <protection locked="0"/>
    </xf>
    <xf numFmtId="0" fontId="37" fillId="3" borderId="28" xfId="12" applyFont="1" applyFill="1" applyBorder="1" applyAlignment="1" applyProtection="1">
      <alignment horizontal="center" vertical="center" wrapText="1"/>
      <protection locked="0"/>
    </xf>
    <xf numFmtId="178" fontId="38" fillId="4" borderId="43" xfId="12" applyNumberFormat="1" applyFont="1" applyFill="1" applyBorder="1" applyAlignment="1" applyProtection="1">
      <alignment horizontal="center" vertical="center" wrapText="1"/>
    </xf>
    <xf numFmtId="178" fontId="38" fillId="4" borderId="28" xfId="12" applyNumberFormat="1" applyFont="1" applyFill="1" applyBorder="1" applyAlignment="1" applyProtection="1">
      <alignment horizontal="center" vertical="center" wrapText="1"/>
    </xf>
    <xf numFmtId="178" fontId="38" fillId="4" borderId="43" xfId="13" applyNumberFormat="1" applyFont="1" applyFill="1" applyBorder="1" applyAlignment="1" applyProtection="1">
      <alignment horizontal="center" vertical="center" wrapText="1"/>
    </xf>
    <xf numFmtId="178" fontId="38" fillId="4" borderId="28" xfId="13" applyNumberFormat="1" applyFont="1" applyFill="1" applyBorder="1" applyAlignment="1" applyProtection="1">
      <alignment horizontal="center" vertical="center" wrapText="1"/>
    </xf>
    <xf numFmtId="0" fontId="37" fillId="3" borderId="40" xfId="12" applyFont="1" applyFill="1" applyBorder="1" applyAlignment="1" applyProtection="1">
      <alignment horizontal="left" vertical="center" wrapText="1"/>
      <protection locked="0"/>
    </xf>
    <xf numFmtId="0" fontId="37" fillId="3" borderId="33" xfId="12" applyFont="1" applyFill="1" applyBorder="1" applyAlignment="1" applyProtection="1">
      <alignment horizontal="left" vertical="center" wrapText="1"/>
      <protection locked="0"/>
    </xf>
    <xf numFmtId="0" fontId="37" fillId="3" borderId="32" xfId="12" applyFont="1" applyFill="1" applyBorder="1" applyAlignment="1" applyProtection="1">
      <alignment horizontal="left" vertical="center" wrapText="1"/>
      <protection locked="0"/>
    </xf>
    <xf numFmtId="0" fontId="41" fillId="2" borderId="77" xfId="12" applyFont="1" applyFill="1" applyBorder="1" applyAlignment="1" applyProtection="1">
      <alignment horizontal="center" vertical="center" wrapText="1"/>
      <protection locked="0"/>
    </xf>
    <xf numFmtId="0" fontId="41" fillId="2" borderId="78" xfId="12" applyFont="1" applyFill="1" applyBorder="1" applyAlignment="1" applyProtection="1">
      <alignment horizontal="center" vertical="center" wrapText="1"/>
      <protection locked="0"/>
    </xf>
    <xf numFmtId="0" fontId="37" fillId="2" borderId="36" xfId="12" applyFont="1" applyFill="1" applyBorder="1" applyAlignment="1" applyProtection="1">
      <alignment horizontal="center" vertical="center" wrapText="1"/>
      <protection locked="0"/>
    </xf>
    <xf numFmtId="0" fontId="37" fillId="2" borderId="35" xfId="12" applyFont="1" applyFill="1" applyBorder="1" applyAlignment="1" applyProtection="1">
      <alignment horizontal="center" vertical="center" wrapText="1"/>
      <protection locked="0"/>
    </xf>
    <xf numFmtId="0" fontId="37" fillId="2" borderId="36" xfId="12" applyFont="1" applyFill="1" applyBorder="1" applyAlignment="1" applyProtection="1">
      <alignment horizontal="center" vertical="center" shrinkToFit="1"/>
      <protection locked="0"/>
    </xf>
    <xf numFmtId="0" fontId="37" fillId="2" borderId="33" xfId="12" applyFont="1" applyFill="1" applyBorder="1" applyAlignment="1" applyProtection="1">
      <alignment horizontal="center" vertical="center" shrinkToFit="1"/>
      <protection locked="0"/>
    </xf>
    <xf numFmtId="0" fontId="37" fillId="2" borderId="35" xfId="12" applyFont="1" applyFill="1" applyBorder="1" applyAlignment="1" applyProtection="1">
      <alignment horizontal="center" vertical="center" shrinkToFit="1"/>
      <protection locked="0"/>
    </xf>
    <xf numFmtId="0" fontId="37" fillId="3" borderId="36" xfId="12" applyFont="1" applyFill="1" applyBorder="1" applyAlignment="1" applyProtection="1">
      <alignment horizontal="center" vertical="center" wrapText="1"/>
      <protection locked="0"/>
    </xf>
    <xf numFmtId="0" fontId="37" fillId="3" borderId="33" xfId="12" applyFont="1" applyFill="1" applyBorder="1" applyAlignment="1" applyProtection="1">
      <alignment horizontal="center" vertical="center" wrapText="1"/>
      <protection locked="0"/>
    </xf>
    <xf numFmtId="0" fontId="37" fillId="3" borderId="32" xfId="12" applyFont="1" applyFill="1" applyBorder="1" applyAlignment="1" applyProtection="1">
      <alignment horizontal="center" vertical="center" wrapText="1"/>
      <protection locked="0"/>
    </xf>
    <xf numFmtId="178" fontId="38" fillId="4" borderId="40" xfId="12" applyNumberFormat="1" applyFont="1" applyFill="1" applyBorder="1" applyAlignment="1" applyProtection="1">
      <alignment horizontal="center" vertical="center" wrapText="1"/>
    </xf>
    <xf numFmtId="178" fontId="38" fillId="4" borderId="32" xfId="12" applyNumberFormat="1" applyFont="1" applyFill="1" applyBorder="1" applyAlignment="1" applyProtection="1">
      <alignment horizontal="center" vertical="center" wrapText="1"/>
    </xf>
    <xf numFmtId="178" fontId="38" fillId="4" borderId="40" xfId="13" applyNumberFormat="1" applyFont="1" applyFill="1" applyBorder="1" applyAlignment="1" applyProtection="1">
      <alignment horizontal="center" vertical="center" wrapText="1"/>
    </xf>
    <xf numFmtId="178" fontId="38" fillId="4" borderId="32" xfId="13" applyNumberFormat="1" applyFont="1" applyFill="1" applyBorder="1" applyAlignment="1" applyProtection="1">
      <alignment horizontal="center" vertical="center" wrapText="1"/>
    </xf>
    <xf numFmtId="0" fontId="37" fillId="3" borderId="9" xfId="12" applyFont="1" applyFill="1" applyBorder="1" applyAlignment="1" applyProtection="1">
      <alignment horizontal="center" vertical="center"/>
      <protection locked="0"/>
    </xf>
    <xf numFmtId="0" fontId="37" fillId="3" borderId="6" xfId="12" applyFont="1" applyFill="1" applyBorder="1" applyAlignment="1" applyProtection="1">
      <alignment horizontal="center" vertical="center"/>
      <protection locked="0"/>
    </xf>
    <xf numFmtId="0" fontId="37" fillId="4" borderId="9" xfId="12" applyNumberFormat="1" applyFont="1" applyFill="1" applyBorder="1" applyAlignment="1" applyProtection="1">
      <alignment horizontal="center" vertical="center"/>
    </xf>
    <xf numFmtId="0" fontId="37" fillId="4" borderId="6" xfId="12" applyNumberFormat="1" applyFont="1" applyFill="1" applyBorder="1" applyAlignment="1" applyProtection="1">
      <alignment horizontal="center" vertical="center"/>
    </xf>
    <xf numFmtId="0" fontId="37" fillId="0" borderId="49" xfId="12" applyFont="1" applyFill="1" applyBorder="1" applyAlignment="1" applyProtection="1">
      <alignment horizontal="center" vertical="center"/>
    </xf>
    <xf numFmtId="0" fontId="37" fillId="0" borderId="42" xfId="12" applyFont="1" applyFill="1" applyBorder="1" applyAlignment="1" applyProtection="1">
      <alignment horizontal="center" vertical="center"/>
    </xf>
    <xf numFmtId="0" fontId="37" fillId="0" borderId="61" xfId="12" applyFont="1" applyFill="1" applyBorder="1" applyAlignment="1" applyProtection="1">
      <alignment horizontal="center" vertical="center"/>
    </xf>
    <xf numFmtId="0" fontId="37" fillId="0" borderId="20" xfId="12" applyFont="1" applyFill="1" applyBorder="1" applyAlignment="1" applyProtection="1">
      <alignment horizontal="center" vertical="center" wrapText="1"/>
    </xf>
    <xf numFmtId="0" fontId="37" fillId="0" borderId="38" xfId="12" applyFont="1" applyFill="1" applyBorder="1" applyAlignment="1" applyProtection="1">
      <alignment horizontal="center" vertical="center" wrapText="1"/>
    </xf>
    <xf numFmtId="0" fontId="37" fillId="0" borderId="79" xfId="12" applyFont="1" applyFill="1" applyBorder="1" applyAlignment="1" applyProtection="1">
      <alignment horizontal="center" vertical="center" wrapText="1"/>
    </xf>
    <xf numFmtId="0" fontId="37" fillId="0" borderId="10" xfId="12" applyFont="1" applyFill="1" applyBorder="1" applyAlignment="1" applyProtection="1">
      <alignment horizontal="center" vertical="center" wrapText="1"/>
    </xf>
    <xf numFmtId="0" fontId="37" fillId="0" borderId="80" xfId="12" applyFont="1" applyFill="1" applyBorder="1" applyAlignment="1" applyProtection="1">
      <alignment horizontal="center" vertical="center" wrapText="1"/>
    </xf>
    <xf numFmtId="0" fontId="37" fillId="0" borderId="62" xfId="12" applyFont="1" applyFill="1" applyBorder="1" applyAlignment="1" applyProtection="1">
      <alignment horizontal="center" vertical="center" wrapText="1"/>
    </xf>
    <xf numFmtId="0" fontId="37" fillId="0" borderId="37" xfId="12" applyFont="1" applyFill="1" applyBorder="1" applyAlignment="1" applyProtection="1">
      <alignment horizontal="center" vertical="center" wrapText="1"/>
    </xf>
    <xf numFmtId="0" fontId="37" fillId="0" borderId="39" xfId="12" applyFont="1" applyFill="1" applyBorder="1" applyAlignment="1" applyProtection="1">
      <alignment horizontal="center" vertical="center" wrapText="1"/>
    </xf>
    <xf numFmtId="0" fontId="37" fillId="0" borderId="63" xfId="12" applyFont="1" applyFill="1" applyBorder="1" applyAlignment="1" applyProtection="1">
      <alignment horizontal="center" vertical="center" wrapText="1"/>
    </xf>
    <xf numFmtId="0" fontId="37" fillId="0" borderId="21" xfId="12" applyFont="1" applyFill="1" applyBorder="1" applyAlignment="1" applyProtection="1">
      <alignment horizontal="center" vertical="center" wrapText="1"/>
    </xf>
    <xf numFmtId="0" fontId="37" fillId="0" borderId="0" xfId="12" applyFont="1" applyFill="1" applyBorder="1" applyAlignment="1" applyProtection="1">
      <alignment horizontal="center" vertical="center" wrapText="1"/>
    </xf>
    <xf numFmtId="0" fontId="37" fillId="0" borderId="1" xfId="12" applyFont="1" applyFill="1" applyBorder="1" applyAlignment="1" applyProtection="1">
      <alignment horizontal="center" vertical="center" wrapText="1"/>
    </xf>
    <xf numFmtId="0" fontId="37" fillId="0" borderId="22" xfId="12" applyFont="1" applyFill="1" applyBorder="1" applyAlignment="1" applyProtection="1">
      <alignment horizontal="center" vertical="center" wrapText="1"/>
    </xf>
    <xf numFmtId="0" fontId="37" fillId="0" borderId="23" xfId="12" applyFont="1" applyFill="1" applyBorder="1" applyAlignment="1" applyProtection="1">
      <alignment horizontal="center" vertical="center" wrapText="1"/>
    </xf>
    <xf numFmtId="0" fontId="37" fillId="0" borderId="24" xfId="12" applyFont="1" applyFill="1" applyBorder="1" applyAlignment="1" applyProtection="1">
      <alignment horizontal="center" vertical="center" wrapText="1"/>
    </xf>
    <xf numFmtId="0" fontId="37" fillId="0" borderId="20" xfId="12" quotePrefix="1" applyFont="1" applyFill="1" applyBorder="1" applyAlignment="1" applyProtection="1">
      <alignment horizontal="center" vertical="center"/>
    </xf>
    <xf numFmtId="0" fontId="37" fillId="0" borderId="21" xfId="12" applyFont="1" applyFill="1" applyBorder="1" applyAlignment="1" applyProtection="1">
      <alignment horizontal="center" vertical="center"/>
    </xf>
    <xf numFmtId="0" fontId="41" fillId="0" borderId="15" xfId="12" applyFont="1" applyFill="1" applyBorder="1" applyAlignment="1" applyProtection="1">
      <alignment horizontal="center" vertical="center" wrapText="1"/>
    </xf>
    <xf numFmtId="0" fontId="41" fillId="0" borderId="16" xfId="12" applyFont="1" applyFill="1" applyBorder="1" applyAlignment="1" applyProtection="1">
      <alignment horizontal="center" vertical="center" wrapText="1"/>
    </xf>
    <xf numFmtId="0" fontId="41" fillId="0" borderId="31" xfId="12" applyFont="1" applyFill="1" applyBorder="1" applyAlignment="1" applyProtection="1">
      <alignment horizontal="center" vertical="center" wrapText="1"/>
    </xf>
    <xf numFmtId="0" fontId="41" fillId="0" borderId="30" xfId="12" applyFont="1" applyFill="1" applyBorder="1" applyAlignment="1" applyProtection="1">
      <alignment horizontal="center" vertical="center" wrapText="1"/>
    </xf>
    <xf numFmtId="0" fontId="41" fillId="0" borderId="60" xfId="12" applyFont="1" applyFill="1" applyBorder="1" applyAlignment="1" applyProtection="1">
      <alignment horizontal="center" vertical="center" wrapText="1"/>
    </xf>
    <xf numFmtId="0" fontId="41" fillId="0" borderId="29" xfId="12" applyFont="1" applyFill="1" applyBorder="1" applyAlignment="1" applyProtection="1">
      <alignment horizontal="center" vertical="center" wrapText="1"/>
    </xf>
    <xf numFmtId="0" fontId="41" fillId="0" borderId="17" xfId="12" applyFont="1" applyFill="1" applyBorder="1" applyAlignment="1" applyProtection="1">
      <alignment horizontal="center" vertical="center" wrapText="1"/>
    </xf>
    <xf numFmtId="0" fontId="41" fillId="0" borderId="19" xfId="12" applyFont="1" applyFill="1" applyBorder="1" applyAlignment="1" applyProtection="1">
      <alignment horizontal="center" vertical="center" wrapText="1"/>
    </xf>
    <xf numFmtId="0" fontId="37" fillId="0" borderId="59" xfId="12" applyFont="1" applyFill="1" applyBorder="1" applyAlignment="1" applyProtection="1">
      <alignment horizontal="center" vertical="center" wrapText="1"/>
    </xf>
    <xf numFmtId="0" fontId="37" fillId="0" borderId="49" xfId="12" applyFont="1" applyFill="1" applyBorder="1" applyAlignment="1" applyProtection="1">
      <alignment horizontal="center" vertical="center" wrapText="1"/>
    </xf>
    <xf numFmtId="0" fontId="37" fillId="0" borderId="43" xfId="12" applyFont="1" applyFill="1" applyBorder="1" applyAlignment="1" applyProtection="1">
      <alignment horizontal="center" vertical="center"/>
    </xf>
    <xf numFmtId="0" fontId="37" fillId="0" borderId="5" xfId="12" applyFont="1" applyFill="1" applyBorder="1" applyAlignment="1" applyProtection="1">
      <alignment horizontal="center" vertical="center"/>
    </xf>
    <xf numFmtId="0" fontId="37" fillId="0" borderId="28" xfId="12" applyFont="1" applyFill="1" applyBorder="1" applyAlignment="1" applyProtection="1">
      <alignment horizontal="center" vertical="center"/>
    </xf>
    <xf numFmtId="0" fontId="38" fillId="2" borderId="0" xfId="12" applyFont="1" applyFill="1" applyAlignment="1" applyProtection="1">
      <alignment horizontal="center" vertical="center"/>
      <protection locked="0"/>
    </xf>
    <xf numFmtId="0" fontId="38" fillId="3" borderId="0" xfId="12" applyFont="1" applyFill="1" applyAlignment="1" applyProtection="1">
      <alignment horizontal="center" vertical="center"/>
      <protection locked="0"/>
    </xf>
    <xf numFmtId="0" fontId="38" fillId="0" borderId="0" xfId="12" applyFont="1" applyFill="1" applyAlignment="1" applyProtection="1">
      <alignment horizontal="center" vertical="center"/>
    </xf>
    <xf numFmtId="0" fontId="37" fillId="2" borderId="2" xfId="12" applyFont="1" applyFill="1" applyBorder="1" applyAlignment="1" applyProtection="1">
      <alignment horizontal="center" vertical="center"/>
      <protection locked="0"/>
    </xf>
    <xf numFmtId="0" fontId="26" fillId="0" borderId="0" xfId="10" applyFont="1" applyBorder="1" applyAlignment="1">
      <alignment horizontal="left"/>
    </xf>
    <xf numFmtId="0" fontId="28" fillId="0" borderId="0" xfId="10" applyFont="1" applyBorder="1" applyAlignment="1">
      <alignment horizontal="left" vertical="top" wrapText="1"/>
    </xf>
    <xf numFmtId="0" fontId="31" fillId="0" borderId="45" xfId="10" applyFont="1" applyBorder="1" applyAlignment="1">
      <alignment horizontal="center" vertical="center"/>
    </xf>
    <xf numFmtId="0" fontId="31" fillId="0" borderId="46" xfId="10" applyFont="1" applyBorder="1" applyAlignment="1">
      <alignment horizontal="center" vertical="center"/>
    </xf>
    <xf numFmtId="0" fontId="31" fillId="0" borderId="50" xfId="10" applyFont="1" applyBorder="1" applyAlignment="1">
      <alignment horizontal="center" vertical="center"/>
    </xf>
    <xf numFmtId="0" fontId="31" fillId="0" borderId="51" xfId="10" applyFont="1" applyBorder="1" applyAlignment="1">
      <alignment horizontal="center" vertical="center"/>
    </xf>
    <xf numFmtId="0" fontId="9" fillId="0" borderId="49" xfId="10" applyFont="1" applyBorder="1" applyAlignment="1">
      <alignment horizontal="center" vertical="center" wrapText="1"/>
    </xf>
    <xf numFmtId="0" fontId="9" fillId="0" borderId="42" xfId="10" applyFont="1" applyBorder="1" applyAlignment="1">
      <alignment horizontal="center" vertical="center" wrapText="1"/>
    </xf>
    <xf numFmtId="0" fontId="34" fillId="0" borderId="54" xfId="10" applyFont="1" applyBorder="1" applyAlignment="1">
      <alignment horizontal="center" vertical="center" wrapText="1"/>
    </xf>
    <xf numFmtId="0" fontId="31" fillId="0" borderId="55" xfId="10" applyFont="1" applyBorder="1" applyAlignment="1">
      <alignment horizontal="center" vertical="center"/>
    </xf>
    <xf numFmtId="0" fontId="47" fillId="4" borderId="42" xfId="14" applyFont="1" applyFill="1" applyBorder="1" applyAlignment="1">
      <alignment horizontal="center" vertical="center"/>
    </xf>
    <xf numFmtId="0" fontId="47" fillId="4" borderId="61" xfId="14" applyFont="1" applyFill="1" applyBorder="1" applyAlignment="1">
      <alignment horizontal="center" vertical="center"/>
    </xf>
  </cellXfs>
  <cellStyles count="15">
    <cellStyle name="Excel Built-in Explanatory Text" xfId="10" xr:uid="{E5F02B0D-7788-45B5-908F-10A591FBA8A9}"/>
    <cellStyle name="ハイパーリンク 2" xfId="7" xr:uid="{61FCDC9F-0D1C-4B50-B4BC-7CCBE402B8F0}"/>
    <cellStyle name="桁区切り 2" xfId="13" xr:uid="{0A80CDF8-B1FD-4709-8269-CF403530C6DC}"/>
    <cellStyle name="標準" xfId="0" builtinId="0"/>
    <cellStyle name="標準 2" xfId="1" xr:uid="{00000000-0005-0000-0000-000001000000}"/>
    <cellStyle name="標準 2 2" xfId="5" xr:uid="{00000000-0005-0000-0000-000002000000}"/>
    <cellStyle name="標準 2 3" xfId="8" xr:uid="{F44784F2-D1DC-4856-8E4C-E574BDA216C9}"/>
    <cellStyle name="標準 3" xfId="2" xr:uid="{00000000-0005-0000-0000-000003000000}"/>
    <cellStyle name="標準 3 2" xfId="9" xr:uid="{09EA751C-DDCD-45D7-B1AA-92811656C185}"/>
    <cellStyle name="標準 4" xfId="3" xr:uid="{00000000-0005-0000-0000-000004000000}"/>
    <cellStyle name="標準 5" xfId="4" xr:uid="{00000000-0005-0000-0000-000005000000}"/>
    <cellStyle name="標準 6" xfId="6" xr:uid="{C17F1FED-90ED-49FC-AEB4-02FC9EFBF53E}"/>
    <cellStyle name="標準 7" xfId="11" xr:uid="{111EDA5A-A833-4E85-8DF9-FF112173AFBE}"/>
    <cellStyle name="標準 8" xfId="12" xr:uid="{D690CE6E-700C-4205-93E5-1B241420042A}"/>
    <cellStyle name="標準 9" xfId="14" xr:uid="{D660166B-536E-4C67-A8F5-6C858F0670A4}"/>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2203834/&#12487;&#12473;&#12463;&#12488;&#12483;&#12503;/&#23621;&#23429;&#20171;&#35703;&#25903;&#25588;%20&#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refreshError="1"/>
      <sheetData sheetId="1"/>
      <sheetData sheetId="2"/>
      <sheetData sheetId="3" refreshError="1"/>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2477-179C-4AEA-A14B-40F10CC44E91}">
  <dimension ref="A1:I45"/>
  <sheetViews>
    <sheetView tabSelected="1" view="pageBreakPreview" zoomScaleNormal="100" zoomScaleSheetLayoutView="100" workbookViewId="0">
      <selection sqref="A1:I1"/>
    </sheetView>
  </sheetViews>
  <sheetFormatPr defaultColWidth="9" defaultRowHeight="13.5"/>
  <cols>
    <col min="1" max="5" width="10.625" style="12" customWidth="1"/>
    <col min="6" max="16384" width="9" style="12"/>
  </cols>
  <sheetData>
    <row r="1" spans="1:9" ht="18.75">
      <c r="A1" s="159" t="s">
        <v>188</v>
      </c>
      <c r="B1" s="159"/>
      <c r="C1" s="159"/>
      <c r="D1" s="159"/>
      <c r="E1" s="159"/>
      <c r="F1" s="159"/>
      <c r="G1" s="159"/>
      <c r="H1" s="159"/>
      <c r="I1" s="159"/>
    </row>
    <row r="2" spans="1:9" ht="15" customHeight="1">
      <c r="A2" s="13"/>
      <c r="B2" s="13"/>
      <c r="C2" s="13"/>
      <c r="D2" s="13"/>
      <c r="E2" s="13"/>
      <c r="F2" s="14"/>
      <c r="G2" s="14"/>
      <c r="H2" s="14"/>
      <c r="I2" s="14"/>
    </row>
    <row r="3" spans="1:9" ht="24.95" customHeight="1">
      <c r="F3" s="15" t="s">
        <v>189</v>
      </c>
      <c r="G3" s="158"/>
      <c r="H3" s="158"/>
      <c r="I3" s="158"/>
    </row>
    <row r="4" spans="1:9" ht="24.95" customHeight="1">
      <c r="F4" s="15" t="s">
        <v>190</v>
      </c>
      <c r="G4" s="158"/>
      <c r="H4" s="158"/>
      <c r="I4" s="158"/>
    </row>
    <row r="5" spans="1:9" ht="24.95" customHeight="1">
      <c r="F5" s="15" t="s">
        <v>191</v>
      </c>
      <c r="G5" s="158"/>
      <c r="H5" s="158"/>
      <c r="I5" s="158"/>
    </row>
    <row r="6" spans="1:9" ht="24.95" customHeight="1">
      <c r="F6" s="15" t="s">
        <v>192</v>
      </c>
      <c r="G6" s="158"/>
      <c r="H6" s="158"/>
      <c r="I6" s="158"/>
    </row>
    <row r="8" spans="1:9">
      <c r="A8" s="158" t="s">
        <v>193</v>
      </c>
      <c r="B8" s="158"/>
      <c r="C8" s="158"/>
      <c r="D8" s="158"/>
      <c r="E8" s="158"/>
      <c r="F8" s="158" t="s">
        <v>194</v>
      </c>
      <c r="G8" s="158"/>
      <c r="H8" s="158"/>
      <c r="I8" s="15" t="s">
        <v>195</v>
      </c>
    </row>
    <row r="9" spans="1:9" ht="47.25" customHeight="1">
      <c r="A9" s="160" t="s">
        <v>196</v>
      </c>
      <c r="B9" s="161"/>
      <c r="C9" s="161"/>
      <c r="D9" s="161"/>
      <c r="E9" s="161"/>
      <c r="F9" s="158" t="s">
        <v>197</v>
      </c>
      <c r="G9" s="158"/>
      <c r="H9" s="158"/>
      <c r="I9" s="16"/>
    </row>
    <row r="10" spans="1:9" ht="50.25" customHeight="1">
      <c r="A10" s="160" t="s">
        <v>198</v>
      </c>
      <c r="B10" s="161"/>
      <c r="C10" s="161"/>
      <c r="D10" s="161"/>
      <c r="E10" s="161"/>
      <c r="F10" s="158" t="s">
        <v>197</v>
      </c>
      <c r="G10" s="158"/>
      <c r="H10" s="158"/>
      <c r="I10" s="16"/>
    </row>
    <row r="11" spans="1:9" ht="47.25" customHeight="1">
      <c r="A11" s="160" t="s">
        <v>199</v>
      </c>
      <c r="B11" s="161"/>
      <c r="C11" s="161"/>
      <c r="D11" s="161"/>
      <c r="E11" s="161"/>
      <c r="F11" s="158" t="s">
        <v>197</v>
      </c>
      <c r="G11" s="158"/>
      <c r="H11" s="158"/>
      <c r="I11" s="16"/>
    </row>
    <row r="12" spans="1:9" ht="50.25" customHeight="1">
      <c r="A12" s="160" t="s">
        <v>200</v>
      </c>
      <c r="B12" s="161"/>
      <c r="C12" s="161"/>
      <c r="D12" s="161"/>
      <c r="E12" s="161"/>
      <c r="F12" s="158" t="s">
        <v>197</v>
      </c>
      <c r="G12" s="158"/>
      <c r="H12" s="158"/>
      <c r="I12" s="16"/>
    </row>
    <row r="13" spans="1:9">
      <c r="A13" s="17"/>
      <c r="B13" s="17"/>
      <c r="C13" s="17"/>
      <c r="D13" s="17"/>
      <c r="E13" s="17"/>
      <c r="F13" s="17"/>
      <c r="G13" s="17"/>
      <c r="H13" s="17"/>
      <c r="I13" s="17"/>
    </row>
    <row r="14" spans="1:9">
      <c r="A14" s="17"/>
      <c r="B14" s="17"/>
      <c r="C14" s="17"/>
      <c r="D14" s="17"/>
      <c r="E14" s="17"/>
      <c r="F14" s="17"/>
      <c r="G14" s="17"/>
      <c r="H14" s="17"/>
      <c r="I14" s="17"/>
    </row>
    <row r="18" spans="1:9">
      <c r="A18" s="12" t="s">
        <v>201</v>
      </c>
    </row>
    <row r="19" spans="1:9">
      <c r="A19" s="12" t="s">
        <v>202</v>
      </c>
    </row>
    <row r="20" spans="1:9">
      <c r="A20" s="12" t="s">
        <v>203</v>
      </c>
    </row>
    <row r="21" spans="1:9">
      <c r="A21" s="12" t="s">
        <v>204</v>
      </c>
    </row>
    <row r="22" spans="1:9">
      <c r="A22" s="12" t="s">
        <v>205</v>
      </c>
    </row>
    <row r="23" spans="1:9">
      <c r="A23" s="12" t="s">
        <v>292</v>
      </c>
    </row>
    <row r="24" spans="1:9">
      <c r="A24" s="12" t="s">
        <v>206</v>
      </c>
    </row>
    <row r="25" spans="1:9">
      <c r="A25" s="18" t="s">
        <v>207</v>
      </c>
    </row>
    <row r="26" spans="1:9">
      <c r="A26" s="162"/>
      <c r="B26" s="162"/>
      <c r="C26" s="162"/>
      <c r="D26" s="162"/>
      <c r="E26" s="162"/>
      <c r="F26" s="162"/>
      <c r="G26" s="162"/>
      <c r="H26" s="162"/>
      <c r="I26" s="19"/>
    </row>
    <row r="33" spans="1:8" ht="24.95" customHeight="1">
      <c r="A33" s="132" t="s">
        <v>360</v>
      </c>
      <c r="B33" s="163" t="s">
        <v>361</v>
      </c>
      <c r="C33" s="163"/>
      <c r="D33" s="163"/>
      <c r="E33" s="163"/>
      <c r="F33" s="163"/>
      <c r="G33" s="163"/>
      <c r="H33" s="163"/>
    </row>
    <row r="34" spans="1:8" ht="24.95" customHeight="1">
      <c r="A34" s="132" t="s">
        <v>362</v>
      </c>
      <c r="B34" s="163" t="s">
        <v>363</v>
      </c>
      <c r="C34" s="163"/>
      <c r="D34" s="163"/>
      <c r="E34" s="163"/>
      <c r="F34" s="163"/>
      <c r="G34" s="163"/>
      <c r="H34" s="163"/>
    </row>
    <row r="35" spans="1:8" ht="24.95" customHeight="1">
      <c r="A35" s="132" t="s">
        <v>364</v>
      </c>
      <c r="B35" s="163" t="s">
        <v>365</v>
      </c>
      <c r="C35" s="163"/>
      <c r="D35" s="163"/>
      <c r="E35" s="163"/>
      <c r="F35" s="163"/>
      <c r="G35" s="163"/>
      <c r="H35" s="163"/>
    </row>
    <row r="36" spans="1:8" ht="24.95" customHeight="1">
      <c r="A36" s="133" t="s">
        <v>366</v>
      </c>
      <c r="B36" s="163" t="s">
        <v>367</v>
      </c>
      <c r="C36" s="163"/>
      <c r="D36" s="163"/>
      <c r="E36" s="163"/>
      <c r="F36" s="163"/>
      <c r="G36" s="163"/>
      <c r="H36" s="163"/>
    </row>
    <row r="37" spans="1:8" ht="24.95" customHeight="1">
      <c r="A37" s="132" t="s">
        <v>368</v>
      </c>
      <c r="B37" s="163" t="s">
        <v>369</v>
      </c>
      <c r="C37" s="163"/>
      <c r="D37" s="163"/>
      <c r="E37" s="163"/>
      <c r="F37" s="163"/>
      <c r="G37" s="163"/>
      <c r="H37" s="163"/>
    </row>
    <row r="38" spans="1:8" ht="24.95" customHeight="1">
      <c r="A38" s="132" t="s">
        <v>372</v>
      </c>
      <c r="B38" s="164" t="s">
        <v>379</v>
      </c>
      <c r="C38" s="165"/>
      <c r="D38" s="165"/>
      <c r="E38" s="165"/>
      <c r="F38" s="165"/>
      <c r="G38" s="165"/>
      <c r="H38" s="166"/>
    </row>
    <row r="39" spans="1:8" ht="24.95" customHeight="1">
      <c r="A39" s="132" t="s">
        <v>373</v>
      </c>
      <c r="B39" s="164" t="s">
        <v>380</v>
      </c>
      <c r="C39" s="165"/>
      <c r="D39" s="165"/>
      <c r="E39" s="165"/>
      <c r="F39" s="165"/>
      <c r="G39" s="165"/>
      <c r="H39" s="166"/>
    </row>
    <row r="40" spans="1:8" ht="24.95" customHeight="1">
      <c r="A40" s="132" t="s">
        <v>374</v>
      </c>
      <c r="B40" s="164" t="s">
        <v>381</v>
      </c>
      <c r="C40" s="165"/>
      <c r="D40" s="165"/>
      <c r="E40" s="165"/>
      <c r="F40" s="165"/>
      <c r="G40" s="165"/>
      <c r="H40" s="166"/>
    </row>
    <row r="41" spans="1:8" ht="24.95" customHeight="1">
      <c r="A41" s="132" t="s">
        <v>375</v>
      </c>
      <c r="B41" s="164" t="s">
        <v>382</v>
      </c>
      <c r="C41" s="165"/>
      <c r="D41" s="165"/>
      <c r="E41" s="165"/>
      <c r="F41" s="165"/>
      <c r="G41" s="165"/>
      <c r="H41" s="166"/>
    </row>
    <row r="42" spans="1:8" ht="24.95" customHeight="1">
      <c r="A42" s="132" t="s">
        <v>376</v>
      </c>
      <c r="B42" s="164" t="s">
        <v>383</v>
      </c>
      <c r="C42" s="165"/>
      <c r="D42" s="165"/>
      <c r="E42" s="165"/>
      <c r="F42" s="165"/>
      <c r="G42" s="165"/>
      <c r="H42" s="166"/>
    </row>
    <row r="43" spans="1:8" ht="24.95" customHeight="1">
      <c r="A43" s="134" t="s">
        <v>377</v>
      </c>
      <c r="B43" s="164" t="s">
        <v>384</v>
      </c>
      <c r="C43" s="165"/>
      <c r="D43" s="165"/>
      <c r="E43" s="165"/>
      <c r="F43" s="165"/>
      <c r="G43" s="165"/>
      <c r="H43" s="166"/>
    </row>
    <row r="44" spans="1:8" ht="24.95" customHeight="1">
      <c r="A44" s="134" t="s">
        <v>378</v>
      </c>
      <c r="B44" s="164" t="s">
        <v>385</v>
      </c>
      <c r="C44" s="165"/>
      <c r="D44" s="165"/>
      <c r="E44" s="165"/>
      <c r="F44" s="165"/>
      <c r="G44" s="165"/>
      <c r="H44" s="166"/>
    </row>
    <row r="45" spans="1:8" ht="24.95" customHeight="1">
      <c r="A45" s="133" t="s">
        <v>370</v>
      </c>
      <c r="B45" s="163" t="s">
        <v>371</v>
      </c>
      <c r="C45" s="163"/>
      <c r="D45" s="163"/>
      <c r="E45" s="163"/>
      <c r="F45" s="163"/>
      <c r="G45" s="163"/>
      <c r="H45" s="163"/>
    </row>
  </sheetData>
  <mergeCells count="30">
    <mergeCell ref="B43:H43"/>
    <mergeCell ref="B44:H44"/>
    <mergeCell ref="B45:H45"/>
    <mergeCell ref="B38:H38"/>
    <mergeCell ref="B39:H39"/>
    <mergeCell ref="B40:H40"/>
    <mergeCell ref="B41:H41"/>
    <mergeCell ref="B42:H42"/>
    <mergeCell ref="B33:H33"/>
    <mergeCell ref="B34:H34"/>
    <mergeCell ref="B35:H35"/>
    <mergeCell ref="B36:H36"/>
    <mergeCell ref="B37:H37"/>
    <mergeCell ref="A12:E12"/>
    <mergeCell ref="F12:H12"/>
    <mergeCell ref="A26:E26"/>
    <mergeCell ref="F26:H26"/>
    <mergeCell ref="A9:E9"/>
    <mergeCell ref="F9:H9"/>
    <mergeCell ref="A10:E10"/>
    <mergeCell ref="F10:H10"/>
    <mergeCell ref="A11:E11"/>
    <mergeCell ref="F11:H11"/>
    <mergeCell ref="A8:E8"/>
    <mergeCell ref="F8:H8"/>
    <mergeCell ref="A1:I1"/>
    <mergeCell ref="G3:I3"/>
    <mergeCell ref="G4:I4"/>
    <mergeCell ref="G5:I5"/>
    <mergeCell ref="G6:I6"/>
  </mergeCells>
  <phoneticPr fontId="10"/>
  <hyperlinks>
    <hyperlink ref="A25" r:id="rId1" xr:uid="{55DB18D7-854A-4F65-B679-84AFAAFC6951}"/>
  </hyperlinks>
  <pageMargins left="0.7" right="0.7" top="0.75" bottom="0.75" header="0.3" footer="0.3"/>
  <pageSetup paperSize="9" orientation="portrait" verticalDpi="0" r:id="rId2"/>
  <rowBreaks count="1" manualBreakCount="1">
    <brk id="3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O1098"/>
  <sheetViews>
    <sheetView view="pageBreakPreview" zoomScale="85" zoomScaleNormal="85" zoomScaleSheetLayoutView="85" workbookViewId="0">
      <selection sqref="A1:M1"/>
    </sheetView>
  </sheetViews>
  <sheetFormatPr defaultColWidth="9" defaultRowHeight="13.5"/>
  <cols>
    <col min="1" max="1" width="4.125" style="157" customWidth="1"/>
    <col min="2" max="3" width="2.625" style="1" customWidth="1"/>
    <col min="4" max="8" width="10.5" style="1" customWidth="1"/>
    <col min="9" max="10" width="9" style="1"/>
    <col min="11" max="13" width="2.875" style="1" bestFit="1" customWidth="1"/>
    <col min="14" max="16384" width="9" style="1"/>
  </cols>
  <sheetData>
    <row r="1" spans="1:13">
      <c r="A1" s="205" t="s">
        <v>0</v>
      </c>
      <c r="B1" s="205"/>
      <c r="C1" s="205"/>
      <c r="D1" s="205"/>
      <c r="E1" s="205"/>
      <c r="F1" s="205"/>
      <c r="G1" s="205"/>
      <c r="H1" s="205"/>
      <c r="I1" s="205"/>
      <c r="J1" s="205"/>
      <c r="K1" s="205"/>
      <c r="L1" s="205"/>
      <c r="M1" s="205"/>
    </row>
    <row r="2" spans="1:13">
      <c r="A2" s="206" t="s">
        <v>1</v>
      </c>
      <c r="B2" s="205" t="s">
        <v>2</v>
      </c>
      <c r="C2" s="205"/>
      <c r="D2" s="205"/>
      <c r="E2" s="205"/>
      <c r="F2" s="205"/>
      <c r="G2" s="205"/>
      <c r="H2" s="205"/>
      <c r="I2" s="205" t="s">
        <v>39</v>
      </c>
      <c r="J2" s="205"/>
      <c r="K2" s="206" t="s">
        <v>38</v>
      </c>
      <c r="L2" s="206" t="s">
        <v>3</v>
      </c>
      <c r="M2" s="206" t="s">
        <v>60</v>
      </c>
    </row>
    <row r="3" spans="1:13">
      <c r="A3" s="206"/>
      <c r="B3" s="205"/>
      <c r="C3" s="205"/>
      <c r="D3" s="205"/>
      <c r="E3" s="205"/>
      <c r="F3" s="205"/>
      <c r="G3" s="205"/>
      <c r="H3" s="205"/>
      <c r="I3" s="205"/>
      <c r="J3" s="205"/>
      <c r="K3" s="206"/>
      <c r="L3" s="206"/>
      <c r="M3" s="206"/>
    </row>
    <row r="4" spans="1:13">
      <c r="A4" s="206"/>
      <c r="B4" s="205"/>
      <c r="C4" s="205"/>
      <c r="D4" s="205"/>
      <c r="E4" s="205"/>
      <c r="F4" s="205"/>
      <c r="G4" s="205"/>
      <c r="H4" s="205"/>
      <c r="I4" s="205"/>
      <c r="J4" s="205"/>
      <c r="K4" s="206"/>
      <c r="L4" s="206"/>
      <c r="M4" s="206"/>
    </row>
    <row r="5" spans="1:13" ht="12.95" customHeight="1">
      <c r="A5" s="201" t="s">
        <v>4</v>
      </c>
      <c r="B5" s="174" t="s">
        <v>61</v>
      </c>
      <c r="C5" s="174"/>
      <c r="D5" s="174"/>
      <c r="E5" s="174"/>
      <c r="F5" s="174"/>
      <c r="G5" s="174"/>
      <c r="H5" s="174"/>
      <c r="I5" s="174" t="s">
        <v>219</v>
      </c>
      <c r="J5" s="192"/>
      <c r="K5" s="173" t="s">
        <v>35</v>
      </c>
      <c r="L5" s="173" t="s">
        <v>35</v>
      </c>
      <c r="M5" s="173" t="s">
        <v>35</v>
      </c>
    </row>
    <row r="6" spans="1:13" ht="12.95" customHeight="1">
      <c r="A6" s="201"/>
      <c r="B6" s="174"/>
      <c r="C6" s="174"/>
      <c r="D6" s="174"/>
      <c r="E6" s="174"/>
      <c r="F6" s="174"/>
      <c r="G6" s="174"/>
      <c r="H6" s="174"/>
      <c r="I6" s="192"/>
      <c r="J6" s="192"/>
      <c r="K6" s="173"/>
      <c r="L6" s="173"/>
      <c r="M6" s="173"/>
    </row>
    <row r="7" spans="1:13" ht="12.95" customHeight="1">
      <c r="A7" s="201"/>
      <c r="B7" s="174"/>
      <c r="C7" s="174"/>
      <c r="D7" s="174"/>
      <c r="E7" s="174"/>
      <c r="F7" s="174"/>
      <c r="G7" s="174"/>
      <c r="H7" s="174"/>
      <c r="I7" s="192"/>
      <c r="J7" s="192"/>
      <c r="K7" s="173"/>
      <c r="L7" s="173"/>
      <c r="M7" s="173"/>
    </row>
    <row r="8" spans="1:13" ht="12.95" customHeight="1">
      <c r="A8" s="201"/>
      <c r="B8" s="174"/>
      <c r="C8" s="174"/>
      <c r="D8" s="174"/>
      <c r="E8" s="174"/>
      <c r="F8" s="174"/>
      <c r="G8" s="174"/>
      <c r="H8" s="174"/>
      <c r="I8" s="192"/>
      <c r="J8" s="192"/>
      <c r="K8" s="173"/>
      <c r="L8" s="173"/>
      <c r="M8" s="173"/>
    </row>
    <row r="9" spans="1:13" ht="12.95" customHeight="1">
      <c r="A9" s="201"/>
      <c r="B9" s="174" t="s">
        <v>62</v>
      </c>
      <c r="C9" s="174"/>
      <c r="D9" s="174"/>
      <c r="E9" s="174"/>
      <c r="F9" s="174"/>
      <c r="G9" s="174"/>
      <c r="H9" s="174"/>
      <c r="I9" s="174"/>
      <c r="J9" s="174"/>
      <c r="K9" s="173" t="s">
        <v>5</v>
      </c>
      <c r="L9" s="173" t="s">
        <v>5</v>
      </c>
      <c r="M9" s="173" t="s">
        <v>5</v>
      </c>
    </row>
    <row r="10" spans="1:13" ht="12.95" customHeight="1">
      <c r="A10" s="201"/>
      <c r="B10" s="174"/>
      <c r="C10" s="174"/>
      <c r="D10" s="174"/>
      <c r="E10" s="174"/>
      <c r="F10" s="174"/>
      <c r="G10" s="174"/>
      <c r="H10" s="174"/>
      <c r="I10" s="174"/>
      <c r="J10" s="174"/>
      <c r="K10" s="173"/>
      <c r="L10" s="173"/>
      <c r="M10" s="173"/>
    </row>
    <row r="11" spans="1:13" ht="12.95" customHeight="1">
      <c r="A11" s="201"/>
      <c r="B11" s="174"/>
      <c r="C11" s="174"/>
      <c r="D11" s="174"/>
      <c r="E11" s="174"/>
      <c r="F11" s="174"/>
      <c r="G11" s="174"/>
      <c r="H11" s="174"/>
      <c r="I11" s="174"/>
      <c r="J11" s="174"/>
      <c r="K11" s="173"/>
      <c r="L11" s="173"/>
      <c r="M11" s="173"/>
    </row>
    <row r="12" spans="1:13" ht="12.95" customHeight="1">
      <c r="A12" s="201"/>
      <c r="B12" s="174"/>
      <c r="C12" s="174"/>
      <c r="D12" s="174"/>
      <c r="E12" s="174"/>
      <c r="F12" s="174"/>
      <c r="G12" s="174"/>
      <c r="H12" s="174"/>
      <c r="I12" s="174"/>
      <c r="J12" s="174"/>
      <c r="K12" s="173"/>
      <c r="L12" s="173"/>
      <c r="M12" s="173"/>
    </row>
    <row r="13" spans="1:13" ht="15.95" customHeight="1">
      <c r="A13" s="201"/>
      <c r="B13" s="174" t="s">
        <v>6</v>
      </c>
      <c r="C13" s="174"/>
      <c r="D13" s="174"/>
      <c r="E13" s="174"/>
      <c r="F13" s="174"/>
      <c r="G13" s="174"/>
      <c r="H13" s="174"/>
      <c r="I13" s="174"/>
      <c r="J13" s="174"/>
      <c r="K13" s="173" t="s">
        <v>5</v>
      </c>
      <c r="L13" s="173" t="s">
        <v>5</v>
      </c>
      <c r="M13" s="173" t="s">
        <v>5</v>
      </c>
    </row>
    <row r="14" spans="1:13" ht="15.95" customHeight="1">
      <c r="A14" s="201"/>
      <c r="B14" s="174"/>
      <c r="C14" s="174"/>
      <c r="D14" s="174"/>
      <c r="E14" s="174"/>
      <c r="F14" s="174"/>
      <c r="G14" s="174"/>
      <c r="H14" s="174"/>
      <c r="I14" s="174"/>
      <c r="J14" s="174"/>
      <c r="K14" s="173"/>
      <c r="L14" s="173"/>
      <c r="M14" s="173"/>
    </row>
    <row r="15" spans="1:13" ht="15.95" customHeight="1">
      <c r="A15" s="201"/>
      <c r="B15" s="174"/>
      <c r="C15" s="174"/>
      <c r="D15" s="174"/>
      <c r="E15" s="174"/>
      <c r="F15" s="174"/>
      <c r="G15" s="174"/>
      <c r="H15" s="174"/>
      <c r="I15" s="174"/>
      <c r="J15" s="174"/>
      <c r="K15" s="173"/>
      <c r="L15" s="173"/>
      <c r="M15" s="173"/>
    </row>
    <row r="16" spans="1:13" ht="15.95" customHeight="1">
      <c r="A16" s="201"/>
      <c r="B16" s="174"/>
      <c r="C16" s="174"/>
      <c r="D16" s="174"/>
      <c r="E16" s="174"/>
      <c r="F16" s="174"/>
      <c r="G16" s="174"/>
      <c r="H16" s="174"/>
      <c r="I16" s="174"/>
      <c r="J16" s="174"/>
      <c r="K16" s="173"/>
      <c r="L16" s="173"/>
      <c r="M16" s="173"/>
    </row>
    <row r="17" spans="1:13" ht="12.95" customHeight="1">
      <c r="A17" s="201"/>
      <c r="B17" s="175" t="s">
        <v>386</v>
      </c>
      <c r="C17" s="175"/>
      <c r="D17" s="175"/>
      <c r="E17" s="175"/>
      <c r="F17" s="175"/>
      <c r="G17" s="175"/>
      <c r="H17" s="175"/>
      <c r="I17" s="174"/>
      <c r="J17" s="174"/>
      <c r="K17" s="173" t="s">
        <v>5</v>
      </c>
      <c r="L17" s="173" t="s">
        <v>5</v>
      </c>
      <c r="M17" s="173" t="s">
        <v>5</v>
      </c>
    </row>
    <row r="18" spans="1:13" ht="12.95" customHeight="1">
      <c r="A18" s="201"/>
      <c r="B18" s="175"/>
      <c r="C18" s="175"/>
      <c r="D18" s="175"/>
      <c r="E18" s="175"/>
      <c r="F18" s="175"/>
      <c r="G18" s="175"/>
      <c r="H18" s="175"/>
      <c r="I18" s="174"/>
      <c r="J18" s="174"/>
      <c r="K18" s="173"/>
      <c r="L18" s="173"/>
      <c r="M18" s="173"/>
    </row>
    <row r="19" spans="1:13" ht="12.95" customHeight="1">
      <c r="A19" s="201"/>
      <c r="B19" s="175"/>
      <c r="C19" s="175"/>
      <c r="D19" s="175"/>
      <c r="E19" s="175"/>
      <c r="F19" s="175"/>
      <c r="G19" s="175"/>
      <c r="H19" s="175"/>
      <c r="I19" s="174"/>
      <c r="J19" s="174"/>
      <c r="K19" s="173"/>
      <c r="L19" s="173"/>
      <c r="M19" s="173"/>
    </row>
    <row r="20" spans="1:13" ht="12.95" customHeight="1">
      <c r="A20" s="201"/>
      <c r="B20" s="175"/>
      <c r="C20" s="175"/>
      <c r="D20" s="175"/>
      <c r="E20" s="175"/>
      <c r="F20" s="175"/>
      <c r="G20" s="175"/>
      <c r="H20" s="175"/>
      <c r="I20" s="174"/>
      <c r="J20" s="174"/>
      <c r="K20" s="173"/>
      <c r="L20" s="173"/>
      <c r="M20" s="173"/>
    </row>
    <row r="21" spans="1:13" ht="12.95" customHeight="1">
      <c r="A21" s="201"/>
      <c r="B21" s="174" t="s">
        <v>63</v>
      </c>
      <c r="C21" s="174"/>
      <c r="D21" s="174"/>
      <c r="E21" s="174"/>
      <c r="F21" s="174"/>
      <c r="G21" s="174"/>
      <c r="H21" s="174"/>
      <c r="I21" s="174"/>
      <c r="J21" s="174"/>
      <c r="K21" s="173" t="s">
        <v>5</v>
      </c>
      <c r="L21" s="173" t="s">
        <v>5</v>
      </c>
      <c r="M21" s="173" t="s">
        <v>5</v>
      </c>
    </row>
    <row r="22" spans="1:13" ht="12.95" customHeight="1">
      <c r="A22" s="201"/>
      <c r="B22" s="174"/>
      <c r="C22" s="174"/>
      <c r="D22" s="174"/>
      <c r="E22" s="174"/>
      <c r="F22" s="174"/>
      <c r="G22" s="174"/>
      <c r="H22" s="174"/>
      <c r="I22" s="174"/>
      <c r="J22" s="174"/>
      <c r="K22" s="173"/>
      <c r="L22" s="173"/>
      <c r="M22" s="173"/>
    </row>
    <row r="23" spans="1:13" ht="12.95" customHeight="1">
      <c r="A23" s="201"/>
      <c r="B23" s="174"/>
      <c r="C23" s="174"/>
      <c r="D23" s="174"/>
      <c r="E23" s="174"/>
      <c r="F23" s="174"/>
      <c r="G23" s="174"/>
      <c r="H23" s="174"/>
      <c r="I23" s="174"/>
      <c r="J23" s="174"/>
      <c r="K23" s="173"/>
      <c r="L23" s="173"/>
      <c r="M23" s="173"/>
    </row>
    <row r="24" spans="1:13" ht="12.95" customHeight="1">
      <c r="A24" s="201"/>
      <c r="B24" s="174" t="s">
        <v>64</v>
      </c>
      <c r="C24" s="174"/>
      <c r="D24" s="174"/>
      <c r="E24" s="174"/>
      <c r="F24" s="174"/>
      <c r="G24" s="174"/>
      <c r="H24" s="174"/>
      <c r="I24" s="174"/>
      <c r="J24" s="174"/>
      <c r="K24" s="173" t="s">
        <v>5</v>
      </c>
      <c r="L24" s="173" t="s">
        <v>5</v>
      </c>
      <c r="M24" s="173" t="s">
        <v>5</v>
      </c>
    </row>
    <row r="25" spans="1:13" ht="12.95" customHeight="1">
      <c r="A25" s="201"/>
      <c r="B25" s="174"/>
      <c r="C25" s="174"/>
      <c r="D25" s="174"/>
      <c r="E25" s="174"/>
      <c r="F25" s="174"/>
      <c r="G25" s="174"/>
      <c r="H25" s="174"/>
      <c r="I25" s="174"/>
      <c r="J25" s="174"/>
      <c r="K25" s="173"/>
      <c r="L25" s="173"/>
      <c r="M25" s="173"/>
    </row>
    <row r="26" spans="1:13" ht="12.95" customHeight="1">
      <c r="A26" s="201"/>
      <c r="B26" s="174"/>
      <c r="C26" s="174"/>
      <c r="D26" s="174"/>
      <c r="E26" s="174"/>
      <c r="F26" s="174"/>
      <c r="G26" s="174"/>
      <c r="H26" s="174"/>
      <c r="I26" s="174"/>
      <c r="J26" s="174"/>
      <c r="K26" s="173"/>
      <c r="L26" s="173"/>
      <c r="M26" s="173"/>
    </row>
    <row r="27" spans="1:13" ht="12.95" customHeight="1">
      <c r="A27" s="201"/>
      <c r="B27" s="174"/>
      <c r="C27" s="174"/>
      <c r="D27" s="174"/>
      <c r="E27" s="174"/>
      <c r="F27" s="174"/>
      <c r="G27" s="174"/>
      <c r="H27" s="174"/>
      <c r="I27" s="174"/>
      <c r="J27" s="174"/>
      <c r="K27" s="173"/>
      <c r="L27" s="173"/>
      <c r="M27" s="173"/>
    </row>
    <row r="28" spans="1:13" ht="12.95" customHeight="1">
      <c r="A28" s="167" t="s">
        <v>7</v>
      </c>
      <c r="B28" s="174" t="s">
        <v>173</v>
      </c>
      <c r="C28" s="174"/>
      <c r="D28" s="174"/>
      <c r="E28" s="174"/>
      <c r="F28" s="174"/>
      <c r="G28" s="174"/>
      <c r="H28" s="174"/>
      <c r="I28" s="174" t="s">
        <v>220</v>
      </c>
      <c r="J28" s="174"/>
      <c r="K28" s="173" t="s">
        <v>35</v>
      </c>
      <c r="L28" s="173" t="s">
        <v>35</v>
      </c>
      <c r="M28" s="173" t="s">
        <v>35</v>
      </c>
    </row>
    <row r="29" spans="1:13" ht="12.95" customHeight="1">
      <c r="A29" s="168"/>
      <c r="B29" s="174"/>
      <c r="C29" s="174"/>
      <c r="D29" s="174"/>
      <c r="E29" s="174"/>
      <c r="F29" s="174"/>
      <c r="G29" s="174"/>
      <c r="H29" s="174"/>
      <c r="I29" s="174"/>
      <c r="J29" s="174"/>
      <c r="K29" s="173"/>
      <c r="L29" s="173"/>
      <c r="M29" s="173"/>
    </row>
    <row r="30" spans="1:13" ht="12.95" customHeight="1">
      <c r="A30" s="168"/>
      <c r="B30" s="174"/>
      <c r="C30" s="174"/>
      <c r="D30" s="174"/>
      <c r="E30" s="174"/>
      <c r="F30" s="174"/>
      <c r="G30" s="174"/>
      <c r="H30" s="174"/>
      <c r="I30" s="174"/>
      <c r="J30" s="174"/>
      <c r="K30" s="173"/>
      <c r="L30" s="173"/>
      <c r="M30" s="173"/>
    </row>
    <row r="31" spans="1:13" ht="12.95" customHeight="1">
      <c r="A31" s="168"/>
      <c r="B31" s="174"/>
      <c r="C31" s="174"/>
      <c r="D31" s="174"/>
      <c r="E31" s="174"/>
      <c r="F31" s="174"/>
      <c r="G31" s="174"/>
      <c r="H31" s="174"/>
      <c r="I31" s="174"/>
      <c r="J31" s="174"/>
      <c r="K31" s="173"/>
      <c r="L31" s="173"/>
      <c r="M31" s="173"/>
    </row>
    <row r="32" spans="1:13" ht="12.95" customHeight="1">
      <c r="A32" s="168"/>
      <c r="B32" s="174"/>
      <c r="C32" s="174"/>
      <c r="D32" s="174"/>
      <c r="E32" s="174"/>
      <c r="F32" s="174"/>
      <c r="G32" s="174"/>
      <c r="H32" s="174"/>
      <c r="I32" s="174"/>
      <c r="J32" s="174"/>
      <c r="K32" s="173"/>
      <c r="L32" s="173"/>
      <c r="M32" s="173"/>
    </row>
    <row r="33" spans="1:14" ht="12.95" customHeight="1">
      <c r="A33" s="168"/>
      <c r="B33" s="174" t="s">
        <v>184</v>
      </c>
      <c r="C33" s="174"/>
      <c r="D33" s="174"/>
      <c r="E33" s="174"/>
      <c r="F33" s="174"/>
      <c r="G33" s="174"/>
      <c r="H33" s="174"/>
      <c r="I33" s="174" t="s">
        <v>220</v>
      </c>
      <c r="J33" s="174"/>
      <c r="K33" s="173" t="s">
        <v>35</v>
      </c>
      <c r="L33" s="173" t="s">
        <v>35</v>
      </c>
      <c r="M33" s="173" t="s">
        <v>35</v>
      </c>
    </row>
    <row r="34" spans="1:14" ht="12.95" customHeight="1">
      <c r="A34" s="168"/>
      <c r="B34" s="174"/>
      <c r="C34" s="174"/>
      <c r="D34" s="174"/>
      <c r="E34" s="174"/>
      <c r="F34" s="174"/>
      <c r="G34" s="174"/>
      <c r="H34" s="174"/>
      <c r="I34" s="174"/>
      <c r="J34" s="174"/>
      <c r="K34" s="173"/>
      <c r="L34" s="173"/>
      <c r="M34" s="173"/>
    </row>
    <row r="35" spans="1:14" ht="12.95" customHeight="1">
      <c r="A35" s="168"/>
      <c r="B35" s="174"/>
      <c r="C35" s="174"/>
      <c r="D35" s="174"/>
      <c r="E35" s="174"/>
      <c r="F35" s="174"/>
      <c r="G35" s="174"/>
      <c r="H35" s="174"/>
      <c r="I35" s="174"/>
      <c r="J35" s="174"/>
      <c r="K35" s="173"/>
      <c r="L35" s="173"/>
      <c r="M35" s="173"/>
    </row>
    <row r="36" spans="1:14" ht="12.95" customHeight="1">
      <c r="A36" s="168"/>
      <c r="B36" s="174"/>
      <c r="C36" s="174"/>
      <c r="D36" s="174"/>
      <c r="E36" s="174"/>
      <c r="F36" s="174"/>
      <c r="G36" s="174"/>
      <c r="H36" s="174"/>
      <c r="I36" s="174"/>
      <c r="J36" s="174"/>
      <c r="K36" s="173"/>
      <c r="L36" s="173"/>
      <c r="M36" s="173"/>
    </row>
    <row r="37" spans="1:14" ht="12.95" customHeight="1">
      <c r="A37" s="168"/>
      <c r="B37" s="174"/>
      <c r="C37" s="174"/>
      <c r="D37" s="174"/>
      <c r="E37" s="174"/>
      <c r="F37" s="174"/>
      <c r="G37" s="174"/>
      <c r="H37" s="174"/>
      <c r="I37" s="174"/>
      <c r="J37" s="174"/>
      <c r="K37" s="173"/>
      <c r="L37" s="173"/>
      <c r="M37" s="173"/>
    </row>
    <row r="38" spans="1:14" ht="12.95" customHeight="1">
      <c r="A38" s="168"/>
      <c r="B38" s="174"/>
      <c r="C38" s="174"/>
      <c r="D38" s="174"/>
      <c r="E38" s="174"/>
      <c r="F38" s="174"/>
      <c r="G38" s="174"/>
      <c r="H38" s="174"/>
      <c r="I38" s="174"/>
      <c r="J38" s="174"/>
      <c r="K38" s="173"/>
      <c r="L38" s="173"/>
      <c r="M38" s="173"/>
    </row>
    <row r="39" spans="1:14" ht="12.95" customHeight="1">
      <c r="A39" s="168"/>
      <c r="B39" s="174"/>
      <c r="C39" s="174"/>
      <c r="D39" s="174"/>
      <c r="E39" s="174"/>
      <c r="F39" s="174"/>
      <c r="G39" s="174"/>
      <c r="H39" s="174"/>
      <c r="I39" s="174"/>
      <c r="J39" s="174"/>
      <c r="K39" s="173"/>
      <c r="L39" s="173"/>
      <c r="M39" s="173"/>
    </row>
    <row r="40" spans="1:14" ht="12.95" customHeight="1">
      <c r="A40" s="168"/>
      <c r="B40" s="174"/>
      <c r="C40" s="174"/>
      <c r="D40" s="174"/>
      <c r="E40" s="174"/>
      <c r="F40" s="174"/>
      <c r="G40" s="174"/>
      <c r="H40" s="174"/>
      <c r="I40" s="174"/>
      <c r="J40" s="174"/>
      <c r="K40" s="173"/>
      <c r="L40" s="173"/>
      <c r="M40" s="173"/>
      <c r="N40" s="2"/>
    </row>
    <row r="41" spans="1:14" ht="12.95" customHeight="1">
      <c r="A41" s="168"/>
      <c r="B41" s="174"/>
      <c r="C41" s="174"/>
      <c r="D41" s="174"/>
      <c r="E41" s="174"/>
      <c r="F41" s="174"/>
      <c r="G41" s="174"/>
      <c r="H41" s="174"/>
      <c r="I41" s="174"/>
      <c r="J41" s="174"/>
      <c r="K41" s="173"/>
      <c r="L41" s="173"/>
      <c r="M41" s="173"/>
    </row>
    <row r="42" spans="1:14" ht="12.95" customHeight="1">
      <c r="A42" s="168"/>
      <c r="B42" s="174"/>
      <c r="C42" s="174"/>
      <c r="D42" s="174"/>
      <c r="E42" s="174"/>
      <c r="F42" s="174"/>
      <c r="G42" s="174"/>
      <c r="H42" s="174"/>
      <c r="I42" s="174"/>
      <c r="J42" s="174"/>
      <c r="K42" s="173"/>
      <c r="L42" s="173"/>
      <c r="M42" s="173"/>
    </row>
    <row r="43" spans="1:14" ht="12.95" customHeight="1">
      <c r="A43" s="168"/>
      <c r="B43" s="174"/>
      <c r="C43" s="174"/>
      <c r="D43" s="174"/>
      <c r="E43" s="174"/>
      <c r="F43" s="174"/>
      <c r="G43" s="174"/>
      <c r="H43" s="174"/>
      <c r="I43" s="174"/>
      <c r="J43" s="174"/>
      <c r="K43" s="173"/>
      <c r="L43" s="173"/>
      <c r="M43" s="173"/>
    </row>
    <row r="44" spans="1:14" ht="12.95" customHeight="1">
      <c r="A44" s="168"/>
      <c r="B44" s="174"/>
      <c r="C44" s="174"/>
      <c r="D44" s="174"/>
      <c r="E44" s="174"/>
      <c r="F44" s="174"/>
      <c r="G44" s="174"/>
      <c r="H44" s="174"/>
      <c r="I44" s="174"/>
      <c r="J44" s="174"/>
      <c r="K44" s="173"/>
      <c r="L44" s="173"/>
      <c r="M44" s="173"/>
    </row>
    <row r="45" spans="1:14" ht="12.95" customHeight="1">
      <c r="A45" s="168"/>
      <c r="B45" s="186" t="s">
        <v>175</v>
      </c>
      <c r="C45" s="190"/>
      <c r="D45" s="190"/>
      <c r="E45" s="190"/>
      <c r="F45" s="190"/>
      <c r="G45" s="190"/>
      <c r="H45" s="187"/>
      <c r="I45" s="186"/>
      <c r="J45" s="187"/>
      <c r="K45" s="173" t="s">
        <v>35</v>
      </c>
      <c r="L45" s="173" t="s">
        <v>35</v>
      </c>
      <c r="M45" s="173" t="s">
        <v>35</v>
      </c>
    </row>
    <row r="46" spans="1:14" ht="12.95" customHeight="1">
      <c r="A46" s="168"/>
      <c r="B46" s="180"/>
      <c r="C46" s="181"/>
      <c r="D46" s="181"/>
      <c r="E46" s="181"/>
      <c r="F46" s="181"/>
      <c r="G46" s="181"/>
      <c r="H46" s="182"/>
      <c r="I46" s="180"/>
      <c r="J46" s="182"/>
      <c r="K46" s="173"/>
      <c r="L46" s="173"/>
      <c r="M46" s="173"/>
    </row>
    <row r="47" spans="1:14" ht="12.95" customHeight="1">
      <c r="A47" s="168"/>
      <c r="B47" s="180"/>
      <c r="C47" s="181"/>
      <c r="D47" s="181"/>
      <c r="E47" s="181"/>
      <c r="F47" s="181"/>
      <c r="G47" s="181"/>
      <c r="H47" s="182"/>
      <c r="I47" s="180"/>
      <c r="J47" s="182"/>
      <c r="K47" s="173"/>
      <c r="L47" s="173"/>
      <c r="M47" s="173"/>
    </row>
    <row r="48" spans="1:14" ht="12.95" customHeight="1">
      <c r="A48" s="168"/>
      <c r="B48" s="180"/>
      <c r="C48" s="181"/>
      <c r="D48" s="181"/>
      <c r="E48" s="181"/>
      <c r="F48" s="181"/>
      <c r="G48" s="181"/>
      <c r="H48" s="182"/>
      <c r="I48" s="180"/>
      <c r="J48" s="182"/>
      <c r="K48" s="173"/>
      <c r="L48" s="173"/>
      <c r="M48" s="173"/>
    </row>
    <row r="49" spans="1:13" ht="12.95" customHeight="1">
      <c r="A49" s="168"/>
      <c r="B49" s="180"/>
      <c r="C49" s="181"/>
      <c r="D49" s="181"/>
      <c r="E49" s="181"/>
      <c r="F49" s="181"/>
      <c r="G49" s="181"/>
      <c r="H49" s="182"/>
      <c r="I49" s="180"/>
      <c r="J49" s="182"/>
      <c r="K49" s="173"/>
      <c r="L49" s="173"/>
      <c r="M49" s="173"/>
    </row>
    <row r="50" spans="1:13" ht="12.95" customHeight="1">
      <c r="A50" s="168"/>
      <c r="B50" s="183"/>
      <c r="C50" s="184"/>
      <c r="D50" s="184"/>
      <c r="E50" s="184"/>
      <c r="F50" s="184"/>
      <c r="G50" s="184"/>
      <c r="H50" s="185"/>
      <c r="I50" s="183"/>
      <c r="J50" s="185"/>
      <c r="K50" s="173"/>
      <c r="L50" s="173"/>
      <c r="M50" s="173"/>
    </row>
    <row r="51" spans="1:13" ht="12.95" customHeight="1">
      <c r="A51" s="168"/>
      <c r="B51" s="174" t="s">
        <v>183</v>
      </c>
      <c r="C51" s="174"/>
      <c r="D51" s="174"/>
      <c r="E51" s="174"/>
      <c r="F51" s="174"/>
      <c r="G51" s="174"/>
      <c r="H51" s="174"/>
      <c r="I51" s="174" t="s">
        <v>8</v>
      </c>
      <c r="J51" s="174"/>
      <c r="K51" s="173" t="s">
        <v>35</v>
      </c>
      <c r="L51" s="173" t="s">
        <v>35</v>
      </c>
      <c r="M51" s="173" t="s">
        <v>35</v>
      </c>
    </row>
    <row r="52" spans="1:13" ht="12.95" customHeight="1">
      <c r="A52" s="168"/>
      <c r="B52" s="174"/>
      <c r="C52" s="174"/>
      <c r="D52" s="174"/>
      <c r="E52" s="174"/>
      <c r="F52" s="174"/>
      <c r="G52" s="174"/>
      <c r="H52" s="174"/>
      <c r="I52" s="174"/>
      <c r="J52" s="174"/>
      <c r="K52" s="173"/>
      <c r="L52" s="173"/>
      <c r="M52" s="173"/>
    </row>
    <row r="53" spans="1:13" ht="12.95" customHeight="1">
      <c r="A53" s="168"/>
      <c r="B53" s="174"/>
      <c r="C53" s="174"/>
      <c r="D53" s="174"/>
      <c r="E53" s="174"/>
      <c r="F53" s="174"/>
      <c r="G53" s="174"/>
      <c r="H53" s="174"/>
      <c r="I53" s="174"/>
      <c r="J53" s="174"/>
      <c r="K53" s="173"/>
      <c r="L53" s="173"/>
      <c r="M53" s="173"/>
    </row>
    <row r="54" spans="1:13" ht="12.95" customHeight="1">
      <c r="A54" s="168"/>
      <c r="B54" s="174" t="s">
        <v>59</v>
      </c>
      <c r="C54" s="192"/>
      <c r="D54" s="192"/>
      <c r="E54" s="192"/>
      <c r="F54" s="192"/>
      <c r="G54" s="192"/>
      <c r="H54" s="192"/>
      <c r="I54" s="174"/>
      <c r="J54" s="174"/>
      <c r="K54" s="173" t="s">
        <v>35</v>
      </c>
      <c r="L54" s="173" t="s">
        <v>35</v>
      </c>
      <c r="M54" s="173" t="s">
        <v>35</v>
      </c>
    </row>
    <row r="55" spans="1:13" ht="12.95" customHeight="1">
      <c r="A55" s="168"/>
      <c r="B55" s="174"/>
      <c r="C55" s="192"/>
      <c r="D55" s="192"/>
      <c r="E55" s="192"/>
      <c r="F55" s="192"/>
      <c r="G55" s="192"/>
      <c r="H55" s="192"/>
      <c r="I55" s="174"/>
      <c r="J55" s="174"/>
      <c r="K55" s="173"/>
      <c r="L55" s="173"/>
      <c r="M55" s="173"/>
    </row>
    <row r="56" spans="1:13" ht="12.95" customHeight="1">
      <c r="A56" s="168"/>
      <c r="B56" s="192"/>
      <c r="C56" s="192"/>
      <c r="D56" s="192"/>
      <c r="E56" s="192"/>
      <c r="F56" s="192"/>
      <c r="G56" s="192"/>
      <c r="H56" s="192"/>
      <c r="I56" s="174"/>
      <c r="J56" s="174"/>
      <c r="K56" s="173"/>
      <c r="L56" s="173"/>
      <c r="M56" s="173"/>
    </row>
    <row r="57" spans="1:13" ht="12.95" customHeight="1">
      <c r="A57" s="168"/>
      <c r="B57" s="192"/>
      <c r="C57" s="192"/>
      <c r="D57" s="192"/>
      <c r="E57" s="192"/>
      <c r="F57" s="192"/>
      <c r="G57" s="192"/>
      <c r="H57" s="192"/>
      <c r="I57" s="174"/>
      <c r="J57" s="174"/>
      <c r="K57" s="173"/>
      <c r="L57" s="173"/>
      <c r="M57" s="173"/>
    </row>
    <row r="58" spans="1:13" ht="12.95" customHeight="1">
      <c r="A58" s="168"/>
      <c r="B58" s="174" t="s">
        <v>115</v>
      </c>
      <c r="C58" s="192"/>
      <c r="D58" s="192"/>
      <c r="E58" s="192"/>
      <c r="F58" s="192"/>
      <c r="G58" s="192"/>
      <c r="H58" s="192"/>
      <c r="I58" s="174" t="s">
        <v>65</v>
      </c>
      <c r="J58" s="174"/>
      <c r="K58" s="173" t="s">
        <v>35</v>
      </c>
      <c r="L58" s="173" t="s">
        <v>35</v>
      </c>
      <c r="M58" s="173" t="s">
        <v>35</v>
      </c>
    </row>
    <row r="59" spans="1:13" ht="12.95" customHeight="1">
      <c r="A59" s="168"/>
      <c r="B59" s="192"/>
      <c r="C59" s="192"/>
      <c r="D59" s="192"/>
      <c r="E59" s="192"/>
      <c r="F59" s="192"/>
      <c r="G59" s="192"/>
      <c r="H59" s="192"/>
      <c r="I59" s="174"/>
      <c r="J59" s="174"/>
      <c r="K59" s="173"/>
      <c r="L59" s="173"/>
      <c r="M59" s="173"/>
    </row>
    <row r="60" spans="1:13" ht="12.95" customHeight="1">
      <c r="A60" s="168"/>
      <c r="B60" s="192"/>
      <c r="C60" s="192"/>
      <c r="D60" s="192"/>
      <c r="E60" s="192"/>
      <c r="F60" s="192"/>
      <c r="G60" s="192"/>
      <c r="H60" s="192"/>
      <c r="I60" s="174"/>
      <c r="J60" s="174"/>
      <c r="K60" s="173"/>
      <c r="L60" s="173"/>
      <c r="M60" s="173"/>
    </row>
    <row r="61" spans="1:13" ht="12.95" customHeight="1">
      <c r="A61" s="168"/>
      <c r="B61" s="192"/>
      <c r="C61" s="192"/>
      <c r="D61" s="192"/>
      <c r="E61" s="192"/>
      <c r="F61" s="192"/>
      <c r="G61" s="192"/>
      <c r="H61" s="192"/>
      <c r="I61" s="174"/>
      <c r="J61" s="174"/>
      <c r="K61" s="173"/>
      <c r="L61" s="173"/>
      <c r="M61" s="173"/>
    </row>
    <row r="62" spans="1:13" ht="12.95" customHeight="1">
      <c r="A62" s="168"/>
      <c r="B62" s="192"/>
      <c r="C62" s="192"/>
      <c r="D62" s="192"/>
      <c r="E62" s="192"/>
      <c r="F62" s="192"/>
      <c r="G62" s="192"/>
      <c r="H62" s="192"/>
      <c r="I62" s="174"/>
      <c r="J62" s="174"/>
      <c r="K62" s="173"/>
      <c r="L62" s="173"/>
      <c r="M62" s="173"/>
    </row>
    <row r="63" spans="1:13" ht="12.95" customHeight="1">
      <c r="A63" s="168"/>
      <c r="B63" s="192"/>
      <c r="C63" s="192"/>
      <c r="D63" s="192"/>
      <c r="E63" s="192"/>
      <c r="F63" s="192"/>
      <c r="G63" s="192"/>
      <c r="H63" s="192"/>
      <c r="I63" s="174"/>
      <c r="J63" s="174"/>
      <c r="K63" s="173"/>
      <c r="L63" s="173"/>
      <c r="M63" s="173"/>
    </row>
    <row r="64" spans="1:13" ht="12.95" customHeight="1">
      <c r="A64" s="168"/>
      <c r="B64" s="192"/>
      <c r="C64" s="192"/>
      <c r="D64" s="192"/>
      <c r="E64" s="192"/>
      <c r="F64" s="192"/>
      <c r="G64" s="192"/>
      <c r="H64" s="192"/>
      <c r="I64" s="174"/>
      <c r="J64" s="174"/>
      <c r="K64" s="173"/>
      <c r="L64" s="173"/>
      <c r="M64" s="173"/>
    </row>
    <row r="65" spans="1:13" ht="12.95" customHeight="1">
      <c r="A65" s="168"/>
      <c r="B65" s="174" t="s">
        <v>117</v>
      </c>
      <c r="C65" s="174"/>
      <c r="D65" s="174"/>
      <c r="E65" s="174"/>
      <c r="F65" s="174"/>
      <c r="G65" s="174"/>
      <c r="H65" s="174"/>
      <c r="I65" s="174"/>
      <c r="J65" s="174"/>
      <c r="K65" s="173" t="s">
        <v>35</v>
      </c>
      <c r="L65" s="173" t="s">
        <v>35</v>
      </c>
      <c r="M65" s="173" t="s">
        <v>35</v>
      </c>
    </row>
    <row r="66" spans="1:13" ht="12.95" customHeight="1">
      <c r="A66" s="168"/>
      <c r="B66" s="174"/>
      <c r="C66" s="174"/>
      <c r="D66" s="174"/>
      <c r="E66" s="174"/>
      <c r="F66" s="174"/>
      <c r="G66" s="174"/>
      <c r="H66" s="174"/>
      <c r="I66" s="174"/>
      <c r="J66" s="174"/>
      <c r="K66" s="173"/>
      <c r="L66" s="173"/>
      <c r="M66" s="173"/>
    </row>
    <row r="67" spans="1:13" ht="12.95" customHeight="1">
      <c r="A67" s="168"/>
      <c r="B67" s="174"/>
      <c r="C67" s="174"/>
      <c r="D67" s="174"/>
      <c r="E67" s="174"/>
      <c r="F67" s="174"/>
      <c r="G67" s="174"/>
      <c r="H67" s="174"/>
      <c r="I67" s="174"/>
      <c r="J67" s="174"/>
      <c r="K67" s="173"/>
      <c r="L67" s="173"/>
      <c r="M67" s="173"/>
    </row>
    <row r="68" spans="1:13" ht="12.95" customHeight="1">
      <c r="A68" s="168"/>
      <c r="B68" s="174" t="s">
        <v>116</v>
      </c>
      <c r="C68" s="192"/>
      <c r="D68" s="192"/>
      <c r="E68" s="192"/>
      <c r="F68" s="192"/>
      <c r="G68" s="192"/>
      <c r="H68" s="192"/>
      <c r="I68" s="174" t="s">
        <v>221</v>
      </c>
      <c r="J68" s="174"/>
      <c r="K68" s="173" t="s">
        <v>35</v>
      </c>
      <c r="L68" s="173" t="s">
        <v>35</v>
      </c>
      <c r="M68" s="173" t="s">
        <v>35</v>
      </c>
    </row>
    <row r="69" spans="1:13" ht="12.95" customHeight="1">
      <c r="A69" s="168"/>
      <c r="B69" s="192"/>
      <c r="C69" s="192"/>
      <c r="D69" s="192"/>
      <c r="E69" s="192"/>
      <c r="F69" s="192"/>
      <c r="G69" s="192"/>
      <c r="H69" s="192"/>
      <c r="I69" s="174"/>
      <c r="J69" s="174"/>
      <c r="K69" s="173"/>
      <c r="L69" s="173"/>
      <c r="M69" s="173"/>
    </row>
    <row r="70" spans="1:13" ht="12.95" customHeight="1">
      <c r="A70" s="168"/>
      <c r="B70" s="192"/>
      <c r="C70" s="192"/>
      <c r="D70" s="192"/>
      <c r="E70" s="192"/>
      <c r="F70" s="192"/>
      <c r="G70" s="192"/>
      <c r="H70" s="192"/>
      <c r="I70" s="174"/>
      <c r="J70" s="174"/>
      <c r="K70" s="173"/>
      <c r="L70" s="173"/>
      <c r="M70" s="173"/>
    </row>
    <row r="71" spans="1:13" ht="12.95" customHeight="1">
      <c r="A71" s="168"/>
      <c r="B71" s="192"/>
      <c r="C71" s="192"/>
      <c r="D71" s="192"/>
      <c r="E71" s="192"/>
      <c r="F71" s="192"/>
      <c r="G71" s="192"/>
      <c r="H71" s="192"/>
      <c r="I71" s="174"/>
      <c r="J71" s="174"/>
      <c r="K71" s="173"/>
      <c r="L71" s="173"/>
      <c r="M71" s="173"/>
    </row>
    <row r="72" spans="1:13" ht="12.95" customHeight="1">
      <c r="A72" s="168"/>
      <c r="B72" s="192"/>
      <c r="C72" s="192"/>
      <c r="D72" s="192"/>
      <c r="E72" s="192"/>
      <c r="F72" s="192"/>
      <c r="G72" s="192"/>
      <c r="H72" s="192"/>
      <c r="I72" s="174"/>
      <c r="J72" s="174"/>
      <c r="K72" s="173"/>
      <c r="L72" s="173"/>
      <c r="M72" s="173"/>
    </row>
    <row r="73" spans="1:13" ht="12.95" customHeight="1">
      <c r="A73" s="168"/>
      <c r="B73" s="192"/>
      <c r="C73" s="192"/>
      <c r="D73" s="192"/>
      <c r="E73" s="192"/>
      <c r="F73" s="192"/>
      <c r="G73" s="192"/>
      <c r="H73" s="192"/>
      <c r="I73" s="174"/>
      <c r="J73" s="174"/>
      <c r="K73" s="173"/>
      <c r="L73" s="173"/>
      <c r="M73" s="173"/>
    </row>
    <row r="74" spans="1:13" ht="12.95" customHeight="1">
      <c r="A74" s="168"/>
      <c r="B74" s="192"/>
      <c r="C74" s="192"/>
      <c r="D74" s="192"/>
      <c r="E74" s="192"/>
      <c r="F74" s="192"/>
      <c r="G74" s="192"/>
      <c r="H74" s="192"/>
      <c r="I74" s="174"/>
      <c r="J74" s="174"/>
      <c r="K74" s="173"/>
      <c r="L74" s="173"/>
      <c r="M74" s="173"/>
    </row>
    <row r="75" spans="1:13" ht="12.95" customHeight="1">
      <c r="A75" s="168"/>
      <c r="B75" s="192"/>
      <c r="C75" s="192"/>
      <c r="D75" s="192"/>
      <c r="E75" s="192"/>
      <c r="F75" s="192"/>
      <c r="G75" s="192"/>
      <c r="H75" s="192"/>
      <c r="I75" s="174"/>
      <c r="J75" s="174"/>
      <c r="K75" s="173"/>
      <c r="L75" s="173"/>
      <c r="M75" s="173"/>
    </row>
    <row r="76" spans="1:13" ht="12.95" customHeight="1">
      <c r="A76" s="168"/>
      <c r="B76" s="192"/>
      <c r="C76" s="192"/>
      <c r="D76" s="192"/>
      <c r="E76" s="192"/>
      <c r="F76" s="192"/>
      <c r="G76" s="192"/>
      <c r="H76" s="192"/>
      <c r="I76" s="174"/>
      <c r="J76" s="174"/>
      <c r="K76" s="173"/>
      <c r="L76" s="173"/>
      <c r="M76" s="173"/>
    </row>
    <row r="77" spans="1:13" ht="12.95" customHeight="1">
      <c r="A77" s="168"/>
      <c r="B77" s="192"/>
      <c r="C77" s="192"/>
      <c r="D77" s="192"/>
      <c r="E77" s="192"/>
      <c r="F77" s="192"/>
      <c r="G77" s="192"/>
      <c r="H77" s="192"/>
      <c r="I77" s="174"/>
      <c r="J77" s="174"/>
      <c r="K77" s="173"/>
      <c r="L77" s="173"/>
      <c r="M77" s="173"/>
    </row>
    <row r="78" spans="1:13" ht="12.95" customHeight="1">
      <c r="A78" s="168"/>
      <c r="B78" s="192"/>
      <c r="C78" s="192"/>
      <c r="D78" s="192"/>
      <c r="E78" s="192"/>
      <c r="F78" s="192"/>
      <c r="G78" s="192"/>
      <c r="H78" s="192"/>
      <c r="I78" s="174"/>
      <c r="J78" s="174"/>
      <c r="K78" s="173"/>
      <c r="L78" s="173"/>
      <c r="M78" s="173"/>
    </row>
    <row r="79" spans="1:13" ht="12.95" customHeight="1">
      <c r="A79" s="168"/>
      <c r="B79" s="192"/>
      <c r="C79" s="192"/>
      <c r="D79" s="192"/>
      <c r="E79" s="192"/>
      <c r="F79" s="192"/>
      <c r="G79" s="192"/>
      <c r="H79" s="192"/>
      <c r="I79" s="174"/>
      <c r="J79" s="174"/>
      <c r="K79" s="173"/>
      <c r="L79" s="173"/>
      <c r="M79" s="173"/>
    </row>
    <row r="80" spans="1:13" ht="12.95" customHeight="1">
      <c r="A80" s="168"/>
      <c r="B80" s="192"/>
      <c r="C80" s="192"/>
      <c r="D80" s="192"/>
      <c r="E80" s="192"/>
      <c r="F80" s="192"/>
      <c r="G80" s="192"/>
      <c r="H80" s="192"/>
      <c r="I80" s="174"/>
      <c r="J80" s="174"/>
      <c r="K80" s="173"/>
      <c r="L80" s="173"/>
      <c r="M80" s="173"/>
    </row>
    <row r="81" spans="1:13" ht="12.95" customHeight="1">
      <c r="A81" s="168"/>
      <c r="B81" s="192"/>
      <c r="C81" s="192"/>
      <c r="D81" s="192"/>
      <c r="E81" s="192"/>
      <c r="F81" s="192"/>
      <c r="G81" s="192"/>
      <c r="H81" s="192"/>
      <c r="I81" s="174"/>
      <c r="J81" s="174"/>
      <c r="K81" s="173"/>
      <c r="L81" s="173"/>
      <c r="M81" s="173"/>
    </row>
    <row r="82" spans="1:13" ht="12.95" customHeight="1">
      <c r="A82" s="168"/>
      <c r="B82" s="192"/>
      <c r="C82" s="192"/>
      <c r="D82" s="192"/>
      <c r="E82" s="192"/>
      <c r="F82" s="192"/>
      <c r="G82" s="192"/>
      <c r="H82" s="192"/>
      <c r="I82" s="174"/>
      <c r="J82" s="174"/>
      <c r="K82" s="173"/>
      <c r="L82" s="173"/>
      <c r="M82" s="173"/>
    </row>
    <row r="83" spans="1:13" ht="12.95" customHeight="1">
      <c r="A83" s="168"/>
      <c r="B83" s="192"/>
      <c r="C83" s="192"/>
      <c r="D83" s="192"/>
      <c r="E83" s="192"/>
      <c r="F83" s="192"/>
      <c r="G83" s="192"/>
      <c r="H83" s="192"/>
      <c r="I83" s="174"/>
      <c r="J83" s="174"/>
      <c r="K83" s="173"/>
      <c r="L83" s="173"/>
      <c r="M83" s="173"/>
    </row>
    <row r="84" spans="1:13" ht="12.95" customHeight="1">
      <c r="A84" s="168"/>
      <c r="B84" s="192"/>
      <c r="C84" s="192"/>
      <c r="D84" s="192"/>
      <c r="E84" s="192"/>
      <c r="F84" s="192"/>
      <c r="G84" s="192"/>
      <c r="H84" s="192"/>
      <c r="I84" s="174"/>
      <c r="J84" s="174"/>
      <c r="K84" s="173"/>
      <c r="L84" s="173"/>
      <c r="M84" s="173"/>
    </row>
    <row r="85" spans="1:13" ht="12.95" customHeight="1">
      <c r="A85" s="168"/>
      <c r="B85" s="192"/>
      <c r="C85" s="192"/>
      <c r="D85" s="192"/>
      <c r="E85" s="192"/>
      <c r="F85" s="192"/>
      <c r="G85" s="192"/>
      <c r="H85" s="192"/>
      <c r="I85" s="174"/>
      <c r="J85" s="174"/>
      <c r="K85" s="173"/>
      <c r="L85" s="173"/>
      <c r="M85" s="173"/>
    </row>
    <row r="86" spans="1:13" ht="12.95" customHeight="1">
      <c r="A86" s="168"/>
      <c r="B86" s="192"/>
      <c r="C86" s="192"/>
      <c r="D86" s="192"/>
      <c r="E86" s="192"/>
      <c r="F86" s="192"/>
      <c r="G86" s="192"/>
      <c r="H86" s="192"/>
      <c r="I86" s="174"/>
      <c r="J86" s="174"/>
      <c r="K86" s="173"/>
      <c r="L86" s="173"/>
      <c r="M86" s="173"/>
    </row>
    <row r="87" spans="1:13" ht="12.95" customHeight="1">
      <c r="A87" s="168"/>
      <c r="B87" s="192"/>
      <c r="C87" s="192"/>
      <c r="D87" s="192"/>
      <c r="E87" s="192"/>
      <c r="F87" s="192"/>
      <c r="G87" s="192"/>
      <c r="H87" s="192"/>
      <c r="I87" s="174"/>
      <c r="J87" s="174"/>
      <c r="K87" s="173"/>
      <c r="L87" s="173"/>
      <c r="M87" s="173"/>
    </row>
    <row r="88" spans="1:13" ht="12.95" customHeight="1">
      <c r="A88" s="169"/>
      <c r="B88" s="192"/>
      <c r="C88" s="192"/>
      <c r="D88" s="192"/>
      <c r="E88" s="192"/>
      <c r="F88" s="192"/>
      <c r="G88" s="192"/>
      <c r="H88" s="192"/>
      <c r="I88" s="174"/>
      <c r="J88" s="174"/>
      <c r="K88" s="173"/>
      <c r="L88" s="173"/>
      <c r="M88" s="173"/>
    </row>
    <row r="89" spans="1:13" ht="12.95" customHeight="1">
      <c r="A89" s="167" t="s">
        <v>9</v>
      </c>
      <c r="B89" s="174" t="s">
        <v>118</v>
      </c>
      <c r="C89" s="174"/>
      <c r="D89" s="174"/>
      <c r="E89" s="174"/>
      <c r="F89" s="174"/>
      <c r="G89" s="174"/>
      <c r="H89" s="174"/>
      <c r="I89" s="174" t="s">
        <v>222</v>
      </c>
      <c r="J89" s="192"/>
      <c r="K89" s="173" t="s">
        <v>35</v>
      </c>
      <c r="L89" s="173" t="s">
        <v>35</v>
      </c>
      <c r="M89" s="173" t="s">
        <v>35</v>
      </c>
    </row>
    <row r="90" spans="1:13" ht="12.95" customHeight="1">
      <c r="A90" s="168"/>
      <c r="B90" s="174"/>
      <c r="C90" s="174"/>
      <c r="D90" s="174"/>
      <c r="E90" s="174"/>
      <c r="F90" s="174"/>
      <c r="G90" s="174"/>
      <c r="H90" s="174"/>
      <c r="I90" s="192"/>
      <c r="J90" s="192"/>
      <c r="K90" s="173"/>
      <c r="L90" s="173"/>
      <c r="M90" s="173"/>
    </row>
    <row r="91" spans="1:13" ht="12.95" customHeight="1">
      <c r="A91" s="168"/>
      <c r="B91" s="174"/>
      <c r="C91" s="174"/>
      <c r="D91" s="174"/>
      <c r="E91" s="174"/>
      <c r="F91" s="174"/>
      <c r="G91" s="174"/>
      <c r="H91" s="174"/>
      <c r="I91" s="192"/>
      <c r="J91" s="192"/>
      <c r="K91" s="173"/>
      <c r="L91" s="173"/>
      <c r="M91" s="173"/>
    </row>
    <row r="92" spans="1:13" ht="12.95" customHeight="1">
      <c r="A92" s="168"/>
      <c r="B92" s="174"/>
      <c r="C92" s="174"/>
      <c r="D92" s="174"/>
      <c r="E92" s="174"/>
      <c r="F92" s="174"/>
      <c r="G92" s="174"/>
      <c r="H92" s="174"/>
      <c r="I92" s="192"/>
      <c r="J92" s="192"/>
      <c r="K92" s="173"/>
      <c r="L92" s="173"/>
      <c r="M92" s="173"/>
    </row>
    <row r="93" spans="1:13" ht="12.95" customHeight="1">
      <c r="A93" s="168"/>
      <c r="B93" s="174"/>
      <c r="C93" s="174"/>
      <c r="D93" s="174"/>
      <c r="E93" s="174"/>
      <c r="F93" s="174"/>
      <c r="G93" s="174"/>
      <c r="H93" s="174"/>
      <c r="I93" s="192"/>
      <c r="J93" s="192"/>
      <c r="K93" s="173"/>
      <c r="L93" s="173"/>
      <c r="M93" s="173"/>
    </row>
    <row r="94" spans="1:13" ht="12.95" customHeight="1">
      <c r="A94" s="168"/>
      <c r="B94" s="174"/>
      <c r="C94" s="174"/>
      <c r="D94" s="174"/>
      <c r="E94" s="174"/>
      <c r="F94" s="174"/>
      <c r="G94" s="174"/>
      <c r="H94" s="174"/>
      <c r="I94" s="192"/>
      <c r="J94" s="192"/>
      <c r="K94" s="173"/>
      <c r="L94" s="173"/>
      <c r="M94" s="173"/>
    </row>
    <row r="95" spans="1:13" ht="12.95" customHeight="1">
      <c r="A95" s="168"/>
      <c r="B95" s="174"/>
      <c r="C95" s="174"/>
      <c r="D95" s="174"/>
      <c r="E95" s="174"/>
      <c r="F95" s="174"/>
      <c r="G95" s="174"/>
      <c r="H95" s="174"/>
      <c r="I95" s="192"/>
      <c r="J95" s="192"/>
      <c r="K95" s="173"/>
      <c r="L95" s="173"/>
      <c r="M95" s="173"/>
    </row>
    <row r="96" spans="1:13" ht="12.95" customHeight="1">
      <c r="A96" s="168"/>
      <c r="B96" s="174" t="s">
        <v>223</v>
      </c>
      <c r="C96" s="174"/>
      <c r="D96" s="174"/>
      <c r="E96" s="174"/>
      <c r="F96" s="174"/>
      <c r="G96" s="174"/>
      <c r="H96" s="174"/>
      <c r="I96" s="174" t="s">
        <v>224</v>
      </c>
      <c r="J96" s="174"/>
      <c r="K96" s="173" t="s">
        <v>35</v>
      </c>
      <c r="L96" s="173" t="s">
        <v>35</v>
      </c>
      <c r="M96" s="173" t="s">
        <v>35</v>
      </c>
    </row>
    <row r="97" spans="1:13" ht="12.95" customHeight="1">
      <c r="A97" s="168"/>
      <c r="B97" s="174"/>
      <c r="C97" s="174"/>
      <c r="D97" s="174"/>
      <c r="E97" s="174"/>
      <c r="F97" s="174"/>
      <c r="G97" s="174"/>
      <c r="H97" s="174"/>
      <c r="I97" s="174"/>
      <c r="J97" s="174"/>
      <c r="K97" s="173"/>
      <c r="L97" s="173"/>
      <c r="M97" s="173"/>
    </row>
    <row r="98" spans="1:13" ht="12.95" customHeight="1">
      <c r="A98" s="168"/>
      <c r="B98" s="174"/>
      <c r="C98" s="174"/>
      <c r="D98" s="174"/>
      <c r="E98" s="174"/>
      <c r="F98" s="174"/>
      <c r="G98" s="174"/>
      <c r="H98" s="174"/>
      <c r="I98" s="174"/>
      <c r="J98" s="174"/>
      <c r="K98" s="173"/>
      <c r="L98" s="173"/>
      <c r="M98" s="173"/>
    </row>
    <row r="99" spans="1:13" ht="12.95" customHeight="1">
      <c r="A99" s="168"/>
      <c r="B99" s="174"/>
      <c r="C99" s="174"/>
      <c r="D99" s="174"/>
      <c r="E99" s="174"/>
      <c r="F99" s="174"/>
      <c r="G99" s="174"/>
      <c r="H99" s="174"/>
      <c r="I99" s="174"/>
      <c r="J99" s="174"/>
      <c r="K99" s="173"/>
      <c r="L99" s="173"/>
      <c r="M99" s="173"/>
    </row>
    <row r="100" spans="1:13" ht="12.95" customHeight="1">
      <c r="A100" s="168"/>
      <c r="B100" s="174"/>
      <c r="C100" s="174"/>
      <c r="D100" s="174"/>
      <c r="E100" s="174"/>
      <c r="F100" s="174"/>
      <c r="G100" s="174"/>
      <c r="H100" s="174"/>
      <c r="I100" s="174"/>
      <c r="J100" s="174"/>
      <c r="K100" s="173"/>
      <c r="L100" s="173"/>
      <c r="M100" s="173"/>
    </row>
    <row r="101" spans="1:13" ht="12.95" customHeight="1">
      <c r="A101" s="168"/>
      <c r="B101" s="174"/>
      <c r="C101" s="174"/>
      <c r="D101" s="174"/>
      <c r="E101" s="174"/>
      <c r="F101" s="174"/>
      <c r="G101" s="174"/>
      <c r="H101" s="174"/>
      <c r="I101" s="174"/>
      <c r="J101" s="174"/>
      <c r="K101" s="173"/>
      <c r="L101" s="173"/>
      <c r="M101" s="173"/>
    </row>
    <row r="102" spans="1:13" ht="12.95" customHeight="1">
      <c r="A102" s="168"/>
      <c r="B102" s="174"/>
      <c r="C102" s="174"/>
      <c r="D102" s="174"/>
      <c r="E102" s="174"/>
      <c r="F102" s="174"/>
      <c r="G102" s="174"/>
      <c r="H102" s="174"/>
      <c r="I102" s="174"/>
      <c r="J102" s="174"/>
      <c r="K102" s="173"/>
      <c r="L102" s="173"/>
      <c r="M102" s="173"/>
    </row>
    <row r="103" spans="1:13" ht="12.95" customHeight="1">
      <c r="A103" s="168"/>
      <c r="B103" s="174"/>
      <c r="C103" s="174"/>
      <c r="D103" s="174"/>
      <c r="E103" s="174"/>
      <c r="F103" s="174"/>
      <c r="G103" s="174"/>
      <c r="H103" s="174"/>
      <c r="I103" s="174"/>
      <c r="J103" s="174"/>
      <c r="K103" s="173"/>
      <c r="L103" s="173"/>
      <c r="M103" s="173"/>
    </row>
    <row r="104" spans="1:13" ht="12.95" customHeight="1">
      <c r="A104" s="168"/>
      <c r="B104" s="174"/>
      <c r="C104" s="174"/>
      <c r="D104" s="174"/>
      <c r="E104" s="174"/>
      <c r="F104" s="174"/>
      <c r="G104" s="174"/>
      <c r="H104" s="174"/>
      <c r="I104" s="174"/>
      <c r="J104" s="174"/>
      <c r="K104" s="173"/>
      <c r="L104" s="173"/>
      <c r="M104" s="173"/>
    </row>
    <row r="105" spans="1:13" ht="12.95" customHeight="1">
      <c r="A105" s="168"/>
      <c r="B105" s="174" t="s">
        <v>225</v>
      </c>
      <c r="C105" s="174"/>
      <c r="D105" s="174"/>
      <c r="E105" s="174"/>
      <c r="F105" s="174"/>
      <c r="G105" s="174"/>
      <c r="H105" s="174"/>
      <c r="I105" s="174" t="s">
        <v>224</v>
      </c>
      <c r="J105" s="174"/>
      <c r="K105" s="173" t="s">
        <v>35</v>
      </c>
      <c r="L105" s="173" t="s">
        <v>35</v>
      </c>
      <c r="M105" s="173" t="s">
        <v>35</v>
      </c>
    </row>
    <row r="106" spans="1:13" ht="12.95" customHeight="1">
      <c r="A106" s="168"/>
      <c r="B106" s="174"/>
      <c r="C106" s="174"/>
      <c r="D106" s="174"/>
      <c r="E106" s="174"/>
      <c r="F106" s="174"/>
      <c r="G106" s="174"/>
      <c r="H106" s="174"/>
      <c r="I106" s="174"/>
      <c r="J106" s="174"/>
      <c r="K106" s="173"/>
      <c r="L106" s="173"/>
      <c r="M106" s="173"/>
    </row>
    <row r="107" spans="1:13" ht="12.95" customHeight="1">
      <c r="A107" s="168"/>
      <c r="B107" s="174"/>
      <c r="C107" s="174"/>
      <c r="D107" s="174"/>
      <c r="E107" s="174"/>
      <c r="F107" s="174"/>
      <c r="G107" s="174"/>
      <c r="H107" s="174"/>
      <c r="I107" s="174"/>
      <c r="J107" s="174"/>
      <c r="K107" s="173"/>
      <c r="L107" s="173"/>
      <c r="M107" s="173"/>
    </row>
    <row r="108" spans="1:13" ht="12.95" customHeight="1">
      <c r="A108" s="168"/>
      <c r="B108" s="174"/>
      <c r="C108" s="174"/>
      <c r="D108" s="174"/>
      <c r="E108" s="174"/>
      <c r="F108" s="174"/>
      <c r="G108" s="174"/>
      <c r="H108" s="174"/>
      <c r="I108" s="174"/>
      <c r="J108" s="174"/>
      <c r="K108" s="173"/>
      <c r="L108" s="173"/>
      <c r="M108" s="173"/>
    </row>
    <row r="109" spans="1:13" ht="12.95" customHeight="1">
      <c r="A109" s="168"/>
      <c r="B109" s="174"/>
      <c r="C109" s="174"/>
      <c r="D109" s="174"/>
      <c r="E109" s="174"/>
      <c r="F109" s="174"/>
      <c r="G109" s="174"/>
      <c r="H109" s="174"/>
      <c r="I109" s="174"/>
      <c r="J109" s="174"/>
      <c r="K109" s="173"/>
      <c r="L109" s="173"/>
      <c r="M109" s="173"/>
    </row>
    <row r="110" spans="1:13" ht="12.95" customHeight="1">
      <c r="A110" s="168"/>
      <c r="B110" s="174"/>
      <c r="C110" s="174"/>
      <c r="D110" s="174"/>
      <c r="E110" s="174"/>
      <c r="F110" s="174"/>
      <c r="G110" s="174"/>
      <c r="H110" s="174"/>
      <c r="I110" s="174"/>
      <c r="J110" s="174"/>
      <c r="K110" s="173"/>
      <c r="L110" s="173"/>
      <c r="M110" s="173"/>
    </row>
    <row r="111" spans="1:13" ht="12.95" customHeight="1">
      <c r="A111" s="168"/>
      <c r="B111" s="174"/>
      <c r="C111" s="174"/>
      <c r="D111" s="174"/>
      <c r="E111" s="174"/>
      <c r="F111" s="174"/>
      <c r="G111" s="174"/>
      <c r="H111" s="174"/>
      <c r="I111" s="174"/>
      <c r="J111" s="174"/>
      <c r="K111" s="173"/>
      <c r="L111" s="173"/>
      <c r="M111" s="173"/>
    </row>
    <row r="112" spans="1:13" ht="12.95" customHeight="1">
      <c r="A112" s="168"/>
      <c r="B112" s="174"/>
      <c r="C112" s="174"/>
      <c r="D112" s="174"/>
      <c r="E112" s="174"/>
      <c r="F112" s="174"/>
      <c r="G112" s="174"/>
      <c r="H112" s="174"/>
      <c r="I112" s="174"/>
      <c r="J112" s="174"/>
      <c r="K112" s="173"/>
      <c r="L112" s="173"/>
      <c r="M112" s="173"/>
    </row>
    <row r="113" spans="1:13" ht="12.95" customHeight="1">
      <c r="A113" s="168"/>
      <c r="B113" s="174"/>
      <c r="C113" s="174"/>
      <c r="D113" s="174"/>
      <c r="E113" s="174"/>
      <c r="F113" s="174"/>
      <c r="G113" s="174"/>
      <c r="H113" s="174"/>
      <c r="I113" s="174"/>
      <c r="J113" s="174"/>
      <c r="K113" s="173"/>
      <c r="L113" s="173"/>
      <c r="M113" s="173"/>
    </row>
    <row r="114" spans="1:13" ht="12.95" customHeight="1">
      <c r="A114" s="168"/>
      <c r="B114" s="174"/>
      <c r="C114" s="174"/>
      <c r="D114" s="174"/>
      <c r="E114" s="174"/>
      <c r="F114" s="174"/>
      <c r="G114" s="174"/>
      <c r="H114" s="174"/>
      <c r="I114" s="174"/>
      <c r="J114" s="174"/>
      <c r="K114" s="173"/>
      <c r="L114" s="173"/>
      <c r="M114" s="173"/>
    </row>
    <row r="115" spans="1:13" ht="12.95" customHeight="1">
      <c r="A115" s="168"/>
      <c r="B115" s="174"/>
      <c r="C115" s="174"/>
      <c r="D115" s="174"/>
      <c r="E115" s="174"/>
      <c r="F115" s="174"/>
      <c r="G115" s="174"/>
      <c r="H115" s="174"/>
      <c r="I115" s="174"/>
      <c r="J115" s="174"/>
      <c r="K115" s="173"/>
      <c r="L115" s="173"/>
      <c r="M115" s="173"/>
    </row>
    <row r="116" spans="1:13" ht="12.95" customHeight="1">
      <c r="A116" s="168"/>
      <c r="B116" s="174" t="s">
        <v>182</v>
      </c>
      <c r="C116" s="174"/>
      <c r="D116" s="174"/>
      <c r="E116" s="174"/>
      <c r="F116" s="174"/>
      <c r="G116" s="174"/>
      <c r="H116" s="174"/>
      <c r="I116" s="174" t="s">
        <v>224</v>
      </c>
      <c r="J116" s="174"/>
      <c r="K116" s="173" t="s">
        <v>35</v>
      </c>
      <c r="L116" s="200" t="s">
        <v>35</v>
      </c>
      <c r="M116" s="200" t="s">
        <v>35</v>
      </c>
    </row>
    <row r="117" spans="1:13" ht="12.95" customHeight="1">
      <c r="A117" s="168"/>
      <c r="B117" s="174"/>
      <c r="C117" s="174"/>
      <c r="D117" s="174"/>
      <c r="E117" s="174"/>
      <c r="F117" s="174"/>
      <c r="G117" s="174"/>
      <c r="H117" s="174"/>
      <c r="I117" s="174"/>
      <c r="J117" s="174"/>
      <c r="K117" s="173"/>
      <c r="L117" s="200"/>
      <c r="M117" s="200"/>
    </row>
    <row r="118" spans="1:13" ht="12.95" customHeight="1">
      <c r="A118" s="168"/>
      <c r="B118" s="174"/>
      <c r="C118" s="174"/>
      <c r="D118" s="174"/>
      <c r="E118" s="174"/>
      <c r="F118" s="174"/>
      <c r="G118" s="174"/>
      <c r="H118" s="174"/>
      <c r="I118" s="174"/>
      <c r="J118" s="174"/>
      <c r="K118" s="173"/>
      <c r="L118" s="200"/>
      <c r="M118" s="200"/>
    </row>
    <row r="119" spans="1:13" ht="12.95" customHeight="1">
      <c r="A119" s="168"/>
      <c r="B119" s="174"/>
      <c r="C119" s="174"/>
      <c r="D119" s="174"/>
      <c r="E119" s="174"/>
      <c r="F119" s="174"/>
      <c r="G119" s="174"/>
      <c r="H119" s="174"/>
      <c r="I119" s="174"/>
      <c r="J119" s="174"/>
      <c r="K119" s="173"/>
      <c r="L119" s="200"/>
      <c r="M119" s="200"/>
    </row>
    <row r="120" spans="1:13" ht="12.95" customHeight="1">
      <c r="A120" s="168"/>
      <c r="B120" s="174"/>
      <c r="C120" s="174"/>
      <c r="D120" s="174"/>
      <c r="E120" s="174"/>
      <c r="F120" s="174"/>
      <c r="G120" s="174"/>
      <c r="H120" s="174"/>
      <c r="I120" s="174"/>
      <c r="J120" s="174"/>
      <c r="K120" s="173"/>
      <c r="L120" s="200"/>
      <c r="M120" s="200"/>
    </row>
    <row r="121" spans="1:13" ht="17.45" customHeight="1">
      <c r="A121" s="168"/>
      <c r="B121" s="174" t="s">
        <v>58</v>
      </c>
      <c r="C121" s="174"/>
      <c r="D121" s="174"/>
      <c r="E121" s="174"/>
      <c r="F121" s="174"/>
      <c r="G121" s="174"/>
      <c r="H121" s="174"/>
      <c r="I121" s="174" t="s">
        <v>226</v>
      </c>
      <c r="J121" s="174"/>
      <c r="K121" s="200" t="s">
        <v>35</v>
      </c>
      <c r="L121" s="200" t="s">
        <v>35</v>
      </c>
      <c r="M121" s="200" t="s">
        <v>35</v>
      </c>
    </row>
    <row r="122" spans="1:13" ht="17.45" customHeight="1">
      <c r="A122" s="168"/>
      <c r="B122" s="174"/>
      <c r="C122" s="174"/>
      <c r="D122" s="174"/>
      <c r="E122" s="174"/>
      <c r="F122" s="174"/>
      <c r="G122" s="174"/>
      <c r="H122" s="174"/>
      <c r="I122" s="174"/>
      <c r="J122" s="174"/>
      <c r="K122" s="200"/>
      <c r="L122" s="200"/>
      <c r="M122" s="200"/>
    </row>
    <row r="123" spans="1:13" ht="17.45" customHeight="1">
      <c r="A123" s="168"/>
      <c r="B123" s="174"/>
      <c r="C123" s="174"/>
      <c r="D123" s="174"/>
      <c r="E123" s="174"/>
      <c r="F123" s="174"/>
      <c r="G123" s="174"/>
      <c r="H123" s="174"/>
      <c r="I123" s="174"/>
      <c r="J123" s="174"/>
      <c r="K123" s="200"/>
      <c r="L123" s="200"/>
      <c r="M123" s="200"/>
    </row>
    <row r="124" spans="1:13" ht="17.45" customHeight="1">
      <c r="A124" s="168"/>
      <c r="B124" s="174" t="s">
        <v>10</v>
      </c>
      <c r="C124" s="174"/>
      <c r="D124" s="174"/>
      <c r="E124" s="174"/>
      <c r="F124" s="174"/>
      <c r="G124" s="174"/>
      <c r="H124" s="174"/>
      <c r="I124" s="174"/>
      <c r="J124" s="174"/>
      <c r="K124" s="200" t="s">
        <v>35</v>
      </c>
      <c r="L124" s="200" t="s">
        <v>35</v>
      </c>
      <c r="M124" s="200" t="s">
        <v>35</v>
      </c>
    </row>
    <row r="125" spans="1:13" ht="17.45" customHeight="1">
      <c r="A125" s="168"/>
      <c r="B125" s="174"/>
      <c r="C125" s="174"/>
      <c r="D125" s="174"/>
      <c r="E125" s="174"/>
      <c r="F125" s="174"/>
      <c r="G125" s="174"/>
      <c r="H125" s="174"/>
      <c r="I125" s="174"/>
      <c r="J125" s="174"/>
      <c r="K125" s="200"/>
      <c r="L125" s="200"/>
      <c r="M125" s="200"/>
    </row>
    <row r="126" spans="1:13" ht="24.95" customHeight="1">
      <c r="A126" s="168"/>
      <c r="B126" s="174"/>
      <c r="C126" s="174"/>
      <c r="D126" s="174"/>
      <c r="E126" s="174"/>
      <c r="F126" s="174"/>
      <c r="G126" s="174"/>
      <c r="H126" s="174"/>
      <c r="I126" s="174"/>
      <c r="J126" s="174"/>
      <c r="K126" s="200"/>
      <c r="L126" s="200"/>
      <c r="M126" s="200"/>
    </row>
    <row r="127" spans="1:13" ht="17.45" customHeight="1">
      <c r="A127" s="167" t="s">
        <v>14</v>
      </c>
      <c r="B127" s="174" t="s">
        <v>11</v>
      </c>
      <c r="C127" s="192"/>
      <c r="D127" s="192"/>
      <c r="E127" s="192"/>
      <c r="F127" s="192"/>
      <c r="G127" s="192"/>
      <c r="H127" s="192"/>
      <c r="I127" s="174"/>
      <c r="J127" s="174"/>
      <c r="K127" s="200" t="s">
        <v>35</v>
      </c>
      <c r="L127" s="200" t="s">
        <v>35</v>
      </c>
      <c r="M127" s="200" t="s">
        <v>35</v>
      </c>
    </row>
    <row r="128" spans="1:13" ht="17.45" customHeight="1">
      <c r="A128" s="168"/>
      <c r="B128" s="192"/>
      <c r="C128" s="192"/>
      <c r="D128" s="192"/>
      <c r="E128" s="192"/>
      <c r="F128" s="192"/>
      <c r="G128" s="192"/>
      <c r="H128" s="192"/>
      <c r="I128" s="174"/>
      <c r="J128" s="174"/>
      <c r="K128" s="200"/>
      <c r="L128" s="200"/>
      <c r="M128" s="200"/>
    </row>
    <row r="129" spans="1:13" ht="12.95" customHeight="1">
      <c r="A129" s="168"/>
      <c r="B129" s="192"/>
      <c r="C129" s="192"/>
      <c r="D129" s="192"/>
      <c r="E129" s="192"/>
      <c r="F129" s="192"/>
      <c r="G129" s="192"/>
      <c r="H129" s="192"/>
      <c r="I129" s="174"/>
      <c r="J129" s="174"/>
      <c r="K129" s="200"/>
      <c r="L129" s="200"/>
      <c r="M129" s="200"/>
    </row>
    <row r="130" spans="1:13" ht="12.95" customHeight="1">
      <c r="A130" s="168"/>
      <c r="B130" s="192"/>
      <c r="C130" s="192"/>
      <c r="D130" s="192"/>
      <c r="E130" s="192"/>
      <c r="F130" s="192"/>
      <c r="G130" s="192"/>
      <c r="H130" s="192"/>
      <c r="I130" s="174"/>
      <c r="J130" s="174"/>
      <c r="K130" s="200"/>
      <c r="L130" s="200"/>
      <c r="M130" s="200"/>
    </row>
    <row r="131" spans="1:13" ht="17.45" customHeight="1">
      <c r="A131" s="168"/>
      <c r="B131" s="174" t="s">
        <v>57</v>
      </c>
      <c r="C131" s="192"/>
      <c r="D131" s="192"/>
      <c r="E131" s="192"/>
      <c r="F131" s="192"/>
      <c r="G131" s="192"/>
      <c r="H131" s="192"/>
      <c r="I131" s="174" t="s">
        <v>227</v>
      </c>
      <c r="J131" s="174"/>
      <c r="K131" s="200" t="s">
        <v>35</v>
      </c>
      <c r="L131" s="200" t="s">
        <v>35</v>
      </c>
      <c r="M131" s="200" t="s">
        <v>35</v>
      </c>
    </row>
    <row r="132" spans="1:13" ht="17.45" customHeight="1">
      <c r="A132" s="168"/>
      <c r="B132" s="174"/>
      <c r="C132" s="192"/>
      <c r="D132" s="192"/>
      <c r="E132" s="192"/>
      <c r="F132" s="192"/>
      <c r="G132" s="192"/>
      <c r="H132" s="192"/>
      <c r="I132" s="174"/>
      <c r="J132" s="174"/>
      <c r="K132" s="200"/>
      <c r="L132" s="200"/>
      <c r="M132" s="200"/>
    </row>
    <row r="133" spans="1:13" ht="17.45" customHeight="1">
      <c r="A133" s="168"/>
      <c r="B133" s="192"/>
      <c r="C133" s="192"/>
      <c r="D133" s="192"/>
      <c r="E133" s="192"/>
      <c r="F133" s="192"/>
      <c r="G133" s="192"/>
      <c r="H133" s="192"/>
      <c r="I133" s="174"/>
      <c r="J133" s="174"/>
      <c r="K133" s="200"/>
      <c r="L133" s="200"/>
      <c r="M133" s="200"/>
    </row>
    <row r="134" spans="1:13" ht="12.95" customHeight="1">
      <c r="A134" s="168"/>
      <c r="B134" s="174" t="s">
        <v>12</v>
      </c>
      <c r="C134" s="174"/>
      <c r="D134" s="174"/>
      <c r="E134" s="174"/>
      <c r="F134" s="174"/>
      <c r="G134" s="174"/>
      <c r="H134" s="174"/>
      <c r="I134" s="174" t="s">
        <v>228</v>
      </c>
      <c r="J134" s="174"/>
      <c r="K134" s="200" t="s">
        <v>35</v>
      </c>
      <c r="L134" s="200" t="s">
        <v>35</v>
      </c>
      <c r="M134" s="200" t="s">
        <v>35</v>
      </c>
    </row>
    <row r="135" spans="1:13" ht="12.95" customHeight="1">
      <c r="A135" s="168"/>
      <c r="B135" s="174"/>
      <c r="C135" s="174"/>
      <c r="D135" s="174"/>
      <c r="E135" s="174"/>
      <c r="F135" s="174"/>
      <c r="G135" s="174"/>
      <c r="H135" s="174"/>
      <c r="I135" s="174"/>
      <c r="J135" s="174"/>
      <c r="K135" s="200"/>
      <c r="L135" s="200"/>
      <c r="M135" s="200"/>
    </row>
    <row r="136" spans="1:13" ht="12.95" customHeight="1">
      <c r="A136" s="168"/>
      <c r="B136" s="174"/>
      <c r="C136" s="174"/>
      <c r="D136" s="174"/>
      <c r="E136" s="174"/>
      <c r="F136" s="174"/>
      <c r="G136" s="174"/>
      <c r="H136" s="174"/>
      <c r="I136" s="174"/>
      <c r="J136" s="174"/>
      <c r="K136" s="200"/>
      <c r="L136" s="200"/>
      <c r="M136" s="200"/>
    </row>
    <row r="137" spans="1:13" ht="12.95" customHeight="1">
      <c r="A137" s="168"/>
      <c r="B137" s="174"/>
      <c r="C137" s="174"/>
      <c r="D137" s="174"/>
      <c r="E137" s="174"/>
      <c r="F137" s="174"/>
      <c r="G137" s="174"/>
      <c r="H137" s="174"/>
      <c r="I137" s="174"/>
      <c r="J137" s="174"/>
      <c r="K137" s="200"/>
      <c r="L137" s="200"/>
      <c r="M137" s="200"/>
    </row>
    <row r="138" spans="1:13" ht="12.95" customHeight="1">
      <c r="A138" s="168"/>
      <c r="B138" s="174" t="s">
        <v>13</v>
      </c>
      <c r="C138" s="174"/>
      <c r="D138" s="174"/>
      <c r="E138" s="174"/>
      <c r="F138" s="174"/>
      <c r="G138" s="174"/>
      <c r="H138" s="174"/>
      <c r="I138" s="174" t="s">
        <v>229</v>
      </c>
      <c r="J138" s="174"/>
      <c r="K138" s="200" t="s">
        <v>35</v>
      </c>
      <c r="L138" s="200" t="s">
        <v>35</v>
      </c>
      <c r="M138" s="200" t="s">
        <v>35</v>
      </c>
    </row>
    <row r="139" spans="1:13" ht="12.95" customHeight="1">
      <c r="A139" s="168"/>
      <c r="B139" s="174"/>
      <c r="C139" s="174"/>
      <c r="D139" s="174"/>
      <c r="E139" s="174"/>
      <c r="F139" s="174"/>
      <c r="G139" s="174"/>
      <c r="H139" s="174"/>
      <c r="I139" s="174"/>
      <c r="J139" s="174"/>
      <c r="K139" s="200"/>
      <c r="L139" s="200"/>
      <c r="M139" s="200"/>
    </row>
    <row r="140" spans="1:13" ht="12.95" customHeight="1">
      <c r="A140" s="168"/>
      <c r="B140" s="174"/>
      <c r="C140" s="174"/>
      <c r="D140" s="174"/>
      <c r="E140" s="174"/>
      <c r="F140" s="174"/>
      <c r="G140" s="174"/>
      <c r="H140" s="174"/>
      <c r="I140" s="174"/>
      <c r="J140" s="174"/>
      <c r="K140" s="200"/>
      <c r="L140" s="200"/>
      <c r="M140" s="200"/>
    </row>
    <row r="141" spans="1:13" ht="12.95" customHeight="1">
      <c r="A141" s="168"/>
      <c r="B141" s="174" t="s">
        <v>56</v>
      </c>
      <c r="C141" s="174"/>
      <c r="D141" s="174"/>
      <c r="E141" s="174"/>
      <c r="F141" s="174"/>
      <c r="G141" s="174"/>
      <c r="H141" s="174"/>
      <c r="I141" s="174" t="s">
        <v>230</v>
      </c>
      <c r="J141" s="174"/>
      <c r="K141" s="200" t="s">
        <v>35</v>
      </c>
      <c r="L141" s="200" t="s">
        <v>35</v>
      </c>
      <c r="M141" s="200" t="s">
        <v>35</v>
      </c>
    </row>
    <row r="142" spans="1:13" ht="12.95" customHeight="1">
      <c r="A142" s="168"/>
      <c r="B142" s="174"/>
      <c r="C142" s="174"/>
      <c r="D142" s="174"/>
      <c r="E142" s="174"/>
      <c r="F142" s="174"/>
      <c r="G142" s="174"/>
      <c r="H142" s="174"/>
      <c r="I142" s="174"/>
      <c r="J142" s="174"/>
      <c r="K142" s="200"/>
      <c r="L142" s="200"/>
      <c r="M142" s="200"/>
    </row>
    <row r="143" spans="1:13" ht="12.95" customHeight="1">
      <c r="A143" s="168"/>
      <c r="B143" s="174"/>
      <c r="C143" s="174"/>
      <c r="D143" s="174"/>
      <c r="E143" s="174"/>
      <c r="F143" s="174"/>
      <c r="G143" s="174"/>
      <c r="H143" s="174"/>
      <c r="I143" s="174"/>
      <c r="J143" s="174"/>
      <c r="K143" s="200"/>
      <c r="L143" s="200"/>
      <c r="M143" s="200"/>
    </row>
    <row r="144" spans="1:13" ht="12.95" customHeight="1">
      <c r="A144" s="168"/>
      <c r="B144" s="174"/>
      <c r="C144" s="174"/>
      <c r="D144" s="174"/>
      <c r="E144" s="174"/>
      <c r="F144" s="174"/>
      <c r="G144" s="174"/>
      <c r="H144" s="174"/>
      <c r="I144" s="174"/>
      <c r="J144" s="174"/>
      <c r="K144" s="200"/>
      <c r="L144" s="200"/>
      <c r="M144" s="200"/>
    </row>
    <row r="145" spans="1:13" ht="12.95" customHeight="1">
      <c r="A145" s="168"/>
      <c r="B145" s="174" t="s">
        <v>55</v>
      </c>
      <c r="C145" s="174"/>
      <c r="D145" s="174"/>
      <c r="E145" s="174"/>
      <c r="F145" s="174"/>
      <c r="G145" s="174"/>
      <c r="H145" s="174"/>
      <c r="I145" s="174" t="s">
        <v>231</v>
      </c>
      <c r="J145" s="174"/>
      <c r="K145" s="200" t="s">
        <v>35</v>
      </c>
      <c r="L145" s="200" t="s">
        <v>35</v>
      </c>
      <c r="M145" s="200" t="s">
        <v>35</v>
      </c>
    </row>
    <row r="146" spans="1:13" ht="12.95" customHeight="1">
      <c r="A146" s="168"/>
      <c r="B146" s="174"/>
      <c r="C146" s="174"/>
      <c r="D146" s="174"/>
      <c r="E146" s="174"/>
      <c r="F146" s="174"/>
      <c r="G146" s="174"/>
      <c r="H146" s="174"/>
      <c r="I146" s="174"/>
      <c r="J146" s="174"/>
      <c r="K146" s="200"/>
      <c r="L146" s="200"/>
      <c r="M146" s="200"/>
    </row>
    <row r="147" spans="1:13" ht="12.95" customHeight="1">
      <c r="A147" s="168"/>
      <c r="B147" s="174"/>
      <c r="C147" s="174"/>
      <c r="D147" s="174"/>
      <c r="E147" s="174"/>
      <c r="F147" s="174"/>
      <c r="G147" s="174"/>
      <c r="H147" s="174"/>
      <c r="I147" s="174"/>
      <c r="J147" s="174"/>
      <c r="K147" s="200"/>
      <c r="L147" s="200"/>
      <c r="M147" s="200"/>
    </row>
    <row r="148" spans="1:13" ht="12.95" customHeight="1">
      <c r="A148" s="168"/>
      <c r="B148" s="174"/>
      <c r="C148" s="174"/>
      <c r="D148" s="174"/>
      <c r="E148" s="174"/>
      <c r="F148" s="174"/>
      <c r="G148" s="174"/>
      <c r="H148" s="174"/>
      <c r="I148" s="174"/>
      <c r="J148" s="174"/>
      <c r="K148" s="200"/>
      <c r="L148" s="200"/>
      <c r="M148" s="200"/>
    </row>
    <row r="149" spans="1:13" ht="12.95" customHeight="1">
      <c r="A149" s="168"/>
      <c r="B149" s="174" t="s">
        <v>54</v>
      </c>
      <c r="C149" s="174"/>
      <c r="D149" s="174"/>
      <c r="E149" s="174"/>
      <c r="F149" s="174"/>
      <c r="G149" s="174"/>
      <c r="H149" s="174"/>
      <c r="I149" s="188" t="s">
        <v>232</v>
      </c>
      <c r="J149" s="188"/>
      <c r="K149" s="200" t="s">
        <v>35</v>
      </c>
      <c r="L149" s="200" t="s">
        <v>35</v>
      </c>
      <c r="M149" s="200" t="s">
        <v>35</v>
      </c>
    </row>
    <row r="150" spans="1:13" ht="12.95" customHeight="1">
      <c r="A150" s="168"/>
      <c r="B150" s="174"/>
      <c r="C150" s="174"/>
      <c r="D150" s="174"/>
      <c r="E150" s="174"/>
      <c r="F150" s="174"/>
      <c r="G150" s="174"/>
      <c r="H150" s="174"/>
      <c r="I150" s="188"/>
      <c r="J150" s="188"/>
      <c r="K150" s="200"/>
      <c r="L150" s="200"/>
      <c r="M150" s="200"/>
    </row>
    <row r="151" spans="1:13" ht="12.95" customHeight="1">
      <c r="A151" s="168"/>
      <c r="B151" s="174"/>
      <c r="C151" s="174"/>
      <c r="D151" s="174"/>
      <c r="E151" s="174"/>
      <c r="F151" s="174"/>
      <c r="G151" s="174"/>
      <c r="H151" s="174"/>
      <c r="I151" s="188"/>
      <c r="J151" s="188"/>
      <c r="K151" s="200"/>
      <c r="L151" s="200"/>
      <c r="M151" s="200"/>
    </row>
    <row r="152" spans="1:13" ht="12.95" customHeight="1">
      <c r="A152" s="168"/>
      <c r="B152" s="174"/>
      <c r="C152" s="174"/>
      <c r="D152" s="174"/>
      <c r="E152" s="174"/>
      <c r="F152" s="174"/>
      <c r="G152" s="174"/>
      <c r="H152" s="174"/>
      <c r="I152" s="188"/>
      <c r="J152" s="188"/>
      <c r="K152" s="200"/>
      <c r="L152" s="200"/>
      <c r="M152" s="200"/>
    </row>
    <row r="153" spans="1:13" ht="12.95" customHeight="1">
      <c r="A153" s="168"/>
      <c r="B153" s="174" t="s">
        <v>53</v>
      </c>
      <c r="C153" s="174"/>
      <c r="D153" s="174"/>
      <c r="E153" s="174"/>
      <c r="F153" s="174"/>
      <c r="G153" s="174"/>
      <c r="H153" s="174"/>
      <c r="I153" s="174" t="s">
        <v>233</v>
      </c>
      <c r="J153" s="174"/>
      <c r="K153" s="200" t="s">
        <v>35</v>
      </c>
      <c r="L153" s="200" t="s">
        <v>35</v>
      </c>
      <c r="M153" s="200" t="s">
        <v>35</v>
      </c>
    </row>
    <row r="154" spans="1:13" ht="12.95" customHeight="1">
      <c r="A154" s="168"/>
      <c r="B154" s="174"/>
      <c r="C154" s="174"/>
      <c r="D154" s="174"/>
      <c r="E154" s="174"/>
      <c r="F154" s="174"/>
      <c r="G154" s="174"/>
      <c r="H154" s="174"/>
      <c r="I154" s="174"/>
      <c r="J154" s="174"/>
      <c r="K154" s="200"/>
      <c r="L154" s="200"/>
      <c r="M154" s="200"/>
    </row>
    <row r="155" spans="1:13" ht="12.95" customHeight="1">
      <c r="A155" s="168"/>
      <c r="B155" s="174"/>
      <c r="C155" s="174"/>
      <c r="D155" s="174"/>
      <c r="E155" s="174"/>
      <c r="F155" s="174"/>
      <c r="G155" s="174"/>
      <c r="H155" s="174"/>
      <c r="I155" s="174"/>
      <c r="J155" s="174"/>
      <c r="K155" s="200"/>
      <c r="L155" s="200"/>
      <c r="M155" s="200"/>
    </row>
    <row r="156" spans="1:13" ht="12.95" customHeight="1">
      <c r="A156" s="168"/>
      <c r="B156" s="174"/>
      <c r="C156" s="174"/>
      <c r="D156" s="174"/>
      <c r="E156" s="174"/>
      <c r="F156" s="174"/>
      <c r="G156" s="174"/>
      <c r="H156" s="174"/>
      <c r="I156" s="174"/>
      <c r="J156" s="174"/>
      <c r="K156" s="200"/>
      <c r="L156" s="200"/>
      <c r="M156" s="200"/>
    </row>
    <row r="157" spans="1:13" ht="12.95" customHeight="1">
      <c r="A157" s="168"/>
      <c r="B157" s="174" t="s">
        <v>52</v>
      </c>
      <c r="C157" s="174"/>
      <c r="D157" s="174"/>
      <c r="E157" s="174"/>
      <c r="F157" s="174"/>
      <c r="G157" s="174"/>
      <c r="H157" s="174"/>
      <c r="I157" s="174" t="s">
        <v>51</v>
      </c>
      <c r="J157" s="174"/>
      <c r="K157" s="200" t="s">
        <v>35</v>
      </c>
      <c r="L157" s="200" t="s">
        <v>35</v>
      </c>
      <c r="M157" s="200" t="s">
        <v>35</v>
      </c>
    </row>
    <row r="158" spans="1:13" ht="12.95" customHeight="1">
      <c r="A158" s="168"/>
      <c r="B158" s="174"/>
      <c r="C158" s="174"/>
      <c r="D158" s="174"/>
      <c r="E158" s="174"/>
      <c r="F158" s="174"/>
      <c r="G158" s="174"/>
      <c r="H158" s="174"/>
      <c r="I158" s="174"/>
      <c r="J158" s="174"/>
      <c r="K158" s="200"/>
      <c r="L158" s="200"/>
      <c r="M158" s="200"/>
    </row>
    <row r="159" spans="1:13" ht="12.95" customHeight="1">
      <c r="A159" s="168"/>
      <c r="B159" s="174"/>
      <c r="C159" s="174"/>
      <c r="D159" s="174"/>
      <c r="E159" s="174"/>
      <c r="F159" s="174"/>
      <c r="G159" s="174"/>
      <c r="H159" s="174"/>
      <c r="I159" s="174"/>
      <c r="J159" s="174"/>
      <c r="K159" s="200"/>
      <c r="L159" s="200"/>
      <c r="M159" s="200"/>
    </row>
    <row r="160" spans="1:13" ht="12.95" customHeight="1">
      <c r="A160" s="168"/>
      <c r="B160" s="174"/>
      <c r="C160" s="174"/>
      <c r="D160" s="174"/>
      <c r="E160" s="174"/>
      <c r="F160" s="174"/>
      <c r="G160" s="174"/>
      <c r="H160" s="174"/>
      <c r="I160" s="174"/>
      <c r="J160" s="174"/>
      <c r="K160" s="200"/>
      <c r="L160" s="200"/>
      <c r="M160" s="200"/>
    </row>
    <row r="161" spans="1:13" ht="12.95" customHeight="1">
      <c r="A161" s="168"/>
      <c r="B161" s="174" t="s">
        <v>50</v>
      </c>
      <c r="C161" s="174"/>
      <c r="D161" s="174"/>
      <c r="E161" s="174"/>
      <c r="F161" s="174"/>
      <c r="G161" s="174"/>
      <c r="H161" s="174"/>
      <c r="I161" s="203" t="s">
        <v>49</v>
      </c>
      <c r="J161" s="203"/>
      <c r="K161" s="204" t="s">
        <v>35</v>
      </c>
      <c r="L161" s="201" t="s">
        <v>35</v>
      </c>
      <c r="M161" s="201" t="s">
        <v>35</v>
      </c>
    </row>
    <row r="162" spans="1:13" ht="12.95" customHeight="1">
      <c r="A162" s="168"/>
      <c r="B162" s="174"/>
      <c r="C162" s="174"/>
      <c r="D162" s="174"/>
      <c r="E162" s="174"/>
      <c r="F162" s="174"/>
      <c r="G162" s="174"/>
      <c r="H162" s="174"/>
      <c r="I162" s="203"/>
      <c r="J162" s="203"/>
      <c r="K162" s="204"/>
      <c r="L162" s="201"/>
      <c r="M162" s="201"/>
    </row>
    <row r="163" spans="1:13" ht="12.95" customHeight="1">
      <c r="A163" s="168"/>
      <c r="B163" s="174"/>
      <c r="C163" s="174"/>
      <c r="D163" s="174"/>
      <c r="E163" s="174"/>
      <c r="F163" s="174"/>
      <c r="G163" s="174"/>
      <c r="H163" s="174"/>
      <c r="I163" s="203"/>
      <c r="J163" s="203"/>
      <c r="K163" s="204"/>
      <c r="L163" s="201"/>
      <c r="M163" s="201"/>
    </row>
    <row r="164" spans="1:13" ht="12.95" customHeight="1">
      <c r="A164" s="168"/>
      <c r="B164" s="174"/>
      <c r="C164" s="174"/>
      <c r="D164" s="174"/>
      <c r="E164" s="174"/>
      <c r="F164" s="174"/>
      <c r="G164" s="174"/>
      <c r="H164" s="174"/>
      <c r="I164" s="203"/>
      <c r="J164" s="203"/>
      <c r="K164" s="204"/>
      <c r="L164" s="201"/>
      <c r="M164" s="201"/>
    </row>
    <row r="165" spans="1:13" ht="12.95" customHeight="1">
      <c r="A165" s="168"/>
      <c r="B165" s="174" t="s">
        <v>48</v>
      </c>
      <c r="C165" s="174"/>
      <c r="D165" s="174"/>
      <c r="E165" s="174"/>
      <c r="F165" s="174"/>
      <c r="G165" s="174"/>
      <c r="H165" s="174"/>
      <c r="I165" s="174" t="s">
        <v>234</v>
      </c>
      <c r="J165" s="174"/>
      <c r="K165" s="173" t="s">
        <v>35</v>
      </c>
      <c r="L165" s="178" t="s">
        <v>35</v>
      </c>
      <c r="M165" s="173" t="s">
        <v>35</v>
      </c>
    </row>
    <row r="166" spans="1:13" ht="12.95" customHeight="1">
      <c r="A166" s="168"/>
      <c r="B166" s="174"/>
      <c r="C166" s="174"/>
      <c r="D166" s="174"/>
      <c r="E166" s="174"/>
      <c r="F166" s="174"/>
      <c r="G166" s="174"/>
      <c r="H166" s="174"/>
      <c r="I166" s="174"/>
      <c r="J166" s="174"/>
      <c r="K166" s="173"/>
      <c r="L166" s="178"/>
      <c r="M166" s="173"/>
    </row>
    <row r="167" spans="1:13" ht="12.95" customHeight="1">
      <c r="A167" s="168"/>
      <c r="B167" s="174"/>
      <c r="C167" s="174"/>
      <c r="D167" s="174"/>
      <c r="E167" s="174"/>
      <c r="F167" s="174"/>
      <c r="G167" s="174"/>
      <c r="H167" s="174"/>
      <c r="I167" s="174"/>
      <c r="J167" s="174"/>
      <c r="K167" s="173"/>
      <c r="L167" s="178"/>
      <c r="M167" s="173"/>
    </row>
    <row r="168" spans="1:13" ht="12.95" customHeight="1">
      <c r="A168" s="168"/>
      <c r="B168" s="174"/>
      <c r="C168" s="174"/>
      <c r="D168" s="174"/>
      <c r="E168" s="174"/>
      <c r="F168" s="174"/>
      <c r="G168" s="174"/>
      <c r="H168" s="174"/>
      <c r="I168" s="174"/>
      <c r="J168" s="174"/>
      <c r="K168" s="173"/>
      <c r="L168" s="178"/>
      <c r="M168" s="173"/>
    </row>
    <row r="169" spans="1:13" ht="12.95" customHeight="1">
      <c r="A169" s="168"/>
      <c r="B169" s="174" t="s">
        <v>47</v>
      </c>
      <c r="C169" s="174"/>
      <c r="D169" s="174"/>
      <c r="E169" s="174"/>
      <c r="F169" s="174"/>
      <c r="G169" s="174"/>
      <c r="H169" s="174"/>
      <c r="I169" s="174"/>
      <c r="J169" s="174"/>
      <c r="K169" s="173" t="s">
        <v>35</v>
      </c>
      <c r="L169" s="173" t="s">
        <v>35</v>
      </c>
      <c r="M169" s="173" t="s">
        <v>35</v>
      </c>
    </row>
    <row r="170" spans="1:13" ht="12.95" customHeight="1">
      <c r="A170" s="168"/>
      <c r="B170" s="174"/>
      <c r="C170" s="174"/>
      <c r="D170" s="174"/>
      <c r="E170" s="174"/>
      <c r="F170" s="174"/>
      <c r="G170" s="174"/>
      <c r="H170" s="174"/>
      <c r="I170" s="174"/>
      <c r="J170" s="174"/>
      <c r="K170" s="173"/>
      <c r="L170" s="173"/>
      <c r="M170" s="173"/>
    </row>
    <row r="171" spans="1:13" ht="12.95" customHeight="1">
      <c r="A171" s="168"/>
      <c r="B171" s="174"/>
      <c r="C171" s="174"/>
      <c r="D171" s="174"/>
      <c r="E171" s="174"/>
      <c r="F171" s="174"/>
      <c r="G171" s="174"/>
      <c r="H171" s="174"/>
      <c r="I171" s="174"/>
      <c r="J171" s="174"/>
      <c r="K171" s="173"/>
      <c r="L171" s="173"/>
      <c r="M171" s="173"/>
    </row>
    <row r="172" spans="1:13" ht="12.95" customHeight="1">
      <c r="A172" s="168"/>
      <c r="B172" s="174"/>
      <c r="C172" s="174"/>
      <c r="D172" s="174"/>
      <c r="E172" s="174"/>
      <c r="F172" s="174"/>
      <c r="G172" s="174"/>
      <c r="H172" s="174"/>
      <c r="I172" s="174"/>
      <c r="J172" s="174"/>
      <c r="K172" s="173"/>
      <c r="L172" s="173"/>
      <c r="M172" s="173"/>
    </row>
    <row r="173" spans="1:13" ht="12.95" customHeight="1">
      <c r="A173" s="168"/>
      <c r="B173" s="174" t="s">
        <v>46</v>
      </c>
      <c r="C173" s="174"/>
      <c r="D173" s="174"/>
      <c r="E173" s="174"/>
      <c r="F173" s="174"/>
      <c r="G173" s="174"/>
      <c r="H173" s="174"/>
      <c r="I173" s="174"/>
      <c r="J173" s="174"/>
      <c r="K173" s="173" t="s">
        <v>35</v>
      </c>
      <c r="L173" s="173" t="s">
        <v>35</v>
      </c>
      <c r="M173" s="173" t="s">
        <v>35</v>
      </c>
    </row>
    <row r="174" spans="1:13" ht="12.95" customHeight="1">
      <c r="A174" s="168"/>
      <c r="B174" s="174"/>
      <c r="C174" s="174"/>
      <c r="D174" s="174"/>
      <c r="E174" s="174"/>
      <c r="F174" s="174"/>
      <c r="G174" s="174"/>
      <c r="H174" s="174"/>
      <c r="I174" s="174"/>
      <c r="J174" s="174"/>
      <c r="K174" s="173"/>
      <c r="L174" s="173"/>
      <c r="M174" s="173"/>
    </row>
    <row r="175" spans="1:13" ht="12.95" customHeight="1">
      <c r="A175" s="168"/>
      <c r="B175" s="174" t="s">
        <v>15</v>
      </c>
      <c r="C175" s="174"/>
      <c r="D175" s="174"/>
      <c r="E175" s="174"/>
      <c r="F175" s="174"/>
      <c r="G175" s="174"/>
      <c r="H175" s="174"/>
      <c r="I175" s="202" t="s">
        <v>235</v>
      </c>
      <c r="J175" s="202"/>
      <c r="K175" s="173" t="s">
        <v>35</v>
      </c>
      <c r="L175" s="173" t="s">
        <v>35</v>
      </c>
      <c r="M175" s="173" t="s">
        <v>35</v>
      </c>
    </row>
    <row r="176" spans="1:13" ht="12.95" customHeight="1">
      <c r="A176" s="168"/>
      <c r="B176" s="174"/>
      <c r="C176" s="174"/>
      <c r="D176" s="174"/>
      <c r="E176" s="174"/>
      <c r="F176" s="174"/>
      <c r="G176" s="174"/>
      <c r="H176" s="174"/>
      <c r="I176" s="202"/>
      <c r="J176" s="202"/>
      <c r="K176" s="173"/>
      <c r="L176" s="173"/>
      <c r="M176" s="173"/>
    </row>
    <row r="177" spans="1:13" ht="12.95" customHeight="1">
      <c r="A177" s="168"/>
      <c r="B177" s="174"/>
      <c r="C177" s="174"/>
      <c r="D177" s="174"/>
      <c r="E177" s="174"/>
      <c r="F177" s="174"/>
      <c r="G177" s="174"/>
      <c r="H177" s="174"/>
      <c r="I177" s="202"/>
      <c r="J177" s="202"/>
      <c r="K177" s="173"/>
      <c r="L177" s="173"/>
      <c r="M177" s="173"/>
    </row>
    <row r="178" spans="1:13" ht="12.95" customHeight="1">
      <c r="A178" s="168"/>
      <c r="B178" s="174" t="s">
        <v>119</v>
      </c>
      <c r="C178" s="174"/>
      <c r="D178" s="174"/>
      <c r="E178" s="174"/>
      <c r="F178" s="174"/>
      <c r="G178" s="174"/>
      <c r="H178" s="174"/>
      <c r="I178" s="202" t="s">
        <v>236</v>
      </c>
      <c r="J178" s="202"/>
      <c r="K178" s="173" t="s">
        <v>35</v>
      </c>
      <c r="L178" s="173" t="s">
        <v>35</v>
      </c>
      <c r="M178" s="173" t="s">
        <v>35</v>
      </c>
    </row>
    <row r="179" spans="1:13" ht="12.95" customHeight="1">
      <c r="A179" s="168"/>
      <c r="B179" s="174"/>
      <c r="C179" s="174"/>
      <c r="D179" s="174"/>
      <c r="E179" s="174"/>
      <c r="F179" s="174"/>
      <c r="G179" s="174"/>
      <c r="H179" s="174"/>
      <c r="I179" s="202"/>
      <c r="J179" s="202"/>
      <c r="K179" s="173"/>
      <c r="L179" s="173"/>
      <c r="M179" s="173"/>
    </row>
    <row r="180" spans="1:13" ht="12.95" customHeight="1">
      <c r="A180" s="168"/>
      <c r="B180" s="174"/>
      <c r="C180" s="174"/>
      <c r="D180" s="174"/>
      <c r="E180" s="174"/>
      <c r="F180" s="174"/>
      <c r="G180" s="174"/>
      <c r="H180" s="174"/>
      <c r="I180" s="202"/>
      <c r="J180" s="202"/>
      <c r="K180" s="173"/>
      <c r="L180" s="173"/>
      <c r="M180" s="173"/>
    </row>
    <row r="181" spans="1:13" ht="12.95" customHeight="1">
      <c r="A181" s="168"/>
      <c r="B181" s="174" t="s">
        <v>169</v>
      </c>
      <c r="C181" s="174"/>
      <c r="D181" s="174"/>
      <c r="E181" s="174"/>
      <c r="F181" s="174"/>
      <c r="G181" s="174"/>
      <c r="H181" s="174"/>
      <c r="I181" s="202" t="s">
        <v>237</v>
      </c>
      <c r="J181" s="202"/>
      <c r="K181" s="173" t="s">
        <v>35</v>
      </c>
      <c r="L181" s="173" t="s">
        <v>35</v>
      </c>
      <c r="M181" s="173" t="s">
        <v>35</v>
      </c>
    </row>
    <row r="182" spans="1:13" ht="12.95" customHeight="1">
      <c r="A182" s="168"/>
      <c r="B182" s="174"/>
      <c r="C182" s="174"/>
      <c r="D182" s="174"/>
      <c r="E182" s="174"/>
      <c r="F182" s="174"/>
      <c r="G182" s="174"/>
      <c r="H182" s="174"/>
      <c r="I182" s="202"/>
      <c r="J182" s="202"/>
      <c r="K182" s="173"/>
      <c r="L182" s="173"/>
      <c r="M182" s="173"/>
    </row>
    <row r="183" spans="1:13" ht="12.95" customHeight="1">
      <c r="A183" s="168"/>
      <c r="B183" s="174"/>
      <c r="C183" s="174"/>
      <c r="D183" s="174"/>
      <c r="E183" s="174"/>
      <c r="F183" s="174"/>
      <c r="G183" s="174"/>
      <c r="H183" s="174"/>
      <c r="I183" s="202"/>
      <c r="J183" s="202"/>
      <c r="K183" s="173"/>
      <c r="L183" s="173"/>
      <c r="M183" s="173"/>
    </row>
    <row r="184" spans="1:13" ht="12.95" customHeight="1">
      <c r="A184" s="168"/>
      <c r="B184" s="174"/>
      <c r="C184" s="174"/>
      <c r="D184" s="174"/>
      <c r="E184" s="174"/>
      <c r="F184" s="174"/>
      <c r="G184" s="174"/>
      <c r="H184" s="174"/>
      <c r="I184" s="202"/>
      <c r="J184" s="202"/>
      <c r="K184" s="173"/>
      <c r="L184" s="173"/>
      <c r="M184" s="173"/>
    </row>
    <row r="185" spans="1:13" ht="12.95" customHeight="1">
      <c r="A185" s="168"/>
      <c r="B185" s="174" t="s">
        <v>130</v>
      </c>
      <c r="C185" s="174"/>
      <c r="D185" s="174"/>
      <c r="E185" s="174"/>
      <c r="F185" s="174"/>
      <c r="G185" s="174"/>
      <c r="H185" s="174"/>
      <c r="I185" s="202" t="s">
        <v>237</v>
      </c>
      <c r="J185" s="202"/>
      <c r="K185" s="173" t="s">
        <v>35</v>
      </c>
      <c r="L185" s="173" t="s">
        <v>35</v>
      </c>
      <c r="M185" s="173" t="s">
        <v>35</v>
      </c>
    </row>
    <row r="186" spans="1:13" ht="14.1" customHeight="1">
      <c r="A186" s="168"/>
      <c r="B186" s="174"/>
      <c r="C186" s="174"/>
      <c r="D186" s="174"/>
      <c r="E186" s="174"/>
      <c r="F186" s="174"/>
      <c r="G186" s="174"/>
      <c r="H186" s="174"/>
      <c r="I186" s="202"/>
      <c r="J186" s="202"/>
      <c r="K186" s="173"/>
      <c r="L186" s="173"/>
      <c r="M186" s="173"/>
    </row>
    <row r="187" spans="1:13" ht="14.1" customHeight="1">
      <c r="A187" s="168"/>
      <c r="B187" s="174"/>
      <c r="C187" s="174"/>
      <c r="D187" s="174"/>
      <c r="E187" s="174"/>
      <c r="F187" s="174"/>
      <c r="G187" s="174"/>
      <c r="H187" s="174"/>
      <c r="I187" s="202"/>
      <c r="J187" s="202"/>
      <c r="K187" s="173"/>
      <c r="L187" s="173"/>
      <c r="M187" s="173"/>
    </row>
    <row r="188" spans="1:13" ht="14.1" customHeight="1">
      <c r="A188" s="168"/>
      <c r="B188" s="174"/>
      <c r="C188" s="174"/>
      <c r="D188" s="174"/>
      <c r="E188" s="174"/>
      <c r="F188" s="174"/>
      <c r="G188" s="174"/>
      <c r="H188" s="174"/>
      <c r="I188" s="202"/>
      <c r="J188" s="202"/>
      <c r="K188" s="173"/>
      <c r="L188" s="173"/>
      <c r="M188" s="173"/>
    </row>
    <row r="189" spans="1:13" ht="14.1" customHeight="1">
      <c r="A189" s="168"/>
      <c r="B189" s="174"/>
      <c r="C189" s="174"/>
      <c r="D189" s="174"/>
      <c r="E189" s="174"/>
      <c r="F189" s="174"/>
      <c r="G189" s="174"/>
      <c r="H189" s="174"/>
      <c r="I189" s="202"/>
      <c r="J189" s="202"/>
      <c r="K189" s="173"/>
      <c r="L189" s="173"/>
      <c r="M189" s="173"/>
    </row>
    <row r="190" spans="1:13" ht="14.1" customHeight="1">
      <c r="A190" s="168"/>
      <c r="B190" s="174"/>
      <c r="C190" s="174"/>
      <c r="D190" s="174"/>
      <c r="E190" s="174"/>
      <c r="F190" s="174"/>
      <c r="G190" s="174"/>
      <c r="H190" s="174"/>
      <c r="I190" s="202"/>
      <c r="J190" s="202"/>
      <c r="K190" s="173"/>
      <c r="L190" s="173"/>
      <c r="M190" s="173"/>
    </row>
    <row r="191" spans="1:13" ht="14.1" customHeight="1">
      <c r="A191" s="169"/>
      <c r="B191" s="174"/>
      <c r="C191" s="174"/>
      <c r="D191" s="174"/>
      <c r="E191" s="174"/>
      <c r="F191" s="174"/>
      <c r="G191" s="174"/>
      <c r="H191" s="174"/>
      <c r="I191" s="202"/>
      <c r="J191" s="202"/>
      <c r="K191" s="173"/>
      <c r="L191" s="173"/>
      <c r="M191" s="173"/>
    </row>
    <row r="192" spans="1:13" ht="14.1" customHeight="1">
      <c r="A192" s="167" t="s">
        <v>179</v>
      </c>
      <c r="B192" s="174" t="s">
        <v>120</v>
      </c>
      <c r="C192" s="174"/>
      <c r="D192" s="174"/>
      <c r="E192" s="174"/>
      <c r="F192" s="174"/>
      <c r="G192" s="174"/>
      <c r="H192" s="174"/>
      <c r="I192" s="174" t="s">
        <v>238</v>
      </c>
      <c r="J192" s="174"/>
      <c r="K192" s="173" t="s">
        <v>35</v>
      </c>
      <c r="L192" s="173" t="s">
        <v>35</v>
      </c>
      <c r="M192" s="173" t="s">
        <v>35</v>
      </c>
    </row>
    <row r="193" spans="1:13" ht="14.1" customHeight="1">
      <c r="A193" s="168"/>
      <c r="B193" s="174"/>
      <c r="C193" s="174"/>
      <c r="D193" s="174"/>
      <c r="E193" s="174"/>
      <c r="F193" s="174"/>
      <c r="G193" s="174"/>
      <c r="H193" s="174"/>
      <c r="I193" s="174"/>
      <c r="J193" s="174"/>
      <c r="K193" s="173"/>
      <c r="L193" s="173"/>
      <c r="M193" s="173"/>
    </row>
    <row r="194" spans="1:13" ht="14.1" customHeight="1">
      <c r="A194" s="168"/>
      <c r="B194" s="174"/>
      <c r="C194" s="174"/>
      <c r="D194" s="174"/>
      <c r="E194" s="174"/>
      <c r="F194" s="174"/>
      <c r="G194" s="174"/>
      <c r="H194" s="174"/>
      <c r="I194" s="174"/>
      <c r="J194" s="174"/>
      <c r="K194" s="173"/>
      <c r="L194" s="173"/>
      <c r="M194" s="173"/>
    </row>
    <row r="195" spans="1:13" ht="14.1" customHeight="1">
      <c r="A195" s="168"/>
      <c r="B195" s="174"/>
      <c r="C195" s="174"/>
      <c r="D195" s="174"/>
      <c r="E195" s="174"/>
      <c r="F195" s="174"/>
      <c r="G195" s="174"/>
      <c r="H195" s="174"/>
      <c r="I195" s="174"/>
      <c r="J195" s="174"/>
      <c r="K195" s="173"/>
      <c r="L195" s="173"/>
      <c r="M195" s="173"/>
    </row>
    <row r="196" spans="1:13" ht="14.1" customHeight="1">
      <c r="A196" s="168"/>
      <c r="B196" s="174"/>
      <c r="C196" s="174"/>
      <c r="D196" s="174"/>
      <c r="E196" s="174"/>
      <c r="F196" s="174"/>
      <c r="G196" s="174"/>
      <c r="H196" s="174"/>
      <c r="I196" s="174"/>
      <c r="J196" s="174"/>
      <c r="K196" s="173"/>
      <c r="L196" s="173"/>
      <c r="M196" s="173"/>
    </row>
    <row r="197" spans="1:13" ht="14.1" customHeight="1">
      <c r="A197" s="168"/>
      <c r="B197" s="174"/>
      <c r="C197" s="174"/>
      <c r="D197" s="174"/>
      <c r="E197" s="174"/>
      <c r="F197" s="174"/>
      <c r="G197" s="174"/>
      <c r="H197" s="174"/>
      <c r="I197" s="174"/>
      <c r="J197" s="174"/>
      <c r="K197" s="173"/>
      <c r="L197" s="173"/>
      <c r="M197" s="173"/>
    </row>
    <row r="198" spans="1:13" ht="14.1" customHeight="1">
      <c r="A198" s="168"/>
      <c r="B198" s="174" t="s">
        <v>121</v>
      </c>
      <c r="C198" s="174"/>
      <c r="D198" s="174"/>
      <c r="E198" s="174"/>
      <c r="F198" s="174"/>
      <c r="G198" s="174"/>
      <c r="H198" s="174"/>
      <c r="I198" s="174" t="s">
        <v>239</v>
      </c>
      <c r="J198" s="174"/>
      <c r="K198" s="173" t="s">
        <v>35</v>
      </c>
      <c r="L198" s="173" t="s">
        <v>35</v>
      </c>
      <c r="M198" s="173" t="s">
        <v>35</v>
      </c>
    </row>
    <row r="199" spans="1:13" ht="14.1" customHeight="1">
      <c r="A199" s="168"/>
      <c r="B199" s="174"/>
      <c r="C199" s="174"/>
      <c r="D199" s="174"/>
      <c r="E199" s="174"/>
      <c r="F199" s="174"/>
      <c r="G199" s="174"/>
      <c r="H199" s="174"/>
      <c r="I199" s="174"/>
      <c r="J199" s="174"/>
      <c r="K199" s="173"/>
      <c r="L199" s="173"/>
      <c r="M199" s="173"/>
    </row>
    <row r="200" spans="1:13" ht="14.45" customHeight="1">
      <c r="A200" s="168"/>
      <c r="B200" s="174"/>
      <c r="C200" s="174"/>
      <c r="D200" s="174"/>
      <c r="E200" s="174"/>
      <c r="F200" s="174"/>
      <c r="G200" s="174"/>
      <c r="H200" s="174"/>
      <c r="I200" s="174"/>
      <c r="J200" s="174"/>
      <c r="K200" s="173"/>
      <c r="L200" s="173"/>
      <c r="M200" s="173"/>
    </row>
    <row r="201" spans="1:13" ht="14.45" customHeight="1">
      <c r="A201" s="168"/>
      <c r="B201" s="174"/>
      <c r="C201" s="174"/>
      <c r="D201" s="174"/>
      <c r="E201" s="174"/>
      <c r="F201" s="174"/>
      <c r="G201" s="174"/>
      <c r="H201" s="174"/>
      <c r="I201" s="174"/>
      <c r="J201" s="174"/>
      <c r="K201" s="173"/>
      <c r="L201" s="173"/>
      <c r="M201" s="173"/>
    </row>
    <row r="202" spans="1:13" ht="14.45" customHeight="1">
      <c r="A202" s="168"/>
      <c r="B202" s="174"/>
      <c r="C202" s="174"/>
      <c r="D202" s="174"/>
      <c r="E202" s="174"/>
      <c r="F202" s="174"/>
      <c r="G202" s="174"/>
      <c r="H202" s="174"/>
      <c r="I202" s="174"/>
      <c r="J202" s="174"/>
      <c r="K202" s="173"/>
      <c r="L202" s="173"/>
      <c r="M202" s="173"/>
    </row>
    <row r="203" spans="1:13" ht="14.45" customHeight="1">
      <c r="A203" s="168"/>
      <c r="B203" s="174"/>
      <c r="C203" s="174"/>
      <c r="D203" s="174"/>
      <c r="E203" s="174"/>
      <c r="F203" s="174"/>
      <c r="G203" s="174"/>
      <c r="H203" s="174"/>
      <c r="I203" s="174"/>
      <c r="J203" s="174"/>
      <c r="K203" s="173"/>
      <c r="L203" s="173"/>
      <c r="M203" s="173"/>
    </row>
    <row r="204" spans="1:13" ht="14.45" customHeight="1">
      <c r="A204" s="168"/>
      <c r="B204" s="174"/>
      <c r="C204" s="174"/>
      <c r="D204" s="174"/>
      <c r="E204" s="174"/>
      <c r="F204" s="174"/>
      <c r="G204" s="174"/>
      <c r="H204" s="174"/>
      <c r="I204" s="174"/>
      <c r="J204" s="174"/>
      <c r="K204" s="173"/>
      <c r="L204" s="173"/>
      <c r="M204" s="173"/>
    </row>
    <row r="205" spans="1:13" ht="14.45" customHeight="1">
      <c r="A205" s="168"/>
      <c r="B205" s="174"/>
      <c r="C205" s="174"/>
      <c r="D205" s="174"/>
      <c r="E205" s="174"/>
      <c r="F205" s="174"/>
      <c r="G205" s="174"/>
      <c r="H205" s="174"/>
      <c r="I205" s="174"/>
      <c r="J205" s="174"/>
      <c r="K205" s="173"/>
      <c r="L205" s="173"/>
      <c r="M205" s="173"/>
    </row>
    <row r="206" spans="1:13" ht="14.45" customHeight="1">
      <c r="A206" s="168"/>
      <c r="B206" s="174"/>
      <c r="C206" s="174"/>
      <c r="D206" s="174"/>
      <c r="E206" s="174"/>
      <c r="F206" s="174"/>
      <c r="G206" s="174"/>
      <c r="H206" s="174"/>
      <c r="I206" s="174"/>
      <c r="J206" s="174"/>
      <c r="K206" s="173"/>
      <c r="L206" s="173"/>
      <c r="M206" s="173"/>
    </row>
    <row r="207" spans="1:13" ht="14.45" customHeight="1">
      <c r="A207" s="168"/>
      <c r="B207" s="174"/>
      <c r="C207" s="174"/>
      <c r="D207" s="174"/>
      <c r="E207" s="174"/>
      <c r="F207" s="174"/>
      <c r="G207" s="174"/>
      <c r="H207" s="174"/>
      <c r="I207" s="174"/>
      <c r="J207" s="174"/>
      <c r="K207" s="173"/>
      <c r="L207" s="173"/>
      <c r="M207" s="173"/>
    </row>
    <row r="208" spans="1:13" ht="14.45" customHeight="1">
      <c r="A208" s="168"/>
      <c r="B208" s="174"/>
      <c r="C208" s="174"/>
      <c r="D208" s="174"/>
      <c r="E208" s="174"/>
      <c r="F208" s="174"/>
      <c r="G208" s="174"/>
      <c r="H208" s="174"/>
      <c r="I208" s="174"/>
      <c r="J208" s="174"/>
      <c r="K208" s="173"/>
      <c r="L208" s="173"/>
      <c r="M208" s="173"/>
    </row>
    <row r="209" spans="1:13" ht="14.45" customHeight="1">
      <c r="A209" s="168"/>
      <c r="B209" s="174"/>
      <c r="C209" s="174"/>
      <c r="D209" s="174"/>
      <c r="E209" s="174"/>
      <c r="F209" s="174"/>
      <c r="G209" s="174"/>
      <c r="H209" s="174"/>
      <c r="I209" s="174"/>
      <c r="J209" s="174"/>
      <c r="K209" s="173"/>
      <c r="L209" s="173"/>
      <c r="M209" s="173"/>
    </row>
    <row r="210" spans="1:13" ht="14.45" customHeight="1">
      <c r="A210" s="168"/>
      <c r="B210" s="174"/>
      <c r="C210" s="174"/>
      <c r="D210" s="174"/>
      <c r="E210" s="174"/>
      <c r="F210" s="174"/>
      <c r="G210" s="174"/>
      <c r="H210" s="174"/>
      <c r="I210" s="174"/>
      <c r="J210" s="174"/>
      <c r="K210" s="173"/>
      <c r="L210" s="173"/>
      <c r="M210" s="173"/>
    </row>
    <row r="211" spans="1:13" ht="14.45" customHeight="1">
      <c r="A211" s="168"/>
      <c r="B211" s="174"/>
      <c r="C211" s="174"/>
      <c r="D211" s="174"/>
      <c r="E211" s="174"/>
      <c r="F211" s="174"/>
      <c r="G211" s="174"/>
      <c r="H211" s="174"/>
      <c r="I211" s="174"/>
      <c r="J211" s="174"/>
      <c r="K211" s="173"/>
      <c r="L211" s="173"/>
      <c r="M211" s="173"/>
    </row>
    <row r="212" spans="1:13" ht="15" customHeight="1">
      <c r="A212" s="168"/>
      <c r="B212" s="174" t="s">
        <v>122</v>
      </c>
      <c r="C212" s="174"/>
      <c r="D212" s="174"/>
      <c r="E212" s="174"/>
      <c r="F212" s="174"/>
      <c r="G212" s="174"/>
      <c r="H212" s="174"/>
      <c r="I212" s="174" t="s">
        <v>240</v>
      </c>
      <c r="J212" s="174"/>
      <c r="K212" s="173" t="s">
        <v>35</v>
      </c>
      <c r="L212" s="173" t="s">
        <v>35</v>
      </c>
      <c r="M212" s="173" t="s">
        <v>35</v>
      </c>
    </row>
    <row r="213" spans="1:13" ht="15" customHeight="1">
      <c r="A213" s="168"/>
      <c r="B213" s="174"/>
      <c r="C213" s="174"/>
      <c r="D213" s="174"/>
      <c r="E213" s="174"/>
      <c r="F213" s="174"/>
      <c r="G213" s="174"/>
      <c r="H213" s="174"/>
      <c r="I213" s="174"/>
      <c r="J213" s="174"/>
      <c r="K213" s="173"/>
      <c r="L213" s="173"/>
      <c r="M213" s="173"/>
    </row>
    <row r="214" spans="1:13" ht="15" customHeight="1">
      <c r="A214" s="168"/>
      <c r="B214" s="174"/>
      <c r="C214" s="174"/>
      <c r="D214" s="174"/>
      <c r="E214" s="174"/>
      <c r="F214" s="174"/>
      <c r="G214" s="174"/>
      <c r="H214" s="174"/>
      <c r="I214" s="174"/>
      <c r="J214" s="174"/>
      <c r="K214" s="173"/>
      <c r="L214" s="173"/>
      <c r="M214" s="173"/>
    </row>
    <row r="215" spans="1:13" ht="15" customHeight="1">
      <c r="A215" s="168"/>
      <c r="B215" s="174"/>
      <c r="C215" s="174"/>
      <c r="D215" s="174"/>
      <c r="E215" s="174"/>
      <c r="F215" s="174"/>
      <c r="G215" s="174"/>
      <c r="H215" s="174"/>
      <c r="I215" s="174"/>
      <c r="J215" s="174"/>
      <c r="K215" s="173"/>
      <c r="L215" s="173"/>
      <c r="M215" s="173"/>
    </row>
    <row r="216" spans="1:13" ht="15" customHeight="1">
      <c r="A216" s="168"/>
      <c r="B216" s="174"/>
      <c r="C216" s="174"/>
      <c r="D216" s="174"/>
      <c r="E216" s="174"/>
      <c r="F216" s="174"/>
      <c r="G216" s="174"/>
      <c r="H216" s="174"/>
      <c r="I216" s="174"/>
      <c r="J216" s="174"/>
      <c r="K216" s="173"/>
      <c r="L216" s="173"/>
      <c r="M216" s="173"/>
    </row>
    <row r="217" spans="1:13" ht="15" customHeight="1">
      <c r="A217" s="168"/>
      <c r="B217" s="174"/>
      <c r="C217" s="174"/>
      <c r="D217" s="174"/>
      <c r="E217" s="174"/>
      <c r="F217" s="174"/>
      <c r="G217" s="174"/>
      <c r="H217" s="174"/>
      <c r="I217" s="174"/>
      <c r="J217" s="174"/>
      <c r="K217" s="173"/>
      <c r="L217" s="173"/>
      <c r="M217" s="173"/>
    </row>
    <row r="218" spans="1:13" ht="15" customHeight="1">
      <c r="A218" s="168"/>
      <c r="B218" s="174"/>
      <c r="C218" s="174"/>
      <c r="D218" s="174"/>
      <c r="E218" s="174"/>
      <c r="F218" s="174"/>
      <c r="G218" s="174"/>
      <c r="H218" s="174"/>
      <c r="I218" s="174"/>
      <c r="J218" s="174"/>
      <c r="K218" s="173"/>
      <c r="L218" s="173"/>
      <c r="M218" s="173"/>
    </row>
    <row r="219" spans="1:13" ht="15" customHeight="1">
      <c r="A219" s="168"/>
      <c r="B219" s="174"/>
      <c r="C219" s="174"/>
      <c r="D219" s="174"/>
      <c r="E219" s="174"/>
      <c r="F219" s="174"/>
      <c r="G219" s="174"/>
      <c r="H219" s="174"/>
      <c r="I219" s="174"/>
      <c r="J219" s="174"/>
      <c r="K219" s="173"/>
      <c r="L219" s="173"/>
      <c r="M219" s="173"/>
    </row>
    <row r="220" spans="1:13" ht="15" customHeight="1">
      <c r="A220" s="168"/>
      <c r="B220" s="174"/>
      <c r="C220" s="174"/>
      <c r="D220" s="174"/>
      <c r="E220" s="174"/>
      <c r="F220" s="174"/>
      <c r="G220" s="174"/>
      <c r="H220" s="174"/>
      <c r="I220" s="174"/>
      <c r="J220" s="174"/>
      <c r="K220" s="173"/>
      <c r="L220" s="173"/>
      <c r="M220" s="173"/>
    </row>
    <row r="221" spans="1:13" ht="15" customHeight="1">
      <c r="A221" s="168"/>
      <c r="B221" s="174"/>
      <c r="C221" s="174"/>
      <c r="D221" s="174"/>
      <c r="E221" s="174"/>
      <c r="F221" s="174"/>
      <c r="G221" s="174"/>
      <c r="H221" s="174"/>
      <c r="I221" s="174"/>
      <c r="J221" s="174"/>
      <c r="K221" s="173"/>
      <c r="L221" s="173"/>
      <c r="M221" s="173"/>
    </row>
    <row r="222" spans="1:13" ht="15" customHeight="1">
      <c r="A222" s="168"/>
      <c r="B222" s="174"/>
      <c r="C222" s="174"/>
      <c r="D222" s="174"/>
      <c r="E222" s="174"/>
      <c r="F222" s="174"/>
      <c r="G222" s="174"/>
      <c r="H222" s="174"/>
      <c r="I222" s="174"/>
      <c r="J222" s="174"/>
      <c r="K222" s="173"/>
      <c r="L222" s="173"/>
      <c r="M222" s="173"/>
    </row>
    <row r="223" spans="1:13" ht="15" customHeight="1">
      <c r="A223" s="168"/>
      <c r="B223" s="174"/>
      <c r="C223" s="174"/>
      <c r="D223" s="174"/>
      <c r="E223" s="174"/>
      <c r="F223" s="174"/>
      <c r="G223" s="174"/>
      <c r="H223" s="174"/>
      <c r="I223" s="174"/>
      <c r="J223" s="174"/>
      <c r="K223" s="173"/>
      <c r="L223" s="173"/>
      <c r="M223" s="173"/>
    </row>
    <row r="224" spans="1:13" ht="15" customHeight="1">
      <c r="A224" s="168"/>
      <c r="B224" s="174"/>
      <c r="C224" s="174"/>
      <c r="D224" s="174"/>
      <c r="E224" s="174"/>
      <c r="F224" s="174"/>
      <c r="G224" s="174"/>
      <c r="H224" s="174"/>
      <c r="I224" s="174"/>
      <c r="J224" s="174"/>
      <c r="K224" s="173"/>
      <c r="L224" s="173"/>
      <c r="M224" s="173"/>
    </row>
    <row r="225" spans="1:13" ht="15" customHeight="1">
      <c r="A225" s="168"/>
      <c r="B225" s="174"/>
      <c r="C225" s="174"/>
      <c r="D225" s="174"/>
      <c r="E225" s="174"/>
      <c r="F225" s="174"/>
      <c r="G225" s="174"/>
      <c r="H225" s="174"/>
      <c r="I225" s="174"/>
      <c r="J225" s="174"/>
      <c r="K225" s="173"/>
      <c r="L225" s="173"/>
      <c r="M225" s="173"/>
    </row>
    <row r="226" spans="1:13" ht="12.95" customHeight="1">
      <c r="A226" s="168"/>
      <c r="B226" s="174" t="s">
        <v>123</v>
      </c>
      <c r="C226" s="174"/>
      <c r="D226" s="174"/>
      <c r="E226" s="174"/>
      <c r="F226" s="174"/>
      <c r="G226" s="174"/>
      <c r="H226" s="174"/>
      <c r="I226" s="174" t="s">
        <v>241</v>
      </c>
      <c r="J226" s="174"/>
      <c r="K226" s="173" t="s">
        <v>35</v>
      </c>
      <c r="L226" s="173" t="s">
        <v>35</v>
      </c>
      <c r="M226" s="173" t="s">
        <v>35</v>
      </c>
    </row>
    <row r="227" spans="1:13" ht="12.95" customHeight="1">
      <c r="A227" s="168"/>
      <c r="B227" s="174"/>
      <c r="C227" s="174"/>
      <c r="D227" s="174"/>
      <c r="E227" s="174"/>
      <c r="F227" s="174"/>
      <c r="G227" s="174"/>
      <c r="H227" s="174"/>
      <c r="I227" s="174"/>
      <c r="J227" s="174"/>
      <c r="K227" s="173"/>
      <c r="L227" s="173"/>
      <c r="M227" s="173"/>
    </row>
    <row r="228" spans="1:13" ht="12.95" customHeight="1">
      <c r="A228" s="168"/>
      <c r="B228" s="174"/>
      <c r="C228" s="174"/>
      <c r="D228" s="174"/>
      <c r="E228" s="174"/>
      <c r="F228" s="174"/>
      <c r="G228" s="174"/>
      <c r="H228" s="174"/>
      <c r="I228" s="174"/>
      <c r="J228" s="174"/>
      <c r="K228" s="173"/>
      <c r="L228" s="173"/>
      <c r="M228" s="173"/>
    </row>
    <row r="229" spans="1:13" ht="12.95" customHeight="1">
      <c r="A229" s="168"/>
      <c r="B229" s="174"/>
      <c r="C229" s="174"/>
      <c r="D229" s="174"/>
      <c r="E229" s="174"/>
      <c r="F229" s="174"/>
      <c r="G229" s="174"/>
      <c r="H229" s="174"/>
      <c r="I229" s="174"/>
      <c r="J229" s="174"/>
      <c r="K229" s="173"/>
      <c r="L229" s="173"/>
      <c r="M229" s="173"/>
    </row>
    <row r="230" spans="1:13" ht="12.95" customHeight="1">
      <c r="A230" s="168"/>
      <c r="B230" s="174"/>
      <c r="C230" s="174"/>
      <c r="D230" s="174"/>
      <c r="E230" s="174"/>
      <c r="F230" s="174"/>
      <c r="G230" s="174"/>
      <c r="H230" s="174"/>
      <c r="I230" s="174"/>
      <c r="J230" s="174"/>
      <c r="K230" s="173"/>
      <c r="L230" s="173"/>
      <c r="M230" s="173"/>
    </row>
    <row r="231" spans="1:13" ht="12.95" customHeight="1">
      <c r="A231" s="168"/>
      <c r="B231" s="174"/>
      <c r="C231" s="174"/>
      <c r="D231" s="174"/>
      <c r="E231" s="174"/>
      <c r="F231" s="174"/>
      <c r="G231" s="174"/>
      <c r="H231" s="174"/>
      <c r="I231" s="174"/>
      <c r="J231" s="174"/>
      <c r="K231" s="173"/>
      <c r="L231" s="173"/>
      <c r="M231" s="173"/>
    </row>
    <row r="232" spans="1:13" ht="14.45" customHeight="1">
      <c r="A232" s="168"/>
      <c r="B232" s="174"/>
      <c r="C232" s="174"/>
      <c r="D232" s="174"/>
      <c r="E232" s="174"/>
      <c r="F232" s="174"/>
      <c r="G232" s="174"/>
      <c r="H232" s="174"/>
      <c r="I232" s="174"/>
      <c r="J232" s="174"/>
      <c r="K232" s="173"/>
      <c r="L232" s="173"/>
      <c r="M232" s="173"/>
    </row>
    <row r="233" spans="1:13" ht="14.45" customHeight="1">
      <c r="A233" s="168"/>
      <c r="B233" s="174"/>
      <c r="C233" s="174"/>
      <c r="D233" s="174"/>
      <c r="E233" s="174"/>
      <c r="F233" s="174"/>
      <c r="G233" s="174"/>
      <c r="H233" s="174"/>
      <c r="I233" s="174"/>
      <c r="J233" s="174"/>
      <c r="K233" s="173"/>
      <c r="L233" s="173"/>
      <c r="M233" s="173"/>
    </row>
    <row r="234" spans="1:13" ht="14.45" customHeight="1">
      <c r="A234" s="168"/>
      <c r="B234" s="174"/>
      <c r="C234" s="174"/>
      <c r="D234" s="174"/>
      <c r="E234" s="174"/>
      <c r="F234" s="174"/>
      <c r="G234" s="174"/>
      <c r="H234" s="174"/>
      <c r="I234" s="174"/>
      <c r="J234" s="174"/>
      <c r="K234" s="173"/>
      <c r="L234" s="173"/>
      <c r="M234" s="173"/>
    </row>
    <row r="235" spans="1:13" ht="14.45" customHeight="1">
      <c r="A235" s="168"/>
      <c r="B235" s="174" t="s">
        <v>387</v>
      </c>
      <c r="C235" s="192"/>
      <c r="D235" s="192"/>
      <c r="E235" s="192"/>
      <c r="F235" s="192"/>
      <c r="G235" s="192"/>
      <c r="H235" s="192"/>
      <c r="I235" s="174" t="s">
        <v>242</v>
      </c>
      <c r="J235" s="192"/>
      <c r="K235" s="173" t="s">
        <v>35</v>
      </c>
      <c r="L235" s="173" t="s">
        <v>35</v>
      </c>
      <c r="M235" s="173" t="s">
        <v>35</v>
      </c>
    </row>
    <row r="236" spans="1:13" ht="14.45" customHeight="1">
      <c r="A236" s="168"/>
      <c r="B236" s="192"/>
      <c r="C236" s="192"/>
      <c r="D236" s="192"/>
      <c r="E236" s="192"/>
      <c r="F236" s="192"/>
      <c r="G236" s="192"/>
      <c r="H236" s="192"/>
      <c r="I236" s="192"/>
      <c r="J236" s="192"/>
      <c r="K236" s="173"/>
      <c r="L236" s="173"/>
      <c r="M236" s="173"/>
    </row>
    <row r="237" spans="1:13" ht="14.45" customHeight="1">
      <c r="A237" s="168"/>
      <c r="B237" s="192"/>
      <c r="C237" s="192"/>
      <c r="D237" s="192"/>
      <c r="E237" s="192"/>
      <c r="F237" s="192"/>
      <c r="G237" s="192"/>
      <c r="H237" s="192"/>
      <c r="I237" s="192"/>
      <c r="J237" s="192"/>
      <c r="K237" s="173"/>
      <c r="L237" s="173"/>
      <c r="M237" s="173"/>
    </row>
    <row r="238" spans="1:13" ht="14.45" customHeight="1">
      <c r="A238" s="168"/>
      <c r="B238" s="192"/>
      <c r="C238" s="192"/>
      <c r="D238" s="192"/>
      <c r="E238" s="192"/>
      <c r="F238" s="192"/>
      <c r="G238" s="192"/>
      <c r="H238" s="192"/>
      <c r="I238" s="192"/>
      <c r="J238" s="192"/>
      <c r="K238" s="173"/>
      <c r="L238" s="173"/>
      <c r="M238" s="173"/>
    </row>
    <row r="239" spans="1:13" ht="14.45" customHeight="1">
      <c r="A239" s="168"/>
      <c r="B239" s="192"/>
      <c r="C239" s="192"/>
      <c r="D239" s="192"/>
      <c r="E239" s="192"/>
      <c r="F239" s="192"/>
      <c r="G239" s="192"/>
      <c r="H239" s="192"/>
      <c r="I239" s="192"/>
      <c r="J239" s="192"/>
      <c r="K239" s="173"/>
      <c r="L239" s="173"/>
      <c r="M239" s="173"/>
    </row>
    <row r="240" spans="1:13" ht="14.45" customHeight="1">
      <c r="A240" s="168"/>
      <c r="B240" s="192"/>
      <c r="C240" s="192"/>
      <c r="D240" s="192"/>
      <c r="E240" s="192"/>
      <c r="F240" s="192"/>
      <c r="G240" s="192"/>
      <c r="H240" s="192"/>
      <c r="I240" s="192"/>
      <c r="J240" s="192"/>
      <c r="K240" s="173"/>
      <c r="L240" s="173"/>
      <c r="M240" s="173"/>
    </row>
    <row r="241" spans="1:13" ht="14.45" customHeight="1">
      <c r="A241" s="168"/>
      <c r="B241" s="192"/>
      <c r="C241" s="192"/>
      <c r="D241" s="192"/>
      <c r="E241" s="192"/>
      <c r="F241" s="192"/>
      <c r="G241" s="192"/>
      <c r="H241" s="192"/>
      <c r="I241" s="192"/>
      <c r="J241" s="192"/>
      <c r="K241" s="173"/>
      <c r="L241" s="173"/>
      <c r="M241" s="173"/>
    </row>
    <row r="242" spans="1:13" ht="12.95" customHeight="1">
      <c r="A242" s="168"/>
      <c r="B242" s="192"/>
      <c r="C242" s="192"/>
      <c r="D242" s="192"/>
      <c r="E242" s="192"/>
      <c r="F242" s="192"/>
      <c r="G242" s="192"/>
      <c r="H242" s="192"/>
      <c r="I242" s="192"/>
      <c r="J242" s="192"/>
      <c r="K242" s="173"/>
      <c r="L242" s="173"/>
      <c r="M242" s="173"/>
    </row>
    <row r="243" spans="1:13" ht="12.95" customHeight="1">
      <c r="A243" s="168"/>
      <c r="B243" s="192"/>
      <c r="C243" s="192"/>
      <c r="D243" s="192"/>
      <c r="E243" s="192"/>
      <c r="F243" s="192"/>
      <c r="G243" s="192"/>
      <c r="H243" s="192"/>
      <c r="I243" s="192"/>
      <c r="J243" s="192"/>
      <c r="K243" s="173"/>
      <c r="L243" s="173"/>
      <c r="M243" s="173"/>
    </row>
    <row r="244" spans="1:13" ht="12.95" customHeight="1">
      <c r="A244" s="168"/>
      <c r="B244" s="174" t="s">
        <v>124</v>
      </c>
      <c r="C244" s="174"/>
      <c r="D244" s="174"/>
      <c r="E244" s="174"/>
      <c r="F244" s="174"/>
      <c r="G244" s="174"/>
      <c r="H244" s="174"/>
      <c r="I244" s="174" t="s">
        <v>243</v>
      </c>
      <c r="J244" s="192"/>
      <c r="K244" s="173" t="s">
        <v>35</v>
      </c>
      <c r="L244" s="173" t="s">
        <v>35</v>
      </c>
      <c r="M244" s="173" t="s">
        <v>35</v>
      </c>
    </row>
    <row r="245" spans="1:13" ht="12.95" customHeight="1">
      <c r="A245" s="168"/>
      <c r="B245" s="174"/>
      <c r="C245" s="174"/>
      <c r="D245" s="174"/>
      <c r="E245" s="174"/>
      <c r="F245" s="174"/>
      <c r="G245" s="174"/>
      <c r="H245" s="174"/>
      <c r="I245" s="192"/>
      <c r="J245" s="192"/>
      <c r="K245" s="173"/>
      <c r="L245" s="173"/>
      <c r="M245" s="173"/>
    </row>
    <row r="246" spans="1:13" ht="12.95" customHeight="1">
      <c r="A246" s="168"/>
      <c r="B246" s="174"/>
      <c r="C246" s="174"/>
      <c r="D246" s="174"/>
      <c r="E246" s="174"/>
      <c r="F246" s="174"/>
      <c r="G246" s="174"/>
      <c r="H246" s="174"/>
      <c r="I246" s="192"/>
      <c r="J246" s="192"/>
      <c r="K246" s="173"/>
      <c r="L246" s="173"/>
      <c r="M246" s="173"/>
    </row>
    <row r="247" spans="1:13" ht="12.95" customHeight="1">
      <c r="A247" s="168"/>
      <c r="B247" s="174"/>
      <c r="C247" s="174"/>
      <c r="D247" s="174"/>
      <c r="E247" s="174"/>
      <c r="F247" s="174"/>
      <c r="G247" s="174"/>
      <c r="H247" s="174"/>
      <c r="I247" s="192"/>
      <c r="J247" s="192"/>
      <c r="K247" s="173"/>
      <c r="L247" s="173"/>
      <c r="M247" s="173"/>
    </row>
    <row r="248" spans="1:13" ht="12.95" customHeight="1">
      <c r="A248" s="168"/>
      <c r="B248" s="174"/>
      <c r="C248" s="174"/>
      <c r="D248" s="174"/>
      <c r="E248" s="174"/>
      <c r="F248" s="174"/>
      <c r="G248" s="174"/>
      <c r="H248" s="174"/>
      <c r="I248" s="192"/>
      <c r="J248" s="192"/>
      <c r="K248" s="173"/>
      <c r="L248" s="173"/>
      <c r="M248" s="173"/>
    </row>
    <row r="249" spans="1:13" ht="12.95" customHeight="1">
      <c r="A249" s="168"/>
      <c r="B249" s="174"/>
      <c r="C249" s="174"/>
      <c r="D249" s="174"/>
      <c r="E249" s="174"/>
      <c r="F249" s="174"/>
      <c r="G249" s="174"/>
      <c r="H249" s="174"/>
      <c r="I249" s="192"/>
      <c r="J249" s="192"/>
      <c r="K249" s="173"/>
      <c r="L249" s="173"/>
      <c r="M249" s="173"/>
    </row>
    <row r="250" spans="1:13" ht="12.95" customHeight="1">
      <c r="A250" s="168"/>
      <c r="B250" s="174"/>
      <c r="C250" s="174"/>
      <c r="D250" s="174"/>
      <c r="E250" s="174"/>
      <c r="F250" s="174"/>
      <c r="G250" s="174"/>
      <c r="H250" s="174"/>
      <c r="I250" s="192"/>
      <c r="J250" s="192"/>
      <c r="K250" s="173"/>
      <c r="L250" s="173"/>
      <c r="M250" s="173"/>
    </row>
    <row r="251" spans="1:13" ht="12.95" customHeight="1">
      <c r="A251" s="168"/>
      <c r="B251" s="174"/>
      <c r="C251" s="174"/>
      <c r="D251" s="174"/>
      <c r="E251" s="174"/>
      <c r="F251" s="174"/>
      <c r="G251" s="174"/>
      <c r="H251" s="174"/>
      <c r="I251" s="192"/>
      <c r="J251" s="192"/>
      <c r="K251" s="173"/>
      <c r="L251" s="173"/>
      <c r="M251" s="173"/>
    </row>
    <row r="252" spans="1:13" ht="12.95" customHeight="1">
      <c r="A252" s="168"/>
      <c r="B252" s="174"/>
      <c r="C252" s="174"/>
      <c r="D252" s="174"/>
      <c r="E252" s="174"/>
      <c r="F252" s="174"/>
      <c r="G252" s="174"/>
      <c r="H252" s="174"/>
      <c r="I252" s="192"/>
      <c r="J252" s="192"/>
      <c r="K252" s="173"/>
      <c r="L252" s="173"/>
      <c r="M252" s="173"/>
    </row>
    <row r="253" spans="1:13" ht="12.95" customHeight="1">
      <c r="A253" s="169"/>
      <c r="B253" s="174"/>
      <c r="C253" s="174"/>
      <c r="D253" s="174"/>
      <c r="E253" s="174"/>
      <c r="F253" s="174"/>
      <c r="G253" s="174"/>
      <c r="H253" s="174"/>
      <c r="I253" s="192"/>
      <c r="J253" s="192"/>
      <c r="K253" s="173"/>
      <c r="L253" s="173"/>
      <c r="M253" s="173"/>
    </row>
    <row r="254" spans="1:13" ht="12.95" customHeight="1">
      <c r="A254" s="167" t="s">
        <v>180</v>
      </c>
      <c r="B254" s="174" t="s">
        <v>388</v>
      </c>
      <c r="C254" s="174"/>
      <c r="D254" s="174"/>
      <c r="E254" s="174"/>
      <c r="F254" s="174"/>
      <c r="G254" s="174"/>
      <c r="H254" s="174"/>
      <c r="I254" s="174" t="s">
        <v>244</v>
      </c>
      <c r="J254" s="174"/>
      <c r="K254" s="200" t="s">
        <v>35</v>
      </c>
      <c r="L254" s="200" t="s">
        <v>35</v>
      </c>
      <c r="M254" s="200" t="s">
        <v>35</v>
      </c>
    </row>
    <row r="255" spans="1:13" ht="12.95" customHeight="1">
      <c r="A255" s="168"/>
      <c r="B255" s="174"/>
      <c r="C255" s="174"/>
      <c r="D255" s="174"/>
      <c r="E255" s="174"/>
      <c r="F255" s="174"/>
      <c r="G255" s="174"/>
      <c r="H255" s="174"/>
      <c r="I255" s="174"/>
      <c r="J255" s="174"/>
      <c r="K255" s="200"/>
      <c r="L255" s="200"/>
      <c r="M255" s="200"/>
    </row>
    <row r="256" spans="1:13" ht="12.95" customHeight="1">
      <c r="A256" s="168"/>
      <c r="B256" s="174"/>
      <c r="C256" s="174"/>
      <c r="D256" s="174"/>
      <c r="E256" s="174"/>
      <c r="F256" s="174"/>
      <c r="G256" s="174"/>
      <c r="H256" s="174"/>
      <c r="I256" s="174"/>
      <c r="J256" s="174"/>
      <c r="K256" s="200"/>
      <c r="L256" s="200"/>
      <c r="M256" s="200"/>
    </row>
    <row r="257" spans="1:13" ht="12.95" customHeight="1">
      <c r="A257" s="168"/>
      <c r="B257" s="174"/>
      <c r="C257" s="174"/>
      <c r="D257" s="174"/>
      <c r="E257" s="174"/>
      <c r="F257" s="174"/>
      <c r="G257" s="174"/>
      <c r="H257" s="174"/>
      <c r="I257" s="174"/>
      <c r="J257" s="174"/>
      <c r="K257" s="200"/>
      <c r="L257" s="200"/>
      <c r="M257" s="200"/>
    </row>
    <row r="258" spans="1:13" ht="12.95" customHeight="1">
      <c r="A258" s="168"/>
      <c r="B258" s="174"/>
      <c r="C258" s="174"/>
      <c r="D258" s="174"/>
      <c r="E258" s="174"/>
      <c r="F258" s="174"/>
      <c r="G258" s="174"/>
      <c r="H258" s="174"/>
      <c r="I258" s="174"/>
      <c r="J258" s="174"/>
      <c r="K258" s="200"/>
      <c r="L258" s="200"/>
      <c r="M258" s="200"/>
    </row>
    <row r="259" spans="1:13" ht="12.95" customHeight="1">
      <c r="A259" s="168"/>
      <c r="B259" s="174"/>
      <c r="C259" s="174"/>
      <c r="D259" s="174"/>
      <c r="E259" s="174"/>
      <c r="F259" s="174"/>
      <c r="G259" s="174"/>
      <c r="H259" s="174"/>
      <c r="I259" s="174"/>
      <c r="J259" s="174"/>
      <c r="K259" s="200"/>
      <c r="L259" s="200"/>
      <c r="M259" s="200"/>
    </row>
    <row r="260" spans="1:13" ht="12.95" customHeight="1">
      <c r="A260" s="168"/>
      <c r="B260" s="174"/>
      <c r="C260" s="174"/>
      <c r="D260" s="174"/>
      <c r="E260" s="174"/>
      <c r="F260" s="174"/>
      <c r="G260" s="174"/>
      <c r="H260" s="174"/>
      <c r="I260" s="174"/>
      <c r="J260" s="174"/>
      <c r="K260" s="200"/>
      <c r="L260" s="200"/>
      <c r="M260" s="200"/>
    </row>
    <row r="261" spans="1:13" ht="12.95" customHeight="1">
      <c r="A261" s="168"/>
      <c r="B261" s="174"/>
      <c r="C261" s="174"/>
      <c r="D261" s="174"/>
      <c r="E261" s="174"/>
      <c r="F261" s="174"/>
      <c r="G261" s="174"/>
      <c r="H261" s="174"/>
      <c r="I261" s="174"/>
      <c r="J261" s="174"/>
      <c r="K261" s="200"/>
      <c r="L261" s="200"/>
      <c r="M261" s="200"/>
    </row>
    <row r="262" spans="1:13" ht="12.95" customHeight="1">
      <c r="A262" s="168"/>
      <c r="B262" s="174"/>
      <c r="C262" s="174"/>
      <c r="D262" s="174"/>
      <c r="E262" s="174"/>
      <c r="F262" s="174"/>
      <c r="G262" s="174"/>
      <c r="H262" s="174"/>
      <c r="I262" s="174"/>
      <c r="J262" s="174"/>
      <c r="K262" s="200"/>
      <c r="L262" s="200"/>
      <c r="M262" s="200"/>
    </row>
    <row r="263" spans="1:13" ht="12.95" customHeight="1">
      <c r="A263" s="168"/>
      <c r="B263" s="174"/>
      <c r="C263" s="174"/>
      <c r="D263" s="174"/>
      <c r="E263" s="174"/>
      <c r="F263" s="174"/>
      <c r="G263" s="174"/>
      <c r="H263" s="174"/>
      <c r="I263" s="174"/>
      <c r="J263" s="174"/>
      <c r="K263" s="200"/>
      <c r="L263" s="200"/>
      <c r="M263" s="200"/>
    </row>
    <row r="264" spans="1:13" ht="12.95" customHeight="1">
      <c r="A264" s="168"/>
      <c r="B264" s="174"/>
      <c r="C264" s="174"/>
      <c r="D264" s="174"/>
      <c r="E264" s="174"/>
      <c r="F264" s="174"/>
      <c r="G264" s="174"/>
      <c r="H264" s="174"/>
      <c r="I264" s="174"/>
      <c r="J264" s="174"/>
      <c r="K264" s="200"/>
      <c r="L264" s="200"/>
      <c r="M264" s="200"/>
    </row>
    <row r="265" spans="1:13" ht="12.95" customHeight="1">
      <c r="A265" s="168"/>
      <c r="B265" s="174"/>
      <c r="C265" s="174"/>
      <c r="D265" s="174"/>
      <c r="E265" s="174"/>
      <c r="F265" s="174"/>
      <c r="G265" s="174"/>
      <c r="H265" s="174"/>
      <c r="I265" s="174"/>
      <c r="J265" s="174"/>
      <c r="K265" s="200"/>
      <c r="L265" s="200"/>
      <c r="M265" s="200"/>
    </row>
    <row r="266" spans="1:13" ht="12.95" customHeight="1">
      <c r="A266" s="168"/>
      <c r="B266" s="174"/>
      <c r="C266" s="174"/>
      <c r="D266" s="174"/>
      <c r="E266" s="174"/>
      <c r="F266" s="174"/>
      <c r="G266" s="174"/>
      <c r="H266" s="174"/>
      <c r="I266" s="174"/>
      <c r="J266" s="174"/>
      <c r="K266" s="200"/>
      <c r="L266" s="200"/>
      <c r="M266" s="200"/>
    </row>
    <row r="267" spans="1:13" ht="12.95" customHeight="1">
      <c r="A267" s="168"/>
      <c r="B267" s="174"/>
      <c r="C267" s="174"/>
      <c r="D267" s="174"/>
      <c r="E267" s="174"/>
      <c r="F267" s="174"/>
      <c r="G267" s="174"/>
      <c r="H267" s="174"/>
      <c r="I267" s="174"/>
      <c r="J267" s="174"/>
      <c r="K267" s="200"/>
      <c r="L267" s="200"/>
      <c r="M267" s="200"/>
    </row>
    <row r="268" spans="1:13" ht="12.95" customHeight="1">
      <c r="A268" s="168"/>
      <c r="B268" s="174" t="s">
        <v>125</v>
      </c>
      <c r="C268" s="192"/>
      <c r="D268" s="192"/>
      <c r="E268" s="192"/>
      <c r="F268" s="192"/>
      <c r="G268" s="192"/>
      <c r="H268" s="192"/>
      <c r="I268" s="174" t="s">
        <v>245</v>
      </c>
      <c r="J268" s="192"/>
      <c r="K268" s="201" t="s">
        <v>35</v>
      </c>
      <c r="L268" s="201" t="s">
        <v>35</v>
      </c>
      <c r="M268" s="201" t="s">
        <v>35</v>
      </c>
    </row>
    <row r="269" spans="1:13" ht="12.95" customHeight="1">
      <c r="A269" s="168"/>
      <c r="B269" s="192"/>
      <c r="C269" s="192"/>
      <c r="D269" s="192"/>
      <c r="E269" s="192"/>
      <c r="F269" s="192"/>
      <c r="G269" s="192"/>
      <c r="H269" s="192"/>
      <c r="I269" s="192"/>
      <c r="J269" s="192"/>
      <c r="K269" s="201"/>
      <c r="L269" s="201"/>
      <c r="M269" s="201"/>
    </row>
    <row r="270" spans="1:13" ht="12.95" customHeight="1">
      <c r="A270" s="168"/>
      <c r="B270" s="192"/>
      <c r="C270" s="192"/>
      <c r="D270" s="192"/>
      <c r="E270" s="192"/>
      <c r="F270" s="192"/>
      <c r="G270" s="192"/>
      <c r="H270" s="192"/>
      <c r="I270" s="192"/>
      <c r="J270" s="192"/>
      <c r="K270" s="201"/>
      <c r="L270" s="201"/>
      <c r="M270" s="201"/>
    </row>
    <row r="271" spans="1:13" ht="12.95" customHeight="1">
      <c r="A271" s="168"/>
      <c r="B271" s="192"/>
      <c r="C271" s="192"/>
      <c r="D271" s="192"/>
      <c r="E271" s="192"/>
      <c r="F271" s="192"/>
      <c r="G271" s="192"/>
      <c r="H271" s="192"/>
      <c r="I271" s="192"/>
      <c r="J271" s="192"/>
      <c r="K271" s="201"/>
      <c r="L271" s="201"/>
      <c r="M271" s="201"/>
    </row>
    <row r="272" spans="1:13" ht="12.95" customHeight="1">
      <c r="A272" s="168"/>
      <c r="B272" s="192"/>
      <c r="C272" s="192"/>
      <c r="D272" s="192"/>
      <c r="E272" s="192"/>
      <c r="F272" s="192"/>
      <c r="G272" s="192"/>
      <c r="H272" s="192"/>
      <c r="I272" s="192"/>
      <c r="J272" s="192"/>
      <c r="K272" s="201"/>
      <c r="L272" s="201"/>
      <c r="M272" s="201"/>
    </row>
    <row r="273" spans="1:13" ht="12.95" customHeight="1">
      <c r="A273" s="168"/>
      <c r="B273" s="192"/>
      <c r="C273" s="192"/>
      <c r="D273" s="192"/>
      <c r="E273" s="192"/>
      <c r="F273" s="192"/>
      <c r="G273" s="192"/>
      <c r="H273" s="192"/>
      <c r="I273" s="192"/>
      <c r="J273" s="192"/>
      <c r="K273" s="201"/>
      <c r="L273" s="201"/>
      <c r="M273" s="201"/>
    </row>
    <row r="274" spans="1:13" ht="12.95" customHeight="1">
      <c r="A274" s="168"/>
      <c r="B274" s="192"/>
      <c r="C274" s="192"/>
      <c r="D274" s="192"/>
      <c r="E274" s="192"/>
      <c r="F274" s="192"/>
      <c r="G274" s="192"/>
      <c r="H274" s="192"/>
      <c r="I274" s="192"/>
      <c r="J274" s="192"/>
      <c r="K274" s="201"/>
      <c r="L274" s="201"/>
      <c r="M274" s="201"/>
    </row>
    <row r="275" spans="1:13" ht="12.95" customHeight="1">
      <c r="A275" s="168"/>
      <c r="B275" s="174" t="s">
        <v>126</v>
      </c>
      <c r="C275" s="174"/>
      <c r="D275" s="174"/>
      <c r="E275" s="174"/>
      <c r="F275" s="174"/>
      <c r="G275" s="174"/>
      <c r="H275" s="174"/>
      <c r="I275" s="174" t="s">
        <v>246</v>
      </c>
      <c r="J275" s="174"/>
      <c r="K275" s="173" t="s">
        <v>35</v>
      </c>
      <c r="L275" s="173" t="s">
        <v>35</v>
      </c>
      <c r="M275" s="173" t="s">
        <v>35</v>
      </c>
    </row>
    <row r="276" spans="1:13" ht="12.95" customHeight="1">
      <c r="A276" s="168"/>
      <c r="B276" s="174"/>
      <c r="C276" s="174"/>
      <c r="D276" s="174"/>
      <c r="E276" s="174"/>
      <c r="F276" s="174"/>
      <c r="G276" s="174"/>
      <c r="H276" s="174"/>
      <c r="I276" s="174"/>
      <c r="J276" s="174"/>
      <c r="K276" s="173"/>
      <c r="L276" s="173"/>
      <c r="M276" s="173"/>
    </row>
    <row r="277" spans="1:13" ht="12.95" customHeight="1">
      <c r="A277" s="168"/>
      <c r="B277" s="174"/>
      <c r="C277" s="174"/>
      <c r="D277" s="174"/>
      <c r="E277" s="174"/>
      <c r="F277" s="174"/>
      <c r="G277" s="174"/>
      <c r="H277" s="174"/>
      <c r="I277" s="174"/>
      <c r="J277" s="174"/>
      <c r="K277" s="173"/>
      <c r="L277" s="173"/>
      <c r="M277" s="173"/>
    </row>
    <row r="278" spans="1:13" ht="12.95" customHeight="1">
      <c r="A278" s="168"/>
      <c r="B278" s="174"/>
      <c r="C278" s="174"/>
      <c r="D278" s="174"/>
      <c r="E278" s="174"/>
      <c r="F278" s="174"/>
      <c r="G278" s="174"/>
      <c r="H278" s="174"/>
      <c r="I278" s="174"/>
      <c r="J278" s="174"/>
      <c r="K278" s="173"/>
      <c r="L278" s="173"/>
      <c r="M278" s="173"/>
    </row>
    <row r="279" spans="1:13" ht="12.95" customHeight="1">
      <c r="A279" s="168"/>
      <c r="B279" s="174"/>
      <c r="C279" s="174"/>
      <c r="D279" s="174"/>
      <c r="E279" s="174"/>
      <c r="F279" s="174"/>
      <c r="G279" s="174"/>
      <c r="H279" s="174"/>
      <c r="I279" s="174"/>
      <c r="J279" s="174"/>
      <c r="K279" s="173"/>
      <c r="L279" s="173"/>
      <c r="M279" s="173"/>
    </row>
    <row r="280" spans="1:13" ht="12.95" customHeight="1">
      <c r="A280" s="168"/>
      <c r="B280" s="174"/>
      <c r="C280" s="174"/>
      <c r="D280" s="174"/>
      <c r="E280" s="174"/>
      <c r="F280" s="174"/>
      <c r="G280" s="174"/>
      <c r="H280" s="174"/>
      <c r="I280" s="174"/>
      <c r="J280" s="174"/>
      <c r="K280" s="173"/>
      <c r="L280" s="173"/>
      <c r="M280" s="173"/>
    </row>
    <row r="281" spans="1:13" ht="12.95" customHeight="1">
      <c r="A281" s="168"/>
      <c r="B281" s="174" t="s">
        <v>127</v>
      </c>
      <c r="C281" s="174"/>
      <c r="D281" s="174"/>
      <c r="E281" s="174"/>
      <c r="F281" s="174"/>
      <c r="G281" s="174"/>
      <c r="H281" s="174"/>
      <c r="I281" s="174" t="s">
        <v>247</v>
      </c>
      <c r="J281" s="192"/>
      <c r="K281" s="173" t="s">
        <v>35</v>
      </c>
      <c r="L281" s="173" t="s">
        <v>35</v>
      </c>
      <c r="M281" s="173" t="s">
        <v>35</v>
      </c>
    </row>
    <row r="282" spans="1:13" ht="12.95" customHeight="1">
      <c r="A282" s="168"/>
      <c r="B282" s="174"/>
      <c r="C282" s="174"/>
      <c r="D282" s="174"/>
      <c r="E282" s="174"/>
      <c r="F282" s="174"/>
      <c r="G282" s="174"/>
      <c r="H282" s="174"/>
      <c r="I282" s="174"/>
      <c r="J282" s="192"/>
      <c r="K282" s="173"/>
      <c r="L282" s="173"/>
      <c r="M282" s="173"/>
    </row>
    <row r="283" spans="1:13" ht="12.95" customHeight="1">
      <c r="A283" s="168"/>
      <c r="B283" s="174"/>
      <c r="C283" s="174"/>
      <c r="D283" s="174"/>
      <c r="E283" s="174"/>
      <c r="F283" s="174"/>
      <c r="G283" s="174"/>
      <c r="H283" s="174"/>
      <c r="I283" s="192"/>
      <c r="J283" s="192"/>
      <c r="K283" s="173"/>
      <c r="L283" s="173"/>
      <c r="M283" s="173"/>
    </row>
    <row r="284" spans="1:13" ht="12.95" customHeight="1">
      <c r="A284" s="168"/>
      <c r="B284" s="174"/>
      <c r="C284" s="174"/>
      <c r="D284" s="174"/>
      <c r="E284" s="174"/>
      <c r="F284" s="174"/>
      <c r="G284" s="174"/>
      <c r="H284" s="174"/>
      <c r="I284" s="192"/>
      <c r="J284" s="192"/>
      <c r="K284" s="173"/>
      <c r="L284" s="173"/>
      <c r="M284" s="173"/>
    </row>
    <row r="285" spans="1:13" ht="12.95" customHeight="1">
      <c r="A285" s="168"/>
      <c r="B285" s="174"/>
      <c r="C285" s="174"/>
      <c r="D285" s="174"/>
      <c r="E285" s="174"/>
      <c r="F285" s="174"/>
      <c r="G285" s="174"/>
      <c r="H285" s="174"/>
      <c r="I285" s="192"/>
      <c r="J285" s="192"/>
      <c r="K285" s="173"/>
      <c r="L285" s="173"/>
      <c r="M285" s="173"/>
    </row>
    <row r="286" spans="1:13" ht="12.95" customHeight="1">
      <c r="A286" s="168"/>
      <c r="B286" s="174"/>
      <c r="C286" s="174"/>
      <c r="D286" s="174"/>
      <c r="E286" s="174"/>
      <c r="F286" s="174"/>
      <c r="G286" s="174"/>
      <c r="H286" s="174"/>
      <c r="I286" s="192"/>
      <c r="J286" s="192"/>
      <c r="K286" s="173"/>
      <c r="L286" s="173"/>
      <c r="M286" s="173"/>
    </row>
    <row r="287" spans="1:13" ht="12.95" customHeight="1">
      <c r="A287" s="168"/>
      <c r="B287" s="174"/>
      <c r="C287" s="174"/>
      <c r="D287" s="174"/>
      <c r="E287" s="174"/>
      <c r="F287" s="174"/>
      <c r="G287" s="174"/>
      <c r="H287" s="174"/>
      <c r="I287" s="192"/>
      <c r="J287" s="192"/>
      <c r="K287" s="173"/>
      <c r="L287" s="173"/>
      <c r="M287" s="173"/>
    </row>
    <row r="288" spans="1:13" ht="12.95" customHeight="1">
      <c r="A288" s="168"/>
      <c r="B288" s="174" t="s">
        <v>128</v>
      </c>
      <c r="C288" s="174"/>
      <c r="D288" s="174"/>
      <c r="E288" s="174"/>
      <c r="F288" s="174"/>
      <c r="G288" s="174"/>
      <c r="H288" s="174"/>
      <c r="I288" s="174" t="s">
        <v>248</v>
      </c>
      <c r="J288" s="174"/>
      <c r="K288" s="173" t="s">
        <v>35</v>
      </c>
      <c r="L288" s="173" t="s">
        <v>35</v>
      </c>
      <c r="M288" s="173" t="s">
        <v>35</v>
      </c>
    </row>
    <row r="289" spans="1:13" ht="12.95" customHeight="1">
      <c r="A289" s="168"/>
      <c r="B289" s="174"/>
      <c r="C289" s="174"/>
      <c r="D289" s="174"/>
      <c r="E289" s="174"/>
      <c r="F289" s="174"/>
      <c r="G289" s="174"/>
      <c r="H289" s="174"/>
      <c r="I289" s="174"/>
      <c r="J289" s="174"/>
      <c r="K289" s="173"/>
      <c r="L289" s="173"/>
      <c r="M289" s="173"/>
    </row>
    <row r="290" spans="1:13" ht="12.95" customHeight="1">
      <c r="A290" s="168"/>
      <c r="B290" s="174"/>
      <c r="C290" s="174"/>
      <c r="D290" s="174"/>
      <c r="E290" s="174"/>
      <c r="F290" s="174"/>
      <c r="G290" s="174"/>
      <c r="H290" s="174"/>
      <c r="I290" s="174"/>
      <c r="J290" s="174"/>
      <c r="K290" s="173"/>
      <c r="L290" s="173"/>
      <c r="M290" s="173"/>
    </row>
    <row r="291" spans="1:13" ht="12.95" customHeight="1">
      <c r="A291" s="168"/>
      <c r="B291" s="174"/>
      <c r="C291" s="174"/>
      <c r="D291" s="174"/>
      <c r="E291" s="174"/>
      <c r="F291" s="174"/>
      <c r="G291" s="174"/>
      <c r="H291" s="174"/>
      <c r="I291" s="174"/>
      <c r="J291" s="174"/>
      <c r="K291" s="173"/>
      <c r="L291" s="173"/>
      <c r="M291" s="173"/>
    </row>
    <row r="292" spans="1:13" ht="12.95" customHeight="1">
      <c r="A292" s="168"/>
      <c r="B292" s="174"/>
      <c r="C292" s="174"/>
      <c r="D292" s="174"/>
      <c r="E292" s="174"/>
      <c r="F292" s="174"/>
      <c r="G292" s="174"/>
      <c r="H292" s="174"/>
      <c r="I292" s="174"/>
      <c r="J292" s="174"/>
      <c r="K292" s="173"/>
      <c r="L292" s="173"/>
      <c r="M292" s="173"/>
    </row>
    <row r="293" spans="1:13" ht="12.95" customHeight="1">
      <c r="A293" s="168"/>
      <c r="B293" s="174"/>
      <c r="C293" s="174"/>
      <c r="D293" s="174"/>
      <c r="E293" s="174"/>
      <c r="F293" s="174"/>
      <c r="G293" s="174"/>
      <c r="H293" s="174"/>
      <c r="I293" s="174"/>
      <c r="J293" s="174"/>
      <c r="K293" s="173"/>
      <c r="L293" s="173"/>
      <c r="M293" s="173"/>
    </row>
    <row r="294" spans="1:13" ht="12.95" customHeight="1">
      <c r="A294" s="168"/>
      <c r="B294" s="174"/>
      <c r="C294" s="174"/>
      <c r="D294" s="174"/>
      <c r="E294" s="174"/>
      <c r="F294" s="174"/>
      <c r="G294" s="174"/>
      <c r="H294" s="174"/>
      <c r="I294" s="174"/>
      <c r="J294" s="174"/>
      <c r="K294" s="173"/>
      <c r="L294" s="173"/>
      <c r="M294" s="173"/>
    </row>
    <row r="295" spans="1:13" ht="12.95" customHeight="1">
      <c r="A295" s="168"/>
      <c r="B295" s="174"/>
      <c r="C295" s="174"/>
      <c r="D295" s="174"/>
      <c r="E295" s="174"/>
      <c r="F295" s="174"/>
      <c r="G295" s="174"/>
      <c r="H295" s="174"/>
      <c r="I295" s="174"/>
      <c r="J295" s="174"/>
      <c r="K295" s="173"/>
      <c r="L295" s="173"/>
      <c r="M295" s="173"/>
    </row>
    <row r="296" spans="1:13" ht="12.95" customHeight="1">
      <c r="A296" s="168"/>
      <c r="B296" s="174"/>
      <c r="C296" s="174"/>
      <c r="D296" s="174"/>
      <c r="E296" s="174"/>
      <c r="F296" s="174"/>
      <c r="G296" s="174"/>
      <c r="H296" s="174"/>
      <c r="I296" s="174"/>
      <c r="J296" s="174"/>
      <c r="K296" s="173"/>
      <c r="L296" s="173"/>
      <c r="M296" s="173"/>
    </row>
    <row r="297" spans="1:13" ht="12.95" customHeight="1">
      <c r="A297" s="168"/>
      <c r="B297" s="174"/>
      <c r="C297" s="174"/>
      <c r="D297" s="174"/>
      <c r="E297" s="174"/>
      <c r="F297" s="174"/>
      <c r="G297" s="174"/>
      <c r="H297" s="174"/>
      <c r="I297" s="174"/>
      <c r="J297" s="174"/>
      <c r="K297" s="173"/>
      <c r="L297" s="173"/>
      <c r="M297" s="173"/>
    </row>
    <row r="298" spans="1:13" ht="12.95" customHeight="1">
      <c r="A298" s="168"/>
      <c r="B298" s="174" t="s">
        <v>129</v>
      </c>
      <c r="C298" s="174"/>
      <c r="D298" s="174"/>
      <c r="E298" s="174"/>
      <c r="F298" s="174"/>
      <c r="G298" s="174"/>
      <c r="H298" s="174"/>
      <c r="I298" s="174" t="s">
        <v>248</v>
      </c>
      <c r="J298" s="174"/>
      <c r="K298" s="178" t="s">
        <v>35</v>
      </c>
      <c r="L298" s="173" t="s">
        <v>35</v>
      </c>
      <c r="M298" s="173" t="s">
        <v>35</v>
      </c>
    </row>
    <row r="299" spans="1:13" ht="12.95" customHeight="1">
      <c r="A299" s="168"/>
      <c r="B299" s="174"/>
      <c r="C299" s="174"/>
      <c r="D299" s="174"/>
      <c r="E299" s="174"/>
      <c r="F299" s="174"/>
      <c r="G299" s="174"/>
      <c r="H299" s="174"/>
      <c r="I299" s="174"/>
      <c r="J299" s="174"/>
      <c r="K299" s="178"/>
      <c r="L299" s="173"/>
      <c r="M299" s="173"/>
    </row>
    <row r="300" spans="1:13" ht="12.95" customHeight="1">
      <c r="A300" s="168"/>
      <c r="B300" s="174"/>
      <c r="C300" s="174"/>
      <c r="D300" s="174"/>
      <c r="E300" s="174"/>
      <c r="F300" s="174"/>
      <c r="G300" s="174"/>
      <c r="H300" s="174"/>
      <c r="I300" s="174"/>
      <c r="J300" s="174"/>
      <c r="K300" s="178"/>
      <c r="L300" s="173"/>
      <c r="M300" s="173"/>
    </row>
    <row r="301" spans="1:13" ht="12.95" customHeight="1">
      <c r="A301" s="168"/>
      <c r="B301" s="174"/>
      <c r="C301" s="174"/>
      <c r="D301" s="174"/>
      <c r="E301" s="174"/>
      <c r="F301" s="174"/>
      <c r="G301" s="174"/>
      <c r="H301" s="174"/>
      <c r="I301" s="174"/>
      <c r="J301" s="174"/>
      <c r="K301" s="178"/>
      <c r="L301" s="173"/>
      <c r="M301" s="173"/>
    </row>
    <row r="302" spans="1:13" ht="12.95" customHeight="1">
      <c r="A302" s="168"/>
      <c r="B302" s="174"/>
      <c r="C302" s="174"/>
      <c r="D302" s="174"/>
      <c r="E302" s="174"/>
      <c r="F302" s="174"/>
      <c r="G302" s="174"/>
      <c r="H302" s="174"/>
      <c r="I302" s="174"/>
      <c r="J302" s="174"/>
      <c r="K302" s="178"/>
      <c r="L302" s="173"/>
      <c r="M302" s="173"/>
    </row>
    <row r="303" spans="1:13" ht="12.95" customHeight="1">
      <c r="A303" s="168"/>
      <c r="B303" s="174"/>
      <c r="C303" s="174"/>
      <c r="D303" s="174"/>
      <c r="E303" s="174"/>
      <c r="F303" s="174"/>
      <c r="G303" s="174"/>
      <c r="H303" s="174"/>
      <c r="I303" s="174"/>
      <c r="J303" s="174"/>
      <c r="K303" s="178"/>
      <c r="L303" s="173"/>
      <c r="M303" s="173"/>
    </row>
    <row r="304" spans="1:13" ht="12.95" customHeight="1">
      <c r="A304" s="168"/>
      <c r="B304" s="174"/>
      <c r="C304" s="174"/>
      <c r="D304" s="174"/>
      <c r="E304" s="174"/>
      <c r="F304" s="174"/>
      <c r="G304" s="174"/>
      <c r="H304" s="174"/>
      <c r="I304" s="174"/>
      <c r="J304" s="174"/>
      <c r="K304" s="178"/>
      <c r="L304" s="173"/>
      <c r="M304" s="173"/>
    </row>
    <row r="305" spans="1:13" ht="12.95" customHeight="1">
      <c r="A305" s="168"/>
      <c r="B305" s="174"/>
      <c r="C305" s="174"/>
      <c r="D305" s="174"/>
      <c r="E305" s="174"/>
      <c r="F305" s="174"/>
      <c r="G305" s="174"/>
      <c r="H305" s="174"/>
      <c r="I305" s="174"/>
      <c r="J305" s="174"/>
      <c r="K305" s="178"/>
      <c r="L305" s="173"/>
      <c r="M305" s="173"/>
    </row>
    <row r="306" spans="1:13" ht="12.95" customHeight="1">
      <c r="A306" s="168"/>
      <c r="B306" s="174"/>
      <c r="C306" s="174"/>
      <c r="D306" s="174"/>
      <c r="E306" s="174"/>
      <c r="F306" s="174"/>
      <c r="G306" s="174"/>
      <c r="H306" s="174"/>
      <c r="I306" s="174"/>
      <c r="J306" s="174"/>
      <c r="K306" s="178"/>
      <c r="L306" s="173"/>
      <c r="M306" s="173"/>
    </row>
    <row r="307" spans="1:13" ht="12.95" customHeight="1">
      <c r="A307" s="168"/>
      <c r="B307" s="174"/>
      <c r="C307" s="174"/>
      <c r="D307" s="174"/>
      <c r="E307" s="174"/>
      <c r="F307" s="174"/>
      <c r="G307" s="174"/>
      <c r="H307" s="174"/>
      <c r="I307" s="174"/>
      <c r="J307" s="174"/>
      <c r="K307" s="178"/>
      <c r="L307" s="173"/>
      <c r="M307" s="173"/>
    </row>
    <row r="308" spans="1:13" ht="12.95" customHeight="1">
      <c r="A308" s="168"/>
      <c r="B308" s="174"/>
      <c r="C308" s="174"/>
      <c r="D308" s="174"/>
      <c r="E308" s="174"/>
      <c r="F308" s="174"/>
      <c r="G308" s="174"/>
      <c r="H308" s="174"/>
      <c r="I308" s="174"/>
      <c r="J308" s="174"/>
      <c r="K308" s="178"/>
      <c r="L308" s="173"/>
      <c r="M308" s="173"/>
    </row>
    <row r="309" spans="1:13" ht="12.95" customHeight="1">
      <c r="A309" s="168"/>
      <c r="B309" s="174"/>
      <c r="C309" s="174"/>
      <c r="D309" s="174"/>
      <c r="E309" s="174"/>
      <c r="F309" s="174"/>
      <c r="G309" s="174"/>
      <c r="H309" s="174"/>
      <c r="I309" s="174"/>
      <c r="J309" s="174"/>
      <c r="K309" s="178"/>
      <c r="L309" s="173"/>
      <c r="M309" s="173"/>
    </row>
    <row r="310" spans="1:13" ht="12.95" customHeight="1">
      <c r="A310" s="168"/>
      <c r="B310" s="174"/>
      <c r="C310" s="174"/>
      <c r="D310" s="174"/>
      <c r="E310" s="174"/>
      <c r="F310" s="174"/>
      <c r="G310" s="174"/>
      <c r="H310" s="174"/>
      <c r="I310" s="174"/>
      <c r="J310" s="174"/>
      <c r="K310" s="178"/>
      <c r="L310" s="173"/>
      <c r="M310" s="173"/>
    </row>
    <row r="311" spans="1:13" ht="12.95" customHeight="1">
      <c r="A311" s="168"/>
      <c r="B311" s="174"/>
      <c r="C311" s="174"/>
      <c r="D311" s="174"/>
      <c r="E311" s="174"/>
      <c r="F311" s="174"/>
      <c r="G311" s="174"/>
      <c r="H311" s="174"/>
      <c r="I311" s="174"/>
      <c r="J311" s="174"/>
      <c r="K311" s="178"/>
      <c r="L311" s="173"/>
      <c r="M311" s="173"/>
    </row>
    <row r="312" spans="1:13" ht="12.95" customHeight="1">
      <c r="A312" s="168"/>
      <c r="B312" s="174"/>
      <c r="C312" s="174"/>
      <c r="D312" s="174"/>
      <c r="E312" s="174"/>
      <c r="F312" s="174"/>
      <c r="G312" s="174"/>
      <c r="H312" s="174"/>
      <c r="I312" s="174"/>
      <c r="J312" s="174"/>
      <c r="K312" s="178"/>
      <c r="L312" s="173"/>
      <c r="M312" s="173"/>
    </row>
    <row r="313" spans="1:13" ht="12.95" customHeight="1">
      <c r="A313" s="168"/>
      <c r="B313" s="174"/>
      <c r="C313" s="174"/>
      <c r="D313" s="174"/>
      <c r="E313" s="174"/>
      <c r="F313" s="174"/>
      <c r="G313" s="174"/>
      <c r="H313" s="174"/>
      <c r="I313" s="174"/>
      <c r="J313" s="174"/>
      <c r="K313" s="178"/>
      <c r="L313" s="173"/>
      <c r="M313" s="173"/>
    </row>
    <row r="314" spans="1:13" ht="12.95" customHeight="1">
      <c r="A314" s="168"/>
      <c r="B314" s="174"/>
      <c r="C314" s="174"/>
      <c r="D314" s="174"/>
      <c r="E314" s="174"/>
      <c r="F314" s="174"/>
      <c r="G314" s="174"/>
      <c r="H314" s="174"/>
      <c r="I314" s="174"/>
      <c r="J314" s="174"/>
      <c r="K314" s="178"/>
      <c r="L314" s="173"/>
      <c r="M314" s="173"/>
    </row>
    <row r="315" spans="1:13" ht="12.95" customHeight="1">
      <c r="A315" s="168"/>
      <c r="B315" s="174"/>
      <c r="C315" s="174"/>
      <c r="D315" s="174"/>
      <c r="E315" s="174"/>
      <c r="F315" s="174"/>
      <c r="G315" s="174"/>
      <c r="H315" s="174"/>
      <c r="I315" s="174"/>
      <c r="J315" s="174"/>
      <c r="K315" s="178"/>
      <c r="L315" s="173"/>
      <c r="M315" s="173"/>
    </row>
    <row r="316" spans="1:13" ht="12.95" customHeight="1">
      <c r="A316" s="168"/>
      <c r="B316" s="174"/>
      <c r="C316" s="174"/>
      <c r="D316" s="174"/>
      <c r="E316" s="174"/>
      <c r="F316" s="174"/>
      <c r="G316" s="174"/>
      <c r="H316" s="174"/>
      <c r="I316" s="174"/>
      <c r="J316" s="174"/>
      <c r="K316" s="178"/>
      <c r="L316" s="173"/>
      <c r="M316" s="173"/>
    </row>
    <row r="317" spans="1:13" ht="12.95" customHeight="1">
      <c r="A317" s="168"/>
      <c r="B317" s="174"/>
      <c r="C317" s="174"/>
      <c r="D317" s="174"/>
      <c r="E317" s="174"/>
      <c r="F317" s="174"/>
      <c r="G317" s="174"/>
      <c r="H317" s="174"/>
      <c r="I317" s="174"/>
      <c r="J317" s="174"/>
      <c r="K317" s="178"/>
      <c r="L317" s="173"/>
      <c r="M317" s="173"/>
    </row>
    <row r="318" spans="1:13" ht="12.95" customHeight="1">
      <c r="A318" s="169"/>
      <c r="B318" s="174"/>
      <c r="C318" s="174"/>
      <c r="D318" s="174"/>
      <c r="E318" s="174"/>
      <c r="F318" s="174"/>
      <c r="G318" s="174"/>
      <c r="H318" s="174"/>
      <c r="I318" s="174"/>
      <c r="J318" s="174"/>
      <c r="K318" s="178"/>
      <c r="L318" s="173"/>
      <c r="M318" s="173"/>
    </row>
    <row r="319" spans="1:13" ht="12.95" customHeight="1">
      <c r="A319" s="167"/>
      <c r="B319" s="186" t="s">
        <v>170</v>
      </c>
      <c r="C319" s="190"/>
      <c r="D319" s="190"/>
      <c r="E319" s="190"/>
      <c r="F319" s="190"/>
      <c r="G319" s="190"/>
      <c r="H319" s="187"/>
      <c r="I319" s="174" t="s">
        <v>249</v>
      </c>
      <c r="J319" s="174"/>
      <c r="K319" s="173" t="s">
        <v>35</v>
      </c>
      <c r="L319" s="173" t="s">
        <v>35</v>
      </c>
      <c r="M319" s="173" t="s">
        <v>35</v>
      </c>
    </row>
    <row r="320" spans="1:13" ht="12.95" customHeight="1">
      <c r="A320" s="168"/>
      <c r="B320" s="180"/>
      <c r="C320" s="181"/>
      <c r="D320" s="181"/>
      <c r="E320" s="181"/>
      <c r="F320" s="181"/>
      <c r="G320" s="181"/>
      <c r="H320" s="182"/>
      <c r="I320" s="174"/>
      <c r="J320" s="174"/>
      <c r="K320" s="173"/>
      <c r="L320" s="173"/>
      <c r="M320" s="173"/>
    </row>
    <row r="321" spans="1:13" ht="12.95" customHeight="1">
      <c r="A321" s="168"/>
      <c r="B321" s="180"/>
      <c r="C321" s="181"/>
      <c r="D321" s="181"/>
      <c r="E321" s="181"/>
      <c r="F321" s="181"/>
      <c r="G321" s="181"/>
      <c r="H321" s="182"/>
      <c r="I321" s="174"/>
      <c r="J321" s="174"/>
      <c r="K321" s="173"/>
      <c r="L321" s="173"/>
      <c r="M321" s="173"/>
    </row>
    <row r="322" spans="1:13" ht="12.95" customHeight="1">
      <c r="A322" s="168"/>
      <c r="B322" s="180"/>
      <c r="C322" s="181"/>
      <c r="D322" s="181"/>
      <c r="E322" s="181"/>
      <c r="F322" s="181"/>
      <c r="G322" s="181"/>
      <c r="H322" s="182"/>
      <c r="I322" s="174"/>
      <c r="J322" s="174"/>
      <c r="K322" s="173"/>
      <c r="L322" s="173"/>
      <c r="M322" s="173"/>
    </row>
    <row r="323" spans="1:13" ht="12.95" customHeight="1">
      <c r="A323" s="168"/>
      <c r="B323" s="180"/>
      <c r="C323" s="181"/>
      <c r="D323" s="181"/>
      <c r="E323" s="181"/>
      <c r="F323" s="181"/>
      <c r="G323" s="181"/>
      <c r="H323" s="182"/>
      <c r="I323" s="174"/>
      <c r="J323" s="174"/>
      <c r="K323" s="173"/>
      <c r="L323" s="173"/>
      <c r="M323" s="173"/>
    </row>
    <row r="324" spans="1:13" ht="12.95" customHeight="1">
      <c r="A324" s="168"/>
      <c r="B324" s="180"/>
      <c r="C324" s="181"/>
      <c r="D324" s="181"/>
      <c r="E324" s="181"/>
      <c r="F324" s="181"/>
      <c r="G324" s="181"/>
      <c r="H324" s="182"/>
      <c r="I324" s="174"/>
      <c r="J324" s="174"/>
      <c r="K324" s="173"/>
      <c r="L324" s="173"/>
      <c r="M324" s="173"/>
    </row>
    <row r="325" spans="1:13" ht="12.95" customHeight="1">
      <c r="A325" s="168"/>
      <c r="B325" s="180"/>
      <c r="C325" s="181"/>
      <c r="D325" s="181"/>
      <c r="E325" s="181"/>
      <c r="F325" s="181"/>
      <c r="G325" s="181"/>
      <c r="H325" s="182"/>
      <c r="I325" s="174"/>
      <c r="J325" s="174"/>
      <c r="K325" s="173"/>
      <c r="L325" s="173"/>
      <c r="M325" s="173"/>
    </row>
    <row r="326" spans="1:13" ht="12.95" customHeight="1">
      <c r="A326" s="168"/>
      <c r="B326" s="180"/>
      <c r="C326" s="181"/>
      <c r="D326" s="181"/>
      <c r="E326" s="181"/>
      <c r="F326" s="181"/>
      <c r="G326" s="181"/>
      <c r="H326" s="182"/>
      <c r="I326" s="174"/>
      <c r="J326" s="174"/>
      <c r="K326" s="173"/>
      <c r="L326" s="173"/>
      <c r="M326" s="173"/>
    </row>
    <row r="327" spans="1:13" ht="12.95" customHeight="1">
      <c r="A327" s="168"/>
      <c r="B327" s="180"/>
      <c r="C327" s="181"/>
      <c r="D327" s="181"/>
      <c r="E327" s="181"/>
      <c r="F327" s="181"/>
      <c r="G327" s="181"/>
      <c r="H327" s="182"/>
      <c r="I327" s="174"/>
      <c r="J327" s="174"/>
      <c r="K327" s="173"/>
      <c r="L327" s="173"/>
      <c r="M327" s="173"/>
    </row>
    <row r="328" spans="1:13" ht="12.95" customHeight="1">
      <c r="A328" s="168"/>
      <c r="B328" s="180"/>
      <c r="C328" s="181"/>
      <c r="D328" s="181"/>
      <c r="E328" s="181"/>
      <c r="F328" s="181"/>
      <c r="G328" s="181"/>
      <c r="H328" s="182"/>
      <c r="I328" s="174"/>
      <c r="J328" s="174"/>
      <c r="K328" s="173"/>
      <c r="L328" s="173"/>
      <c r="M328" s="173"/>
    </row>
    <row r="329" spans="1:13" ht="12.95" customHeight="1">
      <c r="A329" s="168"/>
      <c r="B329" s="180"/>
      <c r="C329" s="181"/>
      <c r="D329" s="181"/>
      <c r="E329" s="181"/>
      <c r="F329" s="181"/>
      <c r="G329" s="181"/>
      <c r="H329" s="182"/>
      <c r="I329" s="174"/>
      <c r="J329" s="174"/>
      <c r="K329" s="173"/>
      <c r="L329" s="173"/>
      <c r="M329" s="173"/>
    </row>
    <row r="330" spans="1:13" ht="12.95" customHeight="1">
      <c r="A330" s="168"/>
      <c r="B330" s="180"/>
      <c r="C330" s="181"/>
      <c r="D330" s="181"/>
      <c r="E330" s="181"/>
      <c r="F330" s="181"/>
      <c r="G330" s="181"/>
      <c r="H330" s="182"/>
      <c r="I330" s="174"/>
      <c r="J330" s="174"/>
      <c r="K330" s="173"/>
      <c r="L330" s="173"/>
      <c r="M330" s="173"/>
    </row>
    <row r="331" spans="1:13" ht="12.95" customHeight="1">
      <c r="A331" s="168"/>
      <c r="B331" s="180"/>
      <c r="C331" s="181"/>
      <c r="D331" s="181"/>
      <c r="E331" s="181"/>
      <c r="F331" s="181"/>
      <c r="G331" s="181"/>
      <c r="H331" s="182"/>
      <c r="I331" s="174"/>
      <c r="J331" s="174"/>
      <c r="K331" s="173"/>
      <c r="L331" s="173"/>
      <c r="M331" s="173"/>
    </row>
    <row r="332" spans="1:13" ht="12.95" customHeight="1">
      <c r="A332" s="168"/>
      <c r="B332" s="180"/>
      <c r="C332" s="181"/>
      <c r="D332" s="181"/>
      <c r="E332" s="181"/>
      <c r="F332" s="181"/>
      <c r="G332" s="181"/>
      <c r="H332" s="182"/>
      <c r="I332" s="174"/>
      <c r="J332" s="174"/>
      <c r="K332" s="173"/>
      <c r="L332" s="173"/>
      <c r="M332" s="173"/>
    </row>
    <row r="333" spans="1:13" ht="12.95" customHeight="1">
      <c r="A333" s="168"/>
      <c r="B333" s="180"/>
      <c r="C333" s="181"/>
      <c r="D333" s="181"/>
      <c r="E333" s="181"/>
      <c r="F333" s="181"/>
      <c r="G333" s="181"/>
      <c r="H333" s="182"/>
      <c r="I333" s="174"/>
      <c r="J333" s="174"/>
      <c r="K333" s="173"/>
      <c r="L333" s="173"/>
      <c r="M333" s="173"/>
    </row>
    <row r="334" spans="1:13" ht="12.95" customHeight="1">
      <c r="A334" s="168"/>
      <c r="B334" s="180"/>
      <c r="C334" s="181"/>
      <c r="D334" s="181"/>
      <c r="E334" s="181"/>
      <c r="F334" s="181"/>
      <c r="G334" s="181"/>
      <c r="H334" s="182"/>
      <c r="I334" s="174"/>
      <c r="J334" s="174"/>
      <c r="K334" s="173"/>
      <c r="L334" s="173"/>
      <c r="M334" s="173"/>
    </row>
    <row r="335" spans="1:13" ht="12.95" customHeight="1">
      <c r="A335" s="168"/>
      <c r="B335" s="180"/>
      <c r="C335" s="181"/>
      <c r="D335" s="181"/>
      <c r="E335" s="181"/>
      <c r="F335" s="181"/>
      <c r="G335" s="181"/>
      <c r="H335" s="182"/>
      <c r="I335" s="174"/>
      <c r="J335" s="174"/>
      <c r="K335" s="173"/>
      <c r="L335" s="173"/>
      <c r="M335" s="173"/>
    </row>
    <row r="336" spans="1:13" ht="12.95" customHeight="1">
      <c r="A336" s="168"/>
      <c r="B336" s="180"/>
      <c r="C336" s="181"/>
      <c r="D336" s="181"/>
      <c r="E336" s="181"/>
      <c r="F336" s="181"/>
      <c r="G336" s="181"/>
      <c r="H336" s="182"/>
      <c r="I336" s="174"/>
      <c r="J336" s="174"/>
      <c r="K336" s="173"/>
      <c r="L336" s="173"/>
      <c r="M336" s="173"/>
    </row>
    <row r="337" spans="1:13" ht="12.95" customHeight="1">
      <c r="A337" s="168"/>
      <c r="B337" s="180"/>
      <c r="C337" s="181"/>
      <c r="D337" s="181"/>
      <c r="E337" s="181"/>
      <c r="F337" s="181"/>
      <c r="G337" s="181"/>
      <c r="H337" s="182"/>
      <c r="I337" s="174"/>
      <c r="J337" s="174"/>
      <c r="K337" s="173"/>
      <c r="L337" s="173"/>
      <c r="M337" s="173"/>
    </row>
    <row r="338" spans="1:13" ht="12.95" customHeight="1">
      <c r="A338" s="168"/>
      <c r="B338" s="180"/>
      <c r="C338" s="181"/>
      <c r="D338" s="181"/>
      <c r="E338" s="181"/>
      <c r="F338" s="181"/>
      <c r="G338" s="181"/>
      <c r="H338" s="182"/>
      <c r="I338" s="174"/>
      <c r="J338" s="174"/>
      <c r="K338" s="173"/>
      <c r="L338" s="173"/>
      <c r="M338" s="173"/>
    </row>
    <row r="339" spans="1:13" ht="12.95" customHeight="1">
      <c r="A339" s="168"/>
      <c r="B339" s="3"/>
      <c r="C339" s="4"/>
      <c r="D339" s="181" t="s">
        <v>131</v>
      </c>
      <c r="E339" s="181"/>
      <c r="F339" s="181"/>
      <c r="G339" s="181"/>
      <c r="H339" s="182"/>
      <c r="I339" s="174"/>
      <c r="J339" s="174"/>
      <c r="K339" s="173"/>
      <c r="L339" s="173"/>
      <c r="M339" s="173"/>
    </row>
    <row r="340" spans="1:13" ht="12.95" customHeight="1">
      <c r="A340" s="168"/>
      <c r="B340" s="3"/>
      <c r="C340" s="4"/>
      <c r="D340" s="181"/>
      <c r="E340" s="181"/>
      <c r="F340" s="181"/>
      <c r="G340" s="181"/>
      <c r="H340" s="182"/>
      <c r="I340" s="174"/>
      <c r="J340" s="174"/>
      <c r="K340" s="173"/>
      <c r="L340" s="173"/>
      <c r="M340" s="173"/>
    </row>
    <row r="341" spans="1:13" ht="12.95" customHeight="1">
      <c r="A341" s="168"/>
      <c r="B341" s="3"/>
      <c r="C341" s="4"/>
      <c r="D341" s="181"/>
      <c r="E341" s="181"/>
      <c r="F341" s="181"/>
      <c r="G341" s="181"/>
      <c r="H341" s="182"/>
      <c r="I341" s="174"/>
      <c r="J341" s="174"/>
      <c r="K341" s="173"/>
      <c r="L341" s="173"/>
      <c r="M341" s="173"/>
    </row>
    <row r="342" spans="1:13" ht="12.95" customHeight="1">
      <c r="A342" s="168"/>
      <c r="B342" s="3"/>
      <c r="C342" s="4"/>
      <c r="D342" s="181"/>
      <c r="E342" s="181"/>
      <c r="F342" s="181"/>
      <c r="G342" s="181"/>
      <c r="H342" s="182"/>
      <c r="I342" s="174"/>
      <c r="J342" s="174"/>
      <c r="K342" s="173"/>
      <c r="L342" s="173"/>
      <c r="M342" s="173"/>
    </row>
    <row r="343" spans="1:13" ht="24.95" customHeight="1">
      <c r="A343" s="168"/>
      <c r="B343" s="3"/>
      <c r="C343" s="4"/>
      <c r="D343" s="181"/>
      <c r="E343" s="181"/>
      <c r="F343" s="181"/>
      <c r="G343" s="181"/>
      <c r="H343" s="182"/>
      <c r="I343" s="174"/>
      <c r="J343" s="174"/>
      <c r="K343" s="173"/>
      <c r="L343" s="173"/>
      <c r="M343" s="173"/>
    </row>
    <row r="344" spans="1:13" ht="12.95" customHeight="1">
      <c r="A344" s="168"/>
      <c r="B344" s="3"/>
      <c r="C344" s="4"/>
      <c r="D344" s="181"/>
      <c r="E344" s="181"/>
      <c r="F344" s="181"/>
      <c r="G344" s="181"/>
      <c r="H344" s="182"/>
      <c r="I344" s="174"/>
      <c r="J344" s="174"/>
      <c r="K344" s="173"/>
      <c r="L344" s="173"/>
      <c r="M344" s="173"/>
    </row>
    <row r="345" spans="1:13" ht="12.95" customHeight="1">
      <c r="A345" s="168"/>
      <c r="B345" s="3"/>
      <c r="C345" s="4"/>
      <c r="D345" s="181"/>
      <c r="E345" s="181"/>
      <c r="F345" s="181"/>
      <c r="G345" s="181"/>
      <c r="H345" s="182"/>
      <c r="I345" s="174"/>
      <c r="J345" s="174"/>
      <c r="K345" s="173"/>
      <c r="L345" s="173"/>
      <c r="M345" s="173"/>
    </row>
    <row r="346" spans="1:13" ht="12.95" customHeight="1">
      <c r="A346" s="168"/>
      <c r="B346" s="3"/>
      <c r="C346" s="4"/>
      <c r="D346" s="181"/>
      <c r="E346" s="181"/>
      <c r="F346" s="181"/>
      <c r="G346" s="181"/>
      <c r="H346" s="182"/>
      <c r="I346" s="174"/>
      <c r="J346" s="174"/>
      <c r="K346" s="173"/>
      <c r="L346" s="173"/>
      <c r="M346" s="173"/>
    </row>
    <row r="347" spans="1:13" ht="12.95" customHeight="1">
      <c r="A347" s="168"/>
      <c r="B347" s="3"/>
      <c r="C347" s="4"/>
      <c r="D347" s="181"/>
      <c r="E347" s="181"/>
      <c r="F347" s="181"/>
      <c r="G347" s="181"/>
      <c r="H347" s="182"/>
      <c r="I347" s="174"/>
      <c r="J347" s="174"/>
      <c r="K347" s="173"/>
      <c r="L347" s="173"/>
      <c r="M347" s="173"/>
    </row>
    <row r="348" spans="1:13" ht="12.95" customHeight="1">
      <c r="A348" s="168"/>
      <c r="B348" s="3"/>
      <c r="C348" s="4"/>
      <c r="D348" s="181"/>
      <c r="E348" s="181"/>
      <c r="F348" s="181"/>
      <c r="G348" s="181"/>
      <c r="H348" s="182"/>
      <c r="I348" s="174"/>
      <c r="J348" s="174"/>
      <c r="K348" s="173"/>
      <c r="L348" s="173"/>
      <c r="M348" s="173"/>
    </row>
    <row r="349" spans="1:13" ht="12.95" customHeight="1">
      <c r="A349" s="168"/>
      <c r="B349" s="3"/>
      <c r="C349" s="4"/>
      <c r="D349" s="181"/>
      <c r="E349" s="181"/>
      <c r="F349" s="181"/>
      <c r="G349" s="181"/>
      <c r="H349" s="182"/>
      <c r="I349" s="174"/>
      <c r="J349" s="174"/>
      <c r="K349" s="173"/>
      <c r="L349" s="173"/>
      <c r="M349" s="173"/>
    </row>
    <row r="350" spans="1:13" ht="12.95" customHeight="1">
      <c r="A350" s="168"/>
      <c r="B350" s="3"/>
      <c r="C350" s="4"/>
      <c r="D350" s="181"/>
      <c r="E350" s="181"/>
      <c r="F350" s="181"/>
      <c r="G350" s="181"/>
      <c r="H350" s="182"/>
      <c r="I350" s="174"/>
      <c r="J350" s="174"/>
      <c r="K350" s="173"/>
      <c r="L350" s="173"/>
      <c r="M350" s="173"/>
    </row>
    <row r="351" spans="1:13" ht="12.95" customHeight="1">
      <c r="A351" s="168"/>
      <c r="B351" s="3"/>
      <c r="C351" s="4"/>
      <c r="D351" s="181"/>
      <c r="E351" s="181"/>
      <c r="F351" s="181"/>
      <c r="G351" s="181"/>
      <c r="H351" s="182"/>
      <c r="I351" s="174"/>
      <c r="J351" s="174"/>
      <c r="K351" s="173"/>
      <c r="L351" s="173"/>
      <c r="M351" s="173"/>
    </row>
    <row r="352" spans="1:13" ht="12.95" customHeight="1">
      <c r="A352" s="168"/>
      <c r="B352" s="3"/>
      <c r="C352" s="4"/>
      <c r="D352" s="181"/>
      <c r="E352" s="181"/>
      <c r="F352" s="181"/>
      <c r="G352" s="181"/>
      <c r="H352" s="182"/>
      <c r="I352" s="174"/>
      <c r="J352" s="174"/>
      <c r="K352" s="173"/>
      <c r="L352" s="173"/>
      <c r="M352" s="173"/>
    </row>
    <row r="353" spans="1:13" ht="12.95" customHeight="1">
      <c r="A353" s="168"/>
      <c r="B353" s="3"/>
      <c r="C353" s="4"/>
      <c r="D353" s="181"/>
      <c r="E353" s="181"/>
      <c r="F353" s="181"/>
      <c r="G353" s="181"/>
      <c r="H353" s="182"/>
      <c r="I353" s="174"/>
      <c r="J353" s="174"/>
      <c r="K353" s="173"/>
      <c r="L353" s="173"/>
      <c r="M353" s="173"/>
    </row>
    <row r="354" spans="1:13" ht="12.95" customHeight="1">
      <c r="A354" s="168"/>
      <c r="B354" s="3"/>
      <c r="C354" s="4"/>
      <c r="D354" s="181"/>
      <c r="E354" s="181"/>
      <c r="F354" s="181"/>
      <c r="G354" s="181"/>
      <c r="H354" s="182"/>
      <c r="I354" s="174"/>
      <c r="J354" s="174"/>
      <c r="K354" s="173"/>
      <c r="L354" s="173"/>
      <c r="M354" s="173"/>
    </row>
    <row r="355" spans="1:13" ht="12.95" customHeight="1">
      <c r="A355" s="168"/>
      <c r="B355" s="3"/>
      <c r="C355" s="4"/>
      <c r="D355" s="181"/>
      <c r="E355" s="181"/>
      <c r="F355" s="181"/>
      <c r="G355" s="181"/>
      <c r="H355" s="182"/>
      <c r="I355" s="174"/>
      <c r="J355" s="174"/>
      <c r="K355" s="173"/>
      <c r="L355" s="173"/>
      <c r="M355" s="173"/>
    </row>
    <row r="356" spans="1:13" ht="12.95" customHeight="1">
      <c r="A356" s="168"/>
      <c r="B356" s="180" t="s">
        <v>153</v>
      </c>
      <c r="C356" s="181"/>
      <c r="D356" s="181"/>
      <c r="E356" s="181"/>
      <c r="F356" s="181"/>
      <c r="G356" s="181"/>
      <c r="H356" s="182"/>
      <c r="I356" s="174"/>
      <c r="J356" s="174"/>
      <c r="K356" s="173"/>
      <c r="L356" s="173"/>
      <c r="M356" s="173"/>
    </row>
    <row r="357" spans="1:13" ht="12.95" customHeight="1">
      <c r="A357" s="168"/>
      <c r="B357" s="180"/>
      <c r="C357" s="181"/>
      <c r="D357" s="181"/>
      <c r="E357" s="181"/>
      <c r="F357" s="181"/>
      <c r="G357" s="181"/>
      <c r="H357" s="182"/>
      <c r="I357" s="174"/>
      <c r="J357" s="174"/>
      <c r="K357" s="173"/>
      <c r="L357" s="173"/>
      <c r="M357" s="173"/>
    </row>
    <row r="358" spans="1:13" ht="12.95" customHeight="1">
      <c r="A358" s="168"/>
      <c r="B358" s="180"/>
      <c r="C358" s="181"/>
      <c r="D358" s="181"/>
      <c r="E358" s="181"/>
      <c r="F358" s="181"/>
      <c r="G358" s="181"/>
      <c r="H358" s="182"/>
      <c r="I358" s="174"/>
      <c r="J358" s="174"/>
      <c r="K358" s="173"/>
      <c r="L358" s="173"/>
      <c r="M358" s="173"/>
    </row>
    <row r="359" spans="1:13" ht="12.95" customHeight="1">
      <c r="A359" s="168"/>
      <c r="B359" s="180"/>
      <c r="C359" s="181"/>
      <c r="D359" s="181"/>
      <c r="E359" s="181"/>
      <c r="F359" s="181"/>
      <c r="G359" s="181"/>
      <c r="H359" s="182"/>
      <c r="I359" s="174"/>
      <c r="J359" s="174"/>
      <c r="K359" s="173"/>
      <c r="L359" s="173"/>
      <c r="M359" s="173"/>
    </row>
    <row r="360" spans="1:13" ht="12.95" customHeight="1">
      <c r="A360" s="168"/>
      <c r="B360" s="183"/>
      <c r="C360" s="184"/>
      <c r="D360" s="184"/>
      <c r="E360" s="184"/>
      <c r="F360" s="184"/>
      <c r="G360" s="184"/>
      <c r="H360" s="185"/>
      <c r="I360" s="174"/>
      <c r="J360" s="174"/>
      <c r="K360" s="173"/>
      <c r="L360" s="173"/>
      <c r="M360" s="173"/>
    </row>
    <row r="361" spans="1:13" ht="12.95" customHeight="1">
      <c r="A361" s="168"/>
      <c r="B361" s="174" t="s">
        <v>132</v>
      </c>
      <c r="C361" s="174"/>
      <c r="D361" s="174"/>
      <c r="E361" s="174"/>
      <c r="F361" s="174"/>
      <c r="G361" s="174"/>
      <c r="H361" s="174"/>
      <c r="I361" s="174" t="s">
        <v>250</v>
      </c>
      <c r="J361" s="174"/>
      <c r="K361" s="173" t="s">
        <v>35</v>
      </c>
      <c r="L361" s="173" t="s">
        <v>35</v>
      </c>
      <c r="M361" s="173" t="s">
        <v>35</v>
      </c>
    </row>
    <row r="362" spans="1:13" ht="12.95" customHeight="1">
      <c r="A362" s="168"/>
      <c r="B362" s="174"/>
      <c r="C362" s="174"/>
      <c r="D362" s="174"/>
      <c r="E362" s="174"/>
      <c r="F362" s="174"/>
      <c r="G362" s="174"/>
      <c r="H362" s="174"/>
      <c r="I362" s="174"/>
      <c r="J362" s="174"/>
      <c r="K362" s="173"/>
      <c r="L362" s="173"/>
      <c r="M362" s="173"/>
    </row>
    <row r="363" spans="1:13" ht="12.95" customHeight="1">
      <c r="A363" s="168"/>
      <c r="B363" s="174"/>
      <c r="C363" s="174"/>
      <c r="D363" s="174"/>
      <c r="E363" s="174"/>
      <c r="F363" s="174"/>
      <c r="G363" s="174"/>
      <c r="H363" s="174"/>
      <c r="I363" s="174"/>
      <c r="J363" s="174"/>
      <c r="K363" s="173"/>
      <c r="L363" s="173"/>
      <c r="M363" s="173"/>
    </row>
    <row r="364" spans="1:13" ht="12.95" customHeight="1">
      <c r="A364" s="168"/>
      <c r="B364" s="174"/>
      <c r="C364" s="174"/>
      <c r="D364" s="174"/>
      <c r="E364" s="174"/>
      <c r="F364" s="174"/>
      <c r="G364" s="174"/>
      <c r="H364" s="174"/>
      <c r="I364" s="174"/>
      <c r="J364" s="174"/>
      <c r="K364" s="173"/>
      <c r="L364" s="173"/>
      <c r="M364" s="173"/>
    </row>
    <row r="365" spans="1:13" ht="12.95" customHeight="1">
      <c r="A365" s="168"/>
      <c r="B365" s="174"/>
      <c r="C365" s="174"/>
      <c r="D365" s="174"/>
      <c r="E365" s="174"/>
      <c r="F365" s="174"/>
      <c r="G365" s="174"/>
      <c r="H365" s="174"/>
      <c r="I365" s="174"/>
      <c r="J365" s="174"/>
      <c r="K365" s="173"/>
      <c r="L365" s="173"/>
      <c r="M365" s="173"/>
    </row>
    <row r="366" spans="1:13" ht="12.95" customHeight="1">
      <c r="A366" s="168"/>
      <c r="B366" s="174"/>
      <c r="C366" s="174"/>
      <c r="D366" s="174"/>
      <c r="E366" s="174"/>
      <c r="F366" s="174"/>
      <c r="G366" s="174"/>
      <c r="H366" s="174"/>
      <c r="I366" s="174"/>
      <c r="J366" s="174"/>
      <c r="K366" s="173"/>
      <c r="L366" s="173"/>
      <c r="M366" s="173"/>
    </row>
    <row r="367" spans="1:13" ht="12.95" customHeight="1">
      <c r="A367" s="168"/>
      <c r="B367" s="174"/>
      <c r="C367" s="174"/>
      <c r="D367" s="174"/>
      <c r="E367" s="174"/>
      <c r="F367" s="174"/>
      <c r="G367" s="174"/>
      <c r="H367" s="174"/>
      <c r="I367" s="174"/>
      <c r="J367" s="174"/>
      <c r="K367" s="173"/>
      <c r="L367" s="173"/>
      <c r="M367" s="173"/>
    </row>
    <row r="368" spans="1:13" ht="12.95" customHeight="1">
      <c r="A368" s="168"/>
      <c r="B368" s="174"/>
      <c r="C368" s="174"/>
      <c r="D368" s="174"/>
      <c r="E368" s="174"/>
      <c r="F368" s="174"/>
      <c r="G368" s="174"/>
      <c r="H368" s="174"/>
      <c r="I368" s="174"/>
      <c r="J368" s="174"/>
      <c r="K368" s="173"/>
      <c r="L368" s="173"/>
      <c r="M368" s="173"/>
    </row>
    <row r="369" spans="1:13" ht="12.95" customHeight="1">
      <c r="A369" s="168"/>
      <c r="B369" s="174"/>
      <c r="C369" s="174"/>
      <c r="D369" s="174"/>
      <c r="E369" s="174"/>
      <c r="F369" s="174"/>
      <c r="G369" s="174"/>
      <c r="H369" s="174"/>
      <c r="I369" s="174"/>
      <c r="J369" s="174"/>
      <c r="K369" s="173"/>
      <c r="L369" s="173"/>
      <c r="M369" s="173"/>
    </row>
    <row r="370" spans="1:13" ht="12.95" customHeight="1">
      <c r="A370" s="168"/>
      <c r="B370" s="174"/>
      <c r="C370" s="174"/>
      <c r="D370" s="174"/>
      <c r="E370" s="174"/>
      <c r="F370" s="174"/>
      <c r="G370" s="174"/>
      <c r="H370" s="174"/>
      <c r="I370" s="174"/>
      <c r="J370" s="174"/>
      <c r="K370" s="173"/>
      <c r="L370" s="173"/>
      <c r="M370" s="173"/>
    </row>
    <row r="371" spans="1:13" ht="12.95" customHeight="1">
      <c r="A371" s="168"/>
      <c r="B371" s="174"/>
      <c r="C371" s="174"/>
      <c r="D371" s="174"/>
      <c r="E371" s="174"/>
      <c r="F371" s="174"/>
      <c r="G371" s="174"/>
      <c r="H371" s="174"/>
      <c r="I371" s="174"/>
      <c r="J371" s="174"/>
      <c r="K371" s="173"/>
      <c r="L371" s="173"/>
      <c r="M371" s="173"/>
    </row>
    <row r="372" spans="1:13" ht="12.95" customHeight="1">
      <c r="A372" s="168"/>
      <c r="B372" s="174" t="s">
        <v>137</v>
      </c>
      <c r="C372" s="174"/>
      <c r="D372" s="174"/>
      <c r="E372" s="174"/>
      <c r="F372" s="174"/>
      <c r="G372" s="174"/>
      <c r="H372" s="174"/>
      <c r="I372" s="174" t="s">
        <v>251</v>
      </c>
      <c r="J372" s="174"/>
      <c r="K372" s="173" t="s">
        <v>35</v>
      </c>
      <c r="L372" s="173" t="s">
        <v>35</v>
      </c>
      <c r="M372" s="173" t="s">
        <v>35</v>
      </c>
    </row>
    <row r="373" spans="1:13" ht="12.95" customHeight="1">
      <c r="A373" s="168"/>
      <c r="B373" s="174"/>
      <c r="C373" s="174"/>
      <c r="D373" s="174"/>
      <c r="E373" s="174"/>
      <c r="F373" s="174"/>
      <c r="G373" s="174"/>
      <c r="H373" s="174"/>
      <c r="I373" s="174"/>
      <c r="J373" s="174"/>
      <c r="K373" s="173"/>
      <c r="L373" s="173"/>
      <c r="M373" s="173"/>
    </row>
    <row r="374" spans="1:13" ht="12.95" customHeight="1">
      <c r="A374" s="168"/>
      <c r="B374" s="174"/>
      <c r="C374" s="174"/>
      <c r="D374" s="174"/>
      <c r="E374" s="174"/>
      <c r="F374" s="174"/>
      <c r="G374" s="174"/>
      <c r="H374" s="174"/>
      <c r="I374" s="174"/>
      <c r="J374" s="174"/>
      <c r="K374" s="173"/>
      <c r="L374" s="173"/>
      <c r="M374" s="173"/>
    </row>
    <row r="375" spans="1:13" ht="12.95" customHeight="1">
      <c r="A375" s="168"/>
      <c r="B375" s="174"/>
      <c r="C375" s="174"/>
      <c r="D375" s="174"/>
      <c r="E375" s="174"/>
      <c r="F375" s="174"/>
      <c r="G375" s="174"/>
      <c r="H375" s="174"/>
      <c r="I375" s="174"/>
      <c r="J375" s="174"/>
      <c r="K375" s="173"/>
      <c r="L375" s="173"/>
      <c r="M375" s="173"/>
    </row>
    <row r="376" spans="1:13" ht="12.95" customHeight="1">
      <c r="A376" s="168"/>
      <c r="B376" s="174" t="s">
        <v>133</v>
      </c>
      <c r="C376" s="174"/>
      <c r="D376" s="174"/>
      <c r="E376" s="174"/>
      <c r="F376" s="174"/>
      <c r="G376" s="174"/>
      <c r="H376" s="174"/>
      <c r="I376" s="174" t="s">
        <v>253</v>
      </c>
      <c r="J376" s="174"/>
      <c r="K376" s="173" t="s">
        <v>35</v>
      </c>
      <c r="L376" s="173" t="s">
        <v>35</v>
      </c>
      <c r="M376" s="173" t="s">
        <v>35</v>
      </c>
    </row>
    <row r="377" spans="1:13" ht="12.95" customHeight="1">
      <c r="A377" s="168"/>
      <c r="B377" s="174"/>
      <c r="C377" s="174"/>
      <c r="D377" s="174"/>
      <c r="E377" s="174"/>
      <c r="F377" s="174"/>
      <c r="G377" s="174"/>
      <c r="H377" s="174"/>
      <c r="I377" s="174"/>
      <c r="J377" s="174"/>
      <c r="K377" s="173"/>
      <c r="L377" s="173"/>
      <c r="M377" s="173"/>
    </row>
    <row r="378" spans="1:13" ht="12.95" customHeight="1">
      <c r="A378" s="168"/>
      <c r="B378" s="174"/>
      <c r="C378" s="174"/>
      <c r="D378" s="174"/>
      <c r="E378" s="174"/>
      <c r="F378" s="174"/>
      <c r="G378" s="174"/>
      <c r="H378" s="174"/>
      <c r="I378" s="174"/>
      <c r="J378" s="174"/>
      <c r="K378" s="173"/>
      <c r="L378" s="173"/>
      <c r="M378" s="173"/>
    </row>
    <row r="379" spans="1:13" ht="12.95" customHeight="1">
      <c r="A379" s="168"/>
      <c r="B379" s="174"/>
      <c r="C379" s="174"/>
      <c r="D379" s="174"/>
      <c r="E379" s="174"/>
      <c r="F379" s="174"/>
      <c r="G379" s="174"/>
      <c r="H379" s="174"/>
      <c r="I379" s="174"/>
      <c r="J379" s="174"/>
      <c r="K379" s="173"/>
      <c r="L379" s="173"/>
      <c r="M379" s="173"/>
    </row>
    <row r="380" spans="1:13" ht="12.95" customHeight="1">
      <c r="A380" s="168"/>
      <c r="B380" s="174"/>
      <c r="C380" s="174"/>
      <c r="D380" s="174"/>
      <c r="E380" s="174"/>
      <c r="F380" s="174"/>
      <c r="G380" s="174"/>
      <c r="H380" s="174"/>
      <c r="I380" s="174"/>
      <c r="J380" s="174"/>
      <c r="K380" s="173"/>
      <c r="L380" s="173"/>
      <c r="M380" s="173"/>
    </row>
    <row r="381" spans="1:13" ht="12.95" customHeight="1">
      <c r="A381" s="168"/>
      <c r="B381" s="174"/>
      <c r="C381" s="174"/>
      <c r="D381" s="174"/>
      <c r="E381" s="174"/>
      <c r="F381" s="174"/>
      <c r="G381" s="174"/>
      <c r="H381" s="174"/>
      <c r="I381" s="174"/>
      <c r="J381" s="174"/>
      <c r="K381" s="173"/>
      <c r="L381" s="173"/>
      <c r="M381" s="173"/>
    </row>
    <row r="382" spans="1:13" ht="12.95" customHeight="1">
      <c r="A382" s="169"/>
      <c r="B382" s="174"/>
      <c r="C382" s="174"/>
      <c r="D382" s="174"/>
      <c r="E382" s="174"/>
      <c r="F382" s="174"/>
      <c r="G382" s="174"/>
      <c r="H382" s="174"/>
      <c r="I382" s="174"/>
      <c r="J382" s="174"/>
      <c r="K382" s="173"/>
      <c r="L382" s="173"/>
      <c r="M382" s="173"/>
    </row>
    <row r="383" spans="1:13" ht="12.95" customHeight="1">
      <c r="A383" s="167"/>
      <c r="B383" s="174" t="s">
        <v>134</v>
      </c>
      <c r="C383" s="174"/>
      <c r="D383" s="174"/>
      <c r="E383" s="174"/>
      <c r="F383" s="174"/>
      <c r="G383" s="174"/>
      <c r="H383" s="174"/>
      <c r="I383" s="174" t="s">
        <v>252</v>
      </c>
      <c r="J383" s="174"/>
      <c r="K383" s="173" t="s">
        <v>35</v>
      </c>
      <c r="L383" s="173" t="s">
        <v>35</v>
      </c>
      <c r="M383" s="173" t="s">
        <v>35</v>
      </c>
    </row>
    <row r="384" spans="1:13" ht="12.95" customHeight="1">
      <c r="A384" s="168"/>
      <c r="B384" s="174"/>
      <c r="C384" s="174"/>
      <c r="D384" s="174"/>
      <c r="E384" s="174"/>
      <c r="F384" s="174"/>
      <c r="G384" s="174"/>
      <c r="H384" s="174"/>
      <c r="I384" s="174"/>
      <c r="J384" s="174"/>
      <c r="K384" s="173"/>
      <c r="L384" s="173"/>
      <c r="M384" s="173"/>
    </row>
    <row r="385" spans="1:13" ht="12.95" customHeight="1">
      <c r="A385" s="168"/>
      <c r="B385" s="174"/>
      <c r="C385" s="174"/>
      <c r="D385" s="174"/>
      <c r="E385" s="174"/>
      <c r="F385" s="174"/>
      <c r="G385" s="174"/>
      <c r="H385" s="174"/>
      <c r="I385" s="174"/>
      <c r="J385" s="174"/>
      <c r="K385" s="173"/>
      <c r="L385" s="173"/>
      <c r="M385" s="173"/>
    </row>
    <row r="386" spans="1:13" ht="12.95" customHeight="1">
      <c r="A386" s="168"/>
      <c r="B386" s="174"/>
      <c r="C386" s="174"/>
      <c r="D386" s="174"/>
      <c r="E386" s="174"/>
      <c r="F386" s="174"/>
      <c r="G386" s="174"/>
      <c r="H386" s="174"/>
      <c r="I386" s="174"/>
      <c r="J386" s="174"/>
      <c r="K386" s="173"/>
      <c r="L386" s="173"/>
      <c r="M386" s="173"/>
    </row>
    <row r="387" spans="1:13" ht="12.95" customHeight="1">
      <c r="A387" s="168"/>
      <c r="B387" s="174"/>
      <c r="C387" s="174"/>
      <c r="D387" s="174"/>
      <c r="E387" s="174"/>
      <c r="F387" s="174"/>
      <c r="G387" s="174"/>
      <c r="H387" s="174"/>
      <c r="I387" s="174"/>
      <c r="J387" s="174"/>
      <c r="K387" s="173"/>
      <c r="L387" s="173"/>
      <c r="M387" s="173"/>
    </row>
    <row r="388" spans="1:13" ht="12.95" customHeight="1">
      <c r="A388" s="168"/>
      <c r="B388" s="174"/>
      <c r="C388" s="174"/>
      <c r="D388" s="174"/>
      <c r="E388" s="174"/>
      <c r="F388" s="174"/>
      <c r="G388" s="174"/>
      <c r="H388" s="174"/>
      <c r="I388" s="174"/>
      <c r="J388" s="174"/>
      <c r="K388" s="173"/>
      <c r="L388" s="173"/>
      <c r="M388" s="173"/>
    </row>
    <row r="389" spans="1:13" ht="12.95" customHeight="1">
      <c r="A389" s="168"/>
      <c r="B389" s="174"/>
      <c r="C389" s="174"/>
      <c r="D389" s="174"/>
      <c r="E389" s="174"/>
      <c r="F389" s="174"/>
      <c r="G389" s="174"/>
      <c r="H389" s="174"/>
      <c r="I389" s="174"/>
      <c r="J389" s="174"/>
      <c r="K389" s="173"/>
      <c r="L389" s="173"/>
      <c r="M389" s="173"/>
    </row>
    <row r="390" spans="1:13" ht="12.95" customHeight="1">
      <c r="A390" s="168"/>
      <c r="B390" s="194" t="s">
        <v>254</v>
      </c>
      <c r="C390" s="195"/>
      <c r="D390" s="195"/>
      <c r="E390" s="195"/>
      <c r="F390" s="195"/>
      <c r="G390" s="195"/>
      <c r="H390" s="196"/>
      <c r="I390" s="174" t="s">
        <v>255</v>
      </c>
      <c r="J390" s="174"/>
      <c r="K390" s="173" t="s">
        <v>35</v>
      </c>
      <c r="L390" s="173" t="s">
        <v>35</v>
      </c>
      <c r="M390" s="173" t="s">
        <v>35</v>
      </c>
    </row>
    <row r="391" spans="1:13" ht="12.95" customHeight="1">
      <c r="A391" s="168"/>
      <c r="B391" s="197"/>
      <c r="C391" s="198"/>
      <c r="D391" s="198"/>
      <c r="E391" s="198"/>
      <c r="F391" s="198"/>
      <c r="G391" s="198"/>
      <c r="H391" s="199"/>
      <c r="I391" s="174"/>
      <c r="J391" s="174"/>
      <c r="K391" s="173"/>
      <c r="L391" s="173"/>
      <c r="M391" s="173"/>
    </row>
    <row r="392" spans="1:13" ht="12.95" customHeight="1">
      <c r="A392" s="168"/>
      <c r="B392" s="197"/>
      <c r="C392" s="198"/>
      <c r="D392" s="198"/>
      <c r="E392" s="198"/>
      <c r="F392" s="198"/>
      <c r="G392" s="198"/>
      <c r="H392" s="199"/>
      <c r="I392" s="174"/>
      <c r="J392" s="174"/>
      <c r="K392" s="173"/>
      <c r="L392" s="173"/>
      <c r="M392" s="173"/>
    </row>
    <row r="393" spans="1:13" ht="12.95" customHeight="1">
      <c r="A393" s="168"/>
      <c r="B393" s="197"/>
      <c r="C393" s="198"/>
      <c r="D393" s="198"/>
      <c r="E393" s="198"/>
      <c r="F393" s="198"/>
      <c r="G393" s="198"/>
      <c r="H393" s="199"/>
      <c r="I393" s="174"/>
      <c r="J393" s="174"/>
      <c r="K393" s="173"/>
      <c r="L393" s="173"/>
      <c r="M393" s="173"/>
    </row>
    <row r="394" spans="1:13" ht="12.95" customHeight="1">
      <c r="A394" s="168"/>
      <c r="B394" s="197"/>
      <c r="C394" s="198"/>
      <c r="D394" s="198"/>
      <c r="E394" s="198"/>
      <c r="F394" s="198"/>
      <c r="G394" s="198"/>
      <c r="H394" s="199"/>
      <c r="I394" s="174"/>
      <c r="J394" s="174"/>
      <c r="K394" s="173"/>
      <c r="L394" s="173"/>
      <c r="M394" s="173"/>
    </row>
    <row r="395" spans="1:13" ht="12.95" customHeight="1">
      <c r="A395" s="168"/>
      <c r="B395" s="197"/>
      <c r="C395" s="198"/>
      <c r="D395" s="198"/>
      <c r="E395" s="198"/>
      <c r="F395" s="198"/>
      <c r="G395" s="198"/>
      <c r="H395" s="199"/>
      <c r="I395" s="174"/>
      <c r="J395" s="174"/>
      <c r="K395" s="173"/>
      <c r="L395" s="173"/>
      <c r="M395" s="173"/>
    </row>
    <row r="396" spans="1:13" ht="12.95" customHeight="1">
      <c r="A396" s="168"/>
      <c r="B396" s="3"/>
      <c r="C396" s="181" t="s">
        <v>138</v>
      </c>
      <c r="D396" s="181"/>
      <c r="E396" s="181"/>
      <c r="F396" s="181"/>
      <c r="G396" s="181"/>
      <c r="H396" s="182"/>
      <c r="I396" s="174"/>
      <c r="J396" s="174"/>
      <c r="K396" s="173"/>
      <c r="L396" s="173"/>
      <c r="M396" s="173"/>
    </row>
    <row r="397" spans="1:13" ht="12.95" customHeight="1">
      <c r="A397" s="168"/>
      <c r="B397" s="3"/>
      <c r="C397" s="181"/>
      <c r="D397" s="181"/>
      <c r="E397" s="181"/>
      <c r="F397" s="181"/>
      <c r="G397" s="181"/>
      <c r="H397" s="182"/>
      <c r="I397" s="174"/>
      <c r="J397" s="174"/>
      <c r="K397" s="173"/>
      <c r="L397" s="173"/>
      <c r="M397" s="173"/>
    </row>
    <row r="398" spans="1:13" ht="12.95" customHeight="1">
      <c r="A398" s="168"/>
      <c r="B398" s="3"/>
      <c r="C398" s="181"/>
      <c r="D398" s="181"/>
      <c r="E398" s="181"/>
      <c r="F398" s="181"/>
      <c r="G398" s="181"/>
      <c r="H398" s="182"/>
      <c r="I398" s="174"/>
      <c r="J398" s="174"/>
      <c r="K398" s="173"/>
      <c r="L398" s="173"/>
      <c r="M398" s="173"/>
    </row>
    <row r="399" spans="1:13" ht="12.95" customHeight="1">
      <c r="A399" s="168"/>
      <c r="B399" s="3"/>
      <c r="C399" s="5"/>
      <c r="D399" s="181" t="s">
        <v>139</v>
      </c>
      <c r="E399" s="181"/>
      <c r="F399" s="181"/>
      <c r="G399" s="181"/>
      <c r="H399" s="182"/>
      <c r="I399" s="174"/>
      <c r="J399" s="174"/>
      <c r="K399" s="173"/>
      <c r="L399" s="173"/>
      <c r="M399" s="173"/>
    </row>
    <row r="400" spans="1:13" ht="12.95" customHeight="1">
      <c r="A400" s="168"/>
      <c r="B400" s="3"/>
      <c r="C400" s="5"/>
      <c r="D400" s="181"/>
      <c r="E400" s="181"/>
      <c r="F400" s="181"/>
      <c r="G400" s="181"/>
      <c r="H400" s="182"/>
      <c r="I400" s="174"/>
      <c r="J400" s="174"/>
      <c r="K400" s="173"/>
      <c r="L400" s="173"/>
      <c r="M400" s="173"/>
    </row>
    <row r="401" spans="1:13" ht="12.95" customHeight="1">
      <c r="A401" s="168"/>
      <c r="B401" s="3"/>
      <c r="C401" s="5"/>
      <c r="D401" s="181"/>
      <c r="E401" s="181"/>
      <c r="F401" s="181"/>
      <c r="G401" s="181"/>
      <c r="H401" s="182"/>
      <c r="I401" s="174"/>
      <c r="J401" s="174"/>
      <c r="K401" s="173"/>
      <c r="L401" s="173"/>
      <c r="M401" s="173"/>
    </row>
    <row r="402" spans="1:13" ht="12.95" customHeight="1">
      <c r="A402" s="168"/>
      <c r="B402" s="3"/>
      <c r="C402" s="4"/>
      <c r="D402" s="181"/>
      <c r="E402" s="181"/>
      <c r="F402" s="181"/>
      <c r="G402" s="181"/>
      <c r="H402" s="182"/>
      <c r="I402" s="174"/>
      <c r="J402" s="174"/>
      <c r="K402" s="173"/>
      <c r="L402" s="173"/>
      <c r="M402" s="173"/>
    </row>
    <row r="403" spans="1:13" ht="12.95" customHeight="1">
      <c r="A403" s="168"/>
      <c r="B403" s="3"/>
      <c r="C403" s="4"/>
      <c r="D403" s="181"/>
      <c r="E403" s="181"/>
      <c r="F403" s="181"/>
      <c r="G403" s="181"/>
      <c r="H403" s="182"/>
      <c r="I403" s="174"/>
      <c r="J403" s="174"/>
      <c r="K403" s="173"/>
      <c r="L403" s="173"/>
      <c r="M403" s="173"/>
    </row>
    <row r="404" spans="1:13" ht="12.95" customHeight="1">
      <c r="A404" s="168"/>
      <c r="B404" s="3"/>
      <c r="C404" s="181" t="s">
        <v>140</v>
      </c>
      <c r="D404" s="181"/>
      <c r="E404" s="181"/>
      <c r="F404" s="181"/>
      <c r="G404" s="181"/>
      <c r="H404" s="182"/>
      <c r="I404" s="174"/>
      <c r="J404" s="174"/>
      <c r="K404" s="173"/>
      <c r="L404" s="173"/>
      <c r="M404" s="173"/>
    </row>
    <row r="405" spans="1:13" ht="12.95" customHeight="1">
      <c r="A405" s="168"/>
      <c r="B405" s="3"/>
      <c r="C405" s="181"/>
      <c r="D405" s="181"/>
      <c r="E405" s="181"/>
      <c r="F405" s="181"/>
      <c r="G405" s="181"/>
      <c r="H405" s="182"/>
      <c r="I405" s="174"/>
      <c r="J405" s="174"/>
      <c r="K405" s="173"/>
      <c r="L405" s="173"/>
      <c r="M405" s="173"/>
    </row>
    <row r="406" spans="1:13" ht="12.95" customHeight="1">
      <c r="A406" s="168"/>
      <c r="B406" s="6"/>
      <c r="C406" s="184"/>
      <c r="D406" s="184"/>
      <c r="E406" s="184"/>
      <c r="F406" s="184"/>
      <c r="G406" s="184"/>
      <c r="H406" s="185"/>
      <c r="I406" s="174"/>
      <c r="J406" s="174"/>
      <c r="K406" s="173"/>
      <c r="L406" s="173"/>
      <c r="M406" s="173"/>
    </row>
    <row r="407" spans="1:13" ht="12.95" customHeight="1">
      <c r="A407" s="168"/>
      <c r="B407" s="174" t="s">
        <v>142</v>
      </c>
      <c r="C407" s="174"/>
      <c r="D407" s="174"/>
      <c r="E407" s="174"/>
      <c r="F407" s="174"/>
      <c r="G407" s="174"/>
      <c r="H407" s="174"/>
      <c r="I407" s="174" t="s">
        <v>256</v>
      </c>
      <c r="J407" s="174"/>
      <c r="K407" s="173" t="s">
        <v>35</v>
      </c>
      <c r="L407" s="173" t="s">
        <v>35</v>
      </c>
      <c r="M407" s="173" t="s">
        <v>35</v>
      </c>
    </row>
    <row r="408" spans="1:13" ht="12.95" customHeight="1">
      <c r="A408" s="168"/>
      <c r="B408" s="174"/>
      <c r="C408" s="174"/>
      <c r="D408" s="174"/>
      <c r="E408" s="174"/>
      <c r="F408" s="174"/>
      <c r="G408" s="174"/>
      <c r="H408" s="174"/>
      <c r="I408" s="174"/>
      <c r="J408" s="174"/>
      <c r="K408" s="173"/>
      <c r="L408" s="173"/>
      <c r="M408" s="173"/>
    </row>
    <row r="409" spans="1:13" ht="12.95" customHeight="1">
      <c r="A409" s="168"/>
      <c r="B409" s="174"/>
      <c r="C409" s="174"/>
      <c r="D409" s="174"/>
      <c r="E409" s="174"/>
      <c r="F409" s="174"/>
      <c r="G409" s="174"/>
      <c r="H409" s="174"/>
      <c r="I409" s="174"/>
      <c r="J409" s="174"/>
      <c r="K409" s="173"/>
      <c r="L409" s="173"/>
      <c r="M409" s="173"/>
    </row>
    <row r="410" spans="1:13" ht="12.95" customHeight="1">
      <c r="A410" s="168"/>
      <c r="B410" s="174"/>
      <c r="C410" s="174"/>
      <c r="D410" s="174"/>
      <c r="E410" s="174"/>
      <c r="F410" s="174"/>
      <c r="G410" s="174"/>
      <c r="H410" s="174"/>
      <c r="I410" s="174"/>
      <c r="J410" s="174"/>
      <c r="K410" s="173"/>
      <c r="L410" s="173"/>
      <c r="M410" s="173"/>
    </row>
    <row r="411" spans="1:13" ht="12.95" customHeight="1">
      <c r="A411" s="168"/>
      <c r="B411" s="174"/>
      <c r="C411" s="174"/>
      <c r="D411" s="174"/>
      <c r="E411" s="174"/>
      <c r="F411" s="174"/>
      <c r="G411" s="174"/>
      <c r="H411" s="174"/>
      <c r="I411" s="174"/>
      <c r="J411" s="174"/>
      <c r="K411" s="173"/>
      <c r="L411" s="173"/>
      <c r="M411" s="173"/>
    </row>
    <row r="412" spans="1:13" ht="12.95" customHeight="1">
      <c r="A412" s="168"/>
      <c r="B412" s="174"/>
      <c r="C412" s="174"/>
      <c r="D412" s="174"/>
      <c r="E412" s="174"/>
      <c r="F412" s="174"/>
      <c r="G412" s="174"/>
      <c r="H412" s="174"/>
      <c r="I412" s="174"/>
      <c r="J412" s="174"/>
      <c r="K412" s="173"/>
      <c r="L412" s="173"/>
      <c r="M412" s="173"/>
    </row>
    <row r="413" spans="1:13" ht="12.95" customHeight="1">
      <c r="A413" s="168"/>
      <c r="B413" s="174"/>
      <c r="C413" s="174"/>
      <c r="D413" s="174"/>
      <c r="E413" s="174"/>
      <c r="F413" s="174"/>
      <c r="G413" s="174"/>
      <c r="H413" s="174"/>
      <c r="I413" s="174"/>
      <c r="J413" s="174"/>
      <c r="K413" s="173"/>
      <c r="L413" s="173"/>
      <c r="M413" s="173"/>
    </row>
    <row r="414" spans="1:13" ht="12.95" customHeight="1">
      <c r="A414" s="168"/>
      <c r="B414" s="174"/>
      <c r="C414" s="174"/>
      <c r="D414" s="174"/>
      <c r="E414" s="174"/>
      <c r="F414" s="174"/>
      <c r="G414" s="174"/>
      <c r="H414" s="174"/>
      <c r="I414" s="174"/>
      <c r="J414" s="174"/>
      <c r="K414" s="173"/>
      <c r="L414" s="173"/>
      <c r="M414" s="173"/>
    </row>
    <row r="415" spans="1:13" ht="12.95" customHeight="1">
      <c r="A415" s="168"/>
      <c r="B415" s="174"/>
      <c r="C415" s="174"/>
      <c r="D415" s="174"/>
      <c r="E415" s="174"/>
      <c r="F415" s="174"/>
      <c r="G415" s="174"/>
      <c r="H415" s="174"/>
      <c r="I415" s="174"/>
      <c r="J415" s="174"/>
      <c r="K415" s="173"/>
      <c r="L415" s="173"/>
      <c r="M415" s="173"/>
    </row>
    <row r="416" spans="1:13" ht="12.95" customHeight="1">
      <c r="A416" s="168"/>
      <c r="B416" s="174"/>
      <c r="C416" s="174"/>
      <c r="D416" s="174"/>
      <c r="E416" s="174"/>
      <c r="F416" s="174"/>
      <c r="G416" s="174"/>
      <c r="H416" s="174"/>
      <c r="I416" s="174"/>
      <c r="J416" s="174"/>
      <c r="K416" s="173"/>
      <c r="L416" s="173"/>
      <c r="M416" s="173"/>
    </row>
    <row r="417" spans="1:13" ht="12.95" customHeight="1">
      <c r="A417" s="168"/>
      <c r="B417" s="174" t="s">
        <v>141</v>
      </c>
      <c r="C417" s="174"/>
      <c r="D417" s="174"/>
      <c r="E417" s="174"/>
      <c r="F417" s="174"/>
      <c r="G417" s="174"/>
      <c r="H417" s="174"/>
      <c r="I417" s="174" t="s">
        <v>257</v>
      </c>
      <c r="J417" s="174"/>
      <c r="K417" s="173" t="s">
        <v>35</v>
      </c>
      <c r="L417" s="173" t="s">
        <v>35</v>
      </c>
      <c r="M417" s="173" t="s">
        <v>35</v>
      </c>
    </row>
    <row r="418" spans="1:13" ht="12.95" customHeight="1">
      <c r="A418" s="168"/>
      <c r="B418" s="174"/>
      <c r="C418" s="174"/>
      <c r="D418" s="174"/>
      <c r="E418" s="174"/>
      <c r="F418" s="174"/>
      <c r="G418" s="174"/>
      <c r="H418" s="174"/>
      <c r="I418" s="174"/>
      <c r="J418" s="174"/>
      <c r="K418" s="173"/>
      <c r="L418" s="173"/>
      <c r="M418" s="173"/>
    </row>
    <row r="419" spans="1:13" ht="12.95" customHeight="1">
      <c r="A419" s="168"/>
      <c r="B419" s="174"/>
      <c r="C419" s="174"/>
      <c r="D419" s="174"/>
      <c r="E419" s="174"/>
      <c r="F419" s="174"/>
      <c r="G419" s="174"/>
      <c r="H419" s="174"/>
      <c r="I419" s="174"/>
      <c r="J419" s="174"/>
      <c r="K419" s="173"/>
      <c r="L419" s="173"/>
      <c r="M419" s="173"/>
    </row>
    <row r="420" spans="1:13" ht="12.95" customHeight="1">
      <c r="A420" s="168"/>
      <c r="B420" s="174"/>
      <c r="C420" s="174"/>
      <c r="D420" s="174"/>
      <c r="E420" s="174"/>
      <c r="F420" s="174"/>
      <c r="G420" s="174"/>
      <c r="H420" s="174"/>
      <c r="I420" s="174"/>
      <c r="J420" s="174"/>
      <c r="K420" s="173"/>
      <c r="L420" s="173"/>
      <c r="M420" s="173"/>
    </row>
    <row r="421" spans="1:13" ht="23.1" customHeight="1">
      <c r="A421" s="168"/>
      <c r="B421" s="174"/>
      <c r="C421" s="174"/>
      <c r="D421" s="174"/>
      <c r="E421" s="174"/>
      <c r="F421" s="174"/>
      <c r="G421" s="174"/>
      <c r="H421" s="174"/>
      <c r="I421" s="174"/>
      <c r="J421" s="174"/>
      <c r="K421" s="173"/>
      <c r="L421" s="173"/>
      <c r="M421" s="173"/>
    </row>
    <row r="422" spans="1:13" ht="23.1" customHeight="1">
      <c r="A422" s="168"/>
      <c r="B422" s="174"/>
      <c r="C422" s="174"/>
      <c r="D422" s="174"/>
      <c r="E422" s="174"/>
      <c r="F422" s="174"/>
      <c r="G422" s="174"/>
      <c r="H422" s="174"/>
      <c r="I422" s="174"/>
      <c r="J422" s="174"/>
      <c r="K422" s="173"/>
      <c r="L422" s="173"/>
      <c r="M422" s="173"/>
    </row>
    <row r="423" spans="1:13" ht="23.1" customHeight="1">
      <c r="A423" s="168"/>
      <c r="B423" s="174" t="s">
        <v>135</v>
      </c>
      <c r="C423" s="174"/>
      <c r="D423" s="174"/>
      <c r="E423" s="174"/>
      <c r="F423" s="174"/>
      <c r="G423" s="174"/>
      <c r="H423" s="174"/>
      <c r="I423" s="174" t="s">
        <v>257</v>
      </c>
      <c r="J423" s="174"/>
      <c r="K423" s="173" t="s">
        <v>35</v>
      </c>
      <c r="L423" s="173" t="s">
        <v>35</v>
      </c>
      <c r="M423" s="173" t="s">
        <v>35</v>
      </c>
    </row>
    <row r="424" spans="1:13" ht="23.1" customHeight="1">
      <c r="A424" s="168"/>
      <c r="B424" s="174"/>
      <c r="C424" s="174"/>
      <c r="D424" s="174"/>
      <c r="E424" s="174"/>
      <c r="F424" s="174"/>
      <c r="G424" s="174"/>
      <c r="H424" s="174"/>
      <c r="I424" s="174"/>
      <c r="J424" s="174"/>
      <c r="K424" s="173"/>
      <c r="L424" s="173"/>
      <c r="M424" s="173"/>
    </row>
    <row r="425" spans="1:13" ht="14.1" customHeight="1">
      <c r="A425" s="168"/>
      <c r="B425" s="174"/>
      <c r="C425" s="174"/>
      <c r="D425" s="174"/>
      <c r="E425" s="174"/>
      <c r="F425" s="174"/>
      <c r="G425" s="174"/>
      <c r="H425" s="174"/>
      <c r="I425" s="174"/>
      <c r="J425" s="174"/>
      <c r="K425" s="173"/>
      <c r="L425" s="173"/>
      <c r="M425" s="173"/>
    </row>
    <row r="426" spans="1:13" ht="14.1" customHeight="1">
      <c r="A426" s="168"/>
      <c r="B426" s="174"/>
      <c r="C426" s="174"/>
      <c r="D426" s="174"/>
      <c r="E426" s="174"/>
      <c r="F426" s="174"/>
      <c r="G426" s="174"/>
      <c r="H426" s="174"/>
      <c r="I426" s="174"/>
      <c r="J426" s="174"/>
      <c r="K426" s="173"/>
      <c r="L426" s="173"/>
      <c r="M426" s="173"/>
    </row>
    <row r="427" spans="1:13" ht="14.1" customHeight="1">
      <c r="A427" s="168"/>
      <c r="B427" s="174"/>
      <c r="C427" s="174"/>
      <c r="D427" s="174"/>
      <c r="E427" s="174"/>
      <c r="F427" s="174"/>
      <c r="G427" s="174"/>
      <c r="H427" s="174"/>
      <c r="I427" s="174"/>
      <c r="J427" s="174"/>
      <c r="K427" s="173"/>
      <c r="L427" s="173"/>
      <c r="M427" s="173"/>
    </row>
    <row r="428" spans="1:13" ht="14.1" customHeight="1">
      <c r="A428" s="168"/>
      <c r="B428" s="174"/>
      <c r="C428" s="174"/>
      <c r="D428" s="174"/>
      <c r="E428" s="174"/>
      <c r="F428" s="174"/>
      <c r="G428" s="174"/>
      <c r="H428" s="174"/>
      <c r="I428" s="174"/>
      <c r="J428" s="174"/>
      <c r="K428" s="173"/>
      <c r="L428" s="173"/>
      <c r="M428" s="173"/>
    </row>
    <row r="429" spans="1:13" ht="21.6" customHeight="1">
      <c r="A429" s="168"/>
      <c r="B429" s="174" t="s">
        <v>177</v>
      </c>
      <c r="C429" s="174"/>
      <c r="D429" s="174"/>
      <c r="E429" s="174"/>
      <c r="F429" s="174"/>
      <c r="G429" s="174"/>
      <c r="H429" s="174"/>
      <c r="I429" s="174" t="s">
        <v>257</v>
      </c>
      <c r="J429" s="174"/>
      <c r="K429" s="173" t="s">
        <v>35</v>
      </c>
      <c r="L429" s="173" t="s">
        <v>35</v>
      </c>
      <c r="M429" s="173" t="s">
        <v>35</v>
      </c>
    </row>
    <row r="430" spans="1:13" ht="21.6" customHeight="1">
      <c r="A430" s="168"/>
      <c r="B430" s="174"/>
      <c r="C430" s="174"/>
      <c r="D430" s="174"/>
      <c r="E430" s="174"/>
      <c r="F430" s="174"/>
      <c r="G430" s="174"/>
      <c r="H430" s="174"/>
      <c r="I430" s="174"/>
      <c r="J430" s="174"/>
      <c r="K430" s="173"/>
      <c r="L430" s="173"/>
      <c r="M430" s="173"/>
    </row>
    <row r="431" spans="1:13" ht="21.6" customHeight="1">
      <c r="A431" s="168"/>
      <c r="B431" s="174"/>
      <c r="C431" s="174"/>
      <c r="D431" s="174"/>
      <c r="E431" s="174"/>
      <c r="F431" s="174"/>
      <c r="G431" s="174"/>
      <c r="H431" s="174"/>
      <c r="I431" s="174"/>
      <c r="J431" s="174"/>
      <c r="K431" s="173"/>
      <c r="L431" s="173"/>
      <c r="M431" s="173"/>
    </row>
    <row r="432" spans="1:13" ht="21.6" customHeight="1">
      <c r="A432" s="168"/>
      <c r="B432" s="174"/>
      <c r="C432" s="174"/>
      <c r="D432" s="174"/>
      <c r="E432" s="174"/>
      <c r="F432" s="174"/>
      <c r="G432" s="174"/>
      <c r="H432" s="174"/>
      <c r="I432" s="174"/>
      <c r="J432" s="174"/>
      <c r="K432" s="173"/>
      <c r="L432" s="173"/>
      <c r="M432" s="173"/>
    </row>
    <row r="433" spans="1:13" ht="21.6" customHeight="1">
      <c r="A433" s="168"/>
      <c r="B433" s="174"/>
      <c r="C433" s="174"/>
      <c r="D433" s="174"/>
      <c r="E433" s="174"/>
      <c r="F433" s="174"/>
      <c r="G433" s="174"/>
      <c r="H433" s="174"/>
      <c r="I433" s="174"/>
      <c r="J433" s="174"/>
      <c r="K433" s="173"/>
      <c r="L433" s="173"/>
      <c r="M433" s="173"/>
    </row>
    <row r="434" spans="1:13" ht="21.6" customHeight="1">
      <c r="A434" s="168"/>
      <c r="B434" s="174"/>
      <c r="C434" s="174"/>
      <c r="D434" s="174"/>
      <c r="E434" s="174"/>
      <c r="F434" s="174"/>
      <c r="G434" s="174"/>
      <c r="H434" s="174"/>
      <c r="I434" s="174"/>
      <c r="J434" s="174"/>
      <c r="K434" s="173"/>
      <c r="L434" s="173"/>
      <c r="M434" s="173"/>
    </row>
    <row r="435" spans="1:13" ht="15.6" customHeight="1">
      <c r="A435" s="168"/>
      <c r="B435" s="174" t="s">
        <v>136</v>
      </c>
      <c r="C435" s="174"/>
      <c r="D435" s="174"/>
      <c r="E435" s="174"/>
      <c r="F435" s="174"/>
      <c r="G435" s="174"/>
      <c r="H435" s="174"/>
      <c r="I435" s="174" t="s">
        <v>258</v>
      </c>
      <c r="J435" s="174"/>
      <c r="K435" s="173" t="s">
        <v>35</v>
      </c>
      <c r="L435" s="173" t="s">
        <v>35</v>
      </c>
      <c r="M435" s="173" t="s">
        <v>35</v>
      </c>
    </row>
    <row r="436" spans="1:13" ht="15.6" customHeight="1">
      <c r="A436" s="168"/>
      <c r="B436" s="174"/>
      <c r="C436" s="174"/>
      <c r="D436" s="174"/>
      <c r="E436" s="174"/>
      <c r="F436" s="174"/>
      <c r="G436" s="174"/>
      <c r="H436" s="174"/>
      <c r="I436" s="174"/>
      <c r="J436" s="174"/>
      <c r="K436" s="173"/>
      <c r="L436" s="173"/>
      <c r="M436" s="173"/>
    </row>
    <row r="437" spans="1:13" ht="15.6" customHeight="1">
      <c r="A437" s="168"/>
      <c r="B437" s="174"/>
      <c r="C437" s="174"/>
      <c r="D437" s="174"/>
      <c r="E437" s="174"/>
      <c r="F437" s="174"/>
      <c r="G437" s="174"/>
      <c r="H437" s="174"/>
      <c r="I437" s="174"/>
      <c r="J437" s="174"/>
      <c r="K437" s="173"/>
      <c r="L437" s="173"/>
      <c r="M437" s="173"/>
    </row>
    <row r="438" spans="1:13" ht="15.6" customHeight="1">
      <c r="A438" s="168"/>
      <c r="B438" s="174"/>
      <c r="C438" s="174"/>
      <c r="D438" s="174"/>
      <c r="E438" s="174"/>
      <c r="F438" s="174"/>
      <c r="G438" s="174"/>
      <c r="H438" s="174"/>
      <c r="I438" s="174"/>
      <c r="J438" s="174"/>
      <c r="K438" s="173"/>
      <c r="L438" s="173"/>
      <c r="M438" s="173"/>
    </row>
    <row r="439" spans="1:13" ht="15.6" customHeight="1">
      <c r="A439" s="169"/>
      <c r="B439" s="174"/>
      <c r="C439" s="174"/>
      <c r="D439" s="174"/>
      <c r="E439" s="174"/>
      <c r="F439" s="174"/>
      <c r="G439" s="174"/>
      <c r="H439" s="174"/>
      <c r="I439" s="174"/>
      <c r="J439" s="174"/>
      <c r="K439" s="173"/>
      <c r="L439" s="173"/>
      <c r="M439" s="173"/>
    </row>
    <row r="440" spans="1:13" ht="12.95" customHeight="1">
      <c r="A440" s="167"/>
      <c r="B440" s="174" t="s">
        <v>143</v>
      </c>
      <c r="C440" s="174"/>
      <c r="D440" s="174"/>
      <c r="E440" s="174"/>
      <c r="F440" s="174"/>
      <c r="G440" s="174"/>
      <c r="H440" s="174"/>
      <c r="I440" s="174" t="s">
        <v>259</v>
      </c>
      <c r="J440" s="174"/>
      <c r="K440" s="173" t="s">
        <v>35</v>
      </c>
      <c r="L440" s="173" t="s">
        <v>35</v>
      </c>
      <c r="M440" s="173" t="s">
        <v>35</v>
      </c>
    </row>
    <row r="441" spans="1:13" ht="12.95" customHeight="1">
      <c r="A441" s="168"/>
      <c r="B441" s="174"/>
      <c r="C441" s="174"/>
      <c r="D441" s="174"/>
      <c r="E441" s="174"/>
      <c r="F441" s="174"/>
      <c r="G441" s="174"/>
      <c r="H441" s="174"/>
      <c r="I441" s="174"/>
      <c r="J441" s="174"/>
      <c r="K441" s="173"/>
      <c r="L441" s="173"/>
      <c r="M441" s="173"/>
    </row>
    <row r="442" spans="1:13" ht="12.95" customHeight="1">
      <c r="A442" s="168"/>
      <c r="B442" s="174"/>
      <c r="C442" s="174"/>
      <c r="D442" s="174"/>
      <c r="E442" s="174"/>
      <c r="F442" s="174"/>
      <c r="G442" s="174"/>
      <c r="H442" s="174"/>
      <c r="I442" s="174"/>
      <c r="J442" s="174"/>
      <c r="K442" s="173"/>
      <c r="L442" s="173"/>
      <c r="M442" s="173"/>
    </row>
    <row r="443" spans="1:13" ht="12.95" customHeight="1">
      <c r="A443" s="168"/>
      <c r="B443" s="174"/>
      <c r="C443" s="174"/>
      <c r="D443" s="174"/>
      <c r="E443" s="174"/>
      <c r="F443" s="174"/>
      <c r="G443" s="174"/>
      <c r="H443" s="174"/>
      <c r="I443" s="174"/>
      <c r="J443" s="174"/>
      <c r="K443" s="173"/>
      <c r="L443" s="173"/>
      <c r="M443" s="173"/>
    </row>
    <row r="444" spans="1:13" ht="12.95" customHeight="1">
      <c r="A444" s="168"/>
      <c r="B444" s="174"/>
      <c r="C444" s="174"/>
      <c r="D444" s="174"/>
      <c r="E444" s="174"/>
      <c r="F444" s="174"/>
      <c r="G444" s="174"/>
      <c r="H444" s="174"/>
      <c r="I444" s="174"/>
      <c r="J444" s="174"/>
      <c r="K444" s="173"/>
      <c r="L444" s="173"/>
      <c r="M444" s="173"/>
    </row>
    <row r="445" spans="1:13" ht="12.95" customHeight="1">
      <c r="A445" s="168"/>
      <c r="B445" s="174"/>
      <c r="C445" s="174"/>
      <c r="D445" s="174"/>
      <c r="E445" s="174"/>
      <c r="F445" s="174"/>
      <c r="G445" s="174"/>
      <c r="H445" s="174"/>
      <c r="I445" s="174"/>
      <c r="J445" s="174"/>
      <c r="K445" s="173"/>
      <c r="L445" s="173"/>
      <c r="M445" s="173"/>
    </row>
    <row r="446" spans="1:13" ht="12.95" customHeight="1">
      <c r="A446" s="168"/>
      <c r="B446" s="176"/>
      <c r="C446" s="176"/>
      <c r="D446" s="176"/>
      <c r="E446" s="176"/>
      <c r="F446" s="176"/>
      <c r="G446" s="176"/>
      <c r="H446" s="176"/>
      <c r="I446" s="174"/>
      <c r="J446" s="174"/>
      <c r="K446" s="173"/>
      <c r="L446" s="173"/>
      <c r="M446" s="173"/>
    </row>
    <row r="447" spans="1:13" ht="12.95" customHeight="1">
      <c r="A447" s="168"/>
      <c r="B447" s="174" t="s">
        <v>144</v>
      </c>
      <c r="C447" s="174"/>
      <c r="D447" s="174"/>
      <c r="E447" s="174"/>
      <c r="F447" s="174"/>
      <c r="G447" s="174"/>
      <c r="H447" s="174"/>
      <c r="I447" s="174" t="s">
        <v>259</v>
      </c>
      <c r="J447" s="174"/>
      <c r="K447" s="173" t="s">
        <v>35</v>
      </c>
      <c r="L447" s="173" t="s">
        <v>35</v>
      </c>
      <c r="M447" s="173" t="s">
        <v>35</v>
      </c>
    </row>
    <row r="448" spans="1:13" ht="12.95" customHeight="1">
      <c r="A448" s="168"/>
      <c r="B448" s="174"/>
      <c r="C448" s="174"/>
      <c r="D448" s="174"/>
      <c r="E448" s="174"/>
      <c r="F448" s="174"/>
      <c r="G448" s="174"/>
      <c r="H448" s="174"/>
      <c r="I448" s="174"/>
      <c r="J448" s="174"/>
      <c r="K448" s="173"/>
      <c r="L448" s="173"/>
      <c r="M448" s="173"/>
    </row>
    <row r="449" spans="1:13" ht="12.95" customHeight="1">
      <c r="A449" s="168"/>
      <c r="B449" s="174"/>
      <c r="C449" s="174"/>
      <c r="D449" s="174"/>
      <c r="E449" s="174"/>
      <c r="F449" s="174"/>
      <c r="G449" s="174"/>
      <c r="H449" s="174"/>
      <c r="I449" s="174"/>
      <c r="J449" s="174"/>
      <c r="K449" s="173"/>
      <c r="L449" s="173"/>
      <c r="M449" s="173"/>
    </row>
    <row r="450" spans="1:13" ht="12.95" customHeight="1">
      <c r="A450" s="168"/>
      <c r="B450" s="174"/>
      <c r="C450" s="174"/>
      <c r="D450" s="174"/>
      <c r="E450" s="174"/>
      <c r="F450" s="174"/>
      <c r="G450" s="174"/>
      <c r="H450" s="174"/>
      <c r="I450" s="174"/>
      <c r="J450" s="174"/>
      <c r="K450" s="173"/>
      <c r="L450" s="173"/>
      <c r="M450" s="173"/>
    </row>
    <row r="451" spans="1:13" ht="12.95" customHeight="1">
      <c r="A451" s="168"/>
      <c r="B451" s="174"/>
      <c r="C451" s="174"/>
      <c r="D451" s="174"/>
      <c r="E451" s="174"/>
      <c r="F451" s="174"/>
      <c r="G451" s="174"/>
      <c r="H451" s="174"/>
      <c r="I451" s="174"/>
      <c r="J451" s="174"/>
      <c r="K451" s="173"/>
      <c r="L451" s="173"/>
      <c r="M451" s="173"/>
    </row>
    <row r="452" spans="1:13" ht="12.95" customHeight="1">
      <c r="A452" s="168"/>
      <c r="B452" s="174"/>
      <c r="C452" s="174"/>
      <c r="D452" s="174"/>
      <c r="E452" s="174"/>
      <c r="F452" s="174"/>
      <c r="G452" s="174"/>
      <c r="H452" s="174"/>
      <c r="I452" s="174"/>
      <c r="J452" s="174"/>
      <c r="K452" s="173"/>
      <c r="L452" s="173"/>
      <c r="M452" s="173"/>
    </row>
    <row r="453" spans="1:13" ht="12.95" customHeight="1">
      <c r="A453" s="168"/>
      <c r="B453" s="174"/>
      <c r="C453" s="174"/>
      <c r="D453" s="174"/>
      <c r="E453" s="174"/>
      <c r="F453" s="174"/>
      <c r="G453" s="174"/>
      <c r="H453" s="174"/>
      <c r="I453" s="174"/>
      <c r="J453" s="174"/>
      <c r="K453" s="173"/>
      <c r="L453" s="173"/>
      <c r="M453" s="173"/>
    </row>
    <row r="454" spans="1:13" ht="12.95" customHeight="1">
      <c r="A454" s="168"/>
      <c r="B454" s="174"/>
      <c r="C454" s="174"/>
      <c r="D454" s="174"/>
      <c r="E454" s="174"/>
      <c r="F454" s="174"/>
      <c r="G454" s="174"/>
      <c r="H454" s="174"/>
      <c r="I454" s="174"/>
      <c r="J454" s="174"/>
      <c r="K454" s="173"/>
      <c r="L454" s="173"/>
      <c r="M454" s="173"/>
    </row>
    <row r="455" spans="1:13" ht="12.95" customHeight="1">
      <c r="A455" s="168"/>
      <c r="B455" s="174"/>
      <c r="C455" s="174"/>
      <c r="D455" s="174"/>
      <c r="E455" s="174"/>
      <c r="F455" s="174"/>
      <c r="G455" s="174"/>
      <c r="H455" s="174"/>
      <c r="I455" s="174"/>
      <c r="J455" s="174"/>
      <c r="K455" s="173"/>
      <c r="L455" s="173"/>
      <c r="M455" s="173"/>
    </row>
    <row r="456" spans="1:13" ht="12.95" customHeight="1">
      <c r="A456" s="168"/>
      <c r="B456" s="174"/>
      <c r="C456" s="174"/>
      <c r="D456" s="174"/>
      <c r="E456" s="174"/>
      <c r="F456" s="174"/>
      <c r="G456" s="174"/>
      <c r="H456" s="174"/>
      <c r="I456" s="174"/>
      <c r="J456" s="174"/>
      <c r="K456" s="173"/>
      <c r="L456" s="173"/>
      <c r="M456" s="173"/>
    </row>
    <row r="457" spans="1:13" ht="12.95" customHeight="1">
      <c r="A457" s="168"/>
      <c r="B457" s="176"/>
      <c r="C457" s="176"/>
      <c r="D457" s="176"/>
      <c r="E457" s="176"/>
      <c r="F457" s="176"/>
      <c r="G457" s="176"/>
      <c r="H457" s="176"/>
      <c r="I457" s="174"/>
      <c r="J457" s="174"/>
      <c r="K457" s="173"/>
      <c r="L457" s="173"/>
      <c r="M457" s="173"/>
    </row>
    <row r="458" spans="1:13" ht="12.95" customHeight="1">
      <c r="A458" s="168"/>
      <c r="B458" s="186" t="s">
        <v>145</v>
      </c>
      <c r="C458" s="190"/>
      <c r="D458" s="190"/>
      <c r="E458" s="190"/>
      <c r="F458" s="190"/>
      <c r="G458" s="190"/>
      <c r="H458" s="187"/>
      <c r="I458" s="190" t="s">
        <v>259</v>
      </c>
      <c r="J458" s="187"/>
      <c r="K458" s="177" t="s">
        <v>35</v>
      </c>
      <c r="L458" s="177" t="s">
        <v>35</v>
      </c>
      <c r="M458" s="177" t="s">
        <v>35</v>
      </c>
    </row>
    <row r="459" spans="1:13" ht="12.95" customHeight="1">
      <c r="A459" s="168"/>
      <c r="B459" s="7"/>
      <c r="C459" s="181" t="s">
        <v>178</v>
      </c>
      <c r="D459" s="181"/>
      <c r="E459" s="181"/>
      <c r="F459" s="181"/>
      <c r="G459" s="181"/>
      <c r="H459" s="182"/>
      <c r="I459" s="181"/>
      <c r="J459" s="182"/>
      <c r="K459" s="191"/>
      <c r="L459" s="191"/>
      <c r="M459" s="191"/>
    </row>
    <row r="460" spans="1:13" ht="12.95" customHeight="1">
      <c r="A460" s="168"/>
      <c r="B460" s="7"/>
      <c r="C460" s="181"/>
      <c r="D460" s="181"/>
      <c r="E460" s="181"/>
      <c r="F460" s="181"/>
      <c r="G460" s="181"/>
      <c r="H460" s="182"/>
      <c r="I460" s="181"/>
      <c r="J460" s="182"/>
      <c r="K460" s="191"/>
      <c r="L460" s="191"/>
      <c r="M460" s="191"/>
    </row>
    <row r="461" spans="1:13" ht="12.95" customHeight="1">
      <c r="A461" s="168"/>
      <c r="B461" s="7"/>
      <c r="C461" s="181"/>
      <c r="D461" s="181"/>
      <c r="E461" s="181"/>
      <c r="F461" s="181"/>
      <c r="G461" s="181"/>
      <c r="H461" s="182"/>
      <c r="I461" s="181"/>
      <c r="J461" s="182"/>
      <c r="K461" s="191"/>
      <c r="L461" s="191"/>
      <c r="M461" s="191"/>
    </row>
    <row r="462" spans="1:13" ht="12.95" customHeight="1">
      <c r="A462" s="168"/>
      <c r="B462" s="7"/>
      <c r="C462" s="181"/>
      <c r="D462" s="181"/>
      <c r="E462" s="181"/>
      <c r="F462" s="181"/>
      <c r="G462" s="181"/>
      <c r="H462" s="182"/>
      <c r="I462" s="181"/>
      <c r="J462" s="182"/>
      <c r="K462" s="191"/>
      <c r="L462" s="191"/>
      <c r="M462" s="191"/>
    </row>
    <row r="463" spans="1:13" ht="12.95" customHeight="1">
      <c r="A463" s="168"/>
      <c r="B463" s="7"/>
      <c r="C463" s="181"/>
      <c r="D463" s="181"/>
      <c r="E463" s="181"/>
      <c r="F463" s="181"/>
      <c r="G463" s="181"/>
      <c r="H463" s="182"/>
      <c r="I463" s="181"/>
      <c r="J463" s="182"/>
      <c r="K463" s="191"/>
      <c r="L463" s="191"/>
      <c r="M463" s="191"/>
    </row>
    <row r="464" spans="1:13" ht="12.95" customHeight="1">
      <c r="A464" s="168"/>
      <c r="B464" s="7"/>
      <c r="C464" s="181"/>
      <c r="D464" s="181"/>
      <c r="E464" s="181"/>
      <c r="F464" s="181"/>
      <c r="G464" s="181"/>
      <c r="H464" s="182"/>
      <c r="I464" s="181"/>
      <c r="J464" s="182"/>
      <c r="K464" s="191"/>
      <c r="L464" s="191"/>
      <c r="M464" s="191"/>
    </row>
    <row r="465" spans="1:13" ht="12.95" customHeight="1">
      <c r="A465" s="168"/>
      <c r="B465" s="7"/>
      <c r="C465" s="181"/>
      <c r="D465" s="181"/>
      <c r="E465" s="181"/>
      <c r="F465" s="181"/>
      <c r="G465" s="181"/>
      <c r="H465" s="182"/>
      <c r="I465" s="181"/>
      <c r="J465" s="182"/>
      <c r="K465" s="191"/>
      <c r="L465" s="191"/>
      <c r="M465" s="191"/>
    </row>
    <row r="466" spans="1:13" ht="12.95" customHeight="1">
      <c r="A466" s="168"/>
      <c r="B466" s="7"/>
      <c r="C466" s="181"/>
      <c r="D466" s="181"/>
      <c r="E466" s="181"/>
      <c r="F466" s="181"/>
      <c r="G466" s="181"/>
      <c r="H466" s="182"/>
      <c r="I466" s="181"/>
      <c r="J466" s="182"/>
      <c r="K466" s="191"/>
      <c r="L466" s="191"/>
      <c r="M466" s="191"/>
    </row>
    <row r="467" spans="1:13" ht="12.95" customHeight="1">
      <c r="A467" s="168"/>
      <c r="B467" s="7"/>
      <c r="C467" s="181"/>
      <c r="D467" s="181"/>
      <c r="E467" s="181"/>
      <c r="F467" s="181"/>
      <c r="G467" s="181"/>
      <c r="H467" s="182"/>
      <c r="I467" s="181"/>
      <c r="J467" s="182"/>
      <c r="K467" s="191"/>
      <c r="L467" s="191"/>
      <c r="M467" s="191"/>
    </row>
    <row r="468" spans="1:13" ht="12.95" customHeight="1">
      <c r="A468" s="168"/>
      <c r="B468" s="7"/>
      <c r="C468" s="181"/>
      <c r="D468" s="181"/>
      <c r="E468" s="181"/>
      <c r="F468" s="181"/>
      <c r="G468" s="181"/>
      <c r="H468" s="182"/>
      <c r="I468" s="181"/>
      <c r="J468" s="182"/>
      <c r="K468" s="191"/>
      <c r="L468" s="191"/>
      <c r="M468" s="191"/>
    </row>
    <row r="469" spans="1:13" ht="12.95" customHeight="1">
      <c r="A469" s="168"/>
      <c r="B469" s="7"/>
      <c r="C469" s="181"/>
      <c r="D469" s="181"/>
      <c r="E469" s="181"/>
      <c r="F469" s="181"/>
      <c r="G469" s="181"/>
      <c r="H469" s="182"/>
      <c r="I469" s="181"/>
      <c r="J469" s="182"/>
      <c r="K469" s="191"/>
      <c r="L469" s="191"/>
      <c r="M469" s="191"/>
    </row>
    <row r="470" spans="1:13" ht="12.95" customHeight="1">
      <c r="A470" s="168"/>
      <c r="B470" s="7"/>
      <c r="C470" s="181"/>
      <c r="D470" s="181"/>
      <c r="E470" s="181"/>
      <c r="F470" s="181"/>
      <c r="G470" s="181"/>
      <c r="H470" s="182"/>
      <c r="I470" s="181"/>
      <c r="J470" s="182"/>
      <c r="K470" s="191"/>
      <c r="L470" s="191"/>
      <c r="M470" s="191"/>
    </row>
    <row r="471" spans="1:13" ht="12.95" customHeight="1">
      <c r="A471" s="168"/>
      <c r="B471" s="7"/>
      <c r="C471" s="181"/>
      <c r="D471" s="181"/>
      <c r="E471" s="181"/>
      <c r="F471" s="181"/>
      <c r="G471" s="181"/>
      <c r="H471" s="182"/>
      <c r="I471" s="181"/>
      <c r="J471" s="182"/>
      <c r="K471" s="191"/>
      <c r="L471" s="191"/>
      <c r="M471" s="191"/>
    </row>
    <row r="472" spans="1:13" ht="12.95" customHeight="1">
      <c r="A472" s="168"/>
      <c r="B472" s="7"/>
      <c r="C472" s="181"/>
      <c r="D472" s="181"/>
      <c r="E472" s="181"/>
      <c r="F472" s="181"/>
      <c r="G472" s="181"/>
      <c r="H472" s="182"/>
      <c r="I472" s="181"/>
      <c r="J472" s="182"/>
      <c r="K472" s="191"/>
      <c r="L472" s="191"/>
      <c r="M472" s="191"/>
    </row>
    <row r="473" spans="1:13" ht="12.95" customHeight="1">
      <c r="A473" s="168"/>
      <c r="B473" s="7"/>
      <c r="C473" s="181"/>
      <c r="D473" s="181"/>
      <c r="E473" s="181"/>
      <c r="F473" s="181"/>
      <c r="G473" s="181"/>
      <c r="H473" s="182"/>
      <c r="I473" s="181"/>
      <c r="J473" s="182"/>
      <c r="K473" s="191"/>
      <c r="L473" s="191"/>
      <c r="M473" s="191"/>
    </row>
    <row r="474" spans="1:13" ht="12.95" customHeight="1">
      <c r="A474" s="168"/>
      <c r="B474" s="7"/>
      <c r="C474" s="181"/>
      <c r="D474" s="181"/>
      <c r="E474" s="181"/>
      <c r="F474" s="181"/>
      <c r="G474" s="181"/>
      <c r="H474" s="182"/>
      <c r="I474" s="181"/>
      <c r="J474" s="182"/>
      <c r="K474" s="191"/>
      <c r="L474" s="191"/>
      <c r="M474" s="191"/>
    </row>
    <row r="475" spans="1:13" ht="12.95" customHeight="1">
      <c r="A475" s="168"/>
      <c r="B475" s="8"/>
      <c r="C475" s="184"/>
      <c r="D475" s="184"/>
      <c r="E475" s="184"/>
      <c r="F475" s="184"/>
      <c r="G475" s="184"/>
      <c r="H475" s="185"/>
      <c r="I475" s="184"/>
      <c r="J475" s="185"/>
      <c r="K475" s="179"/>
      <c r="L475" s="179"/>
      <c r="M475" s="179"/>
    </row>
    <row r="476" spans="1:13" ht="12.95" customHeight="1">
      <c r="A476" s="168"/>
      <c r="B476" s="193" t="s">
        <v>146</v>
      </c>
      <c r="C476" s="193"/>
      <c r="D476" s="193"/>
      <c r="E476" s="193"/>
      <c r="F476" s="193"/>
      <c r="G476" s="193"/>
      <c r="H476" s="193"/>
      <c r="I476" s="174" t="s">
        <v>259</v>
      </c>
      <c r="J476" s="174"/>
      <c r="K476" s="173" t="s">
        <v>35</v>
      </c>
      <c r="L476" s="173" t="s">
        <v>35</v>
      </c>
      <c r="M476" s="173" t="s">
        <v>35</v>
      </c>
    </row>
    <row r="477" spans="1:13" ht="12.95" customHeight="1">
      <c r="A477" s="168"/>
      <c r="B477" s="174"/>
      <c r="C477" s="174"/>
      <c r="D477" s="174"/>
      <c r="E477" s="174"/>
      <c r="F477" s="174"/>
      <c r="G477" s="174"/>
      <c r="H477" s="174"/>
      <c r="I477" s="174"/>
      <c r="J477" s="174"/>
      <c r="K477" s="173"/>
      <c r="L477" s="173"/>
      <c r="M477" s="173"/>
    </row>
    <row r="478" spans="1:13" ht="12.95" customHeight="1">
      <c r="A478" s="168"/>
      <c r="B478" s="174"/>
      <c r="C478" s="174"/>
      <c r="D478" s="174"/>
      <c r="E478" s="174"/>
      <c r="F478" s="174"/>
      <c r="G478" s="174"/>
      <c r="H478" s="174"/>
      <c r="I478" s="174"/>
      <c r="J478" s="174"/>
      <c r="K478" s="173"/>
      <c r="L478" s="173"/>
      <c r="M478" s="173"/>
    </row>
    <row r="479" spans="1:13" ht="12.95" customHeight="1">
      <c r="A479" s="168"/>
      <c r="B479" s="174"/>
      <c r="C479" s="174"/>
      <c r="D479" s="174"/>
      <c r="E479" s="174"/>
      <c r="F479" s="174"/>
      <c r="G479" s="174"/>
      <c r="H479" s="174"/>
      <c r="I479" s="174"/>
      <c r="J479" s="174"/>
      <c r="K479" s="173"/>
      <c r="L479" s="173"/>
      <c r="M479" s="173"/>
    </row>
    <row r="480" spans="1:13" ht="12.95" customHeight="1">
      <c r="A480" s="168"/>
      <c r="B480" s="174" t="s">
        <v>147</v>
      </c>
      <c r="C480" s="174"/>
      <c r="D480" s="174"/>
      <c r="E480" s="174"/>
      <c r="F480" s="174"/>
      <c r="G480" s="174"/>
      <c r="H480" s="174"/>
      <c r="I480" s="174" t="s">
        <v>260</v>
      </c>
      <c r="J480" s="174"/>
      <c r="K480" s="173" t="s">
        <v>35</v>
      </c>
      <c r="L480" s="173" t="s">
        <v>35</v>
      </c>
      <c r="M480" s="173" t="s">
        <v>35</v>
      </c>
    </row>
    <row r="481" spans="1:13" ht="12.95" customHeight="1">
      <c r="A481" s="168"/>
      <c r="B481" s="174"/>
      <c r="C481" s="174"/>
      <c r="D481" s="174"/>
      <c r="E481" s="174"/>
      <c r="F481" s="174"/>
      <c r="G481" s="174"/>
      <c r="H481" s="174"/>
      <c r="I481" s="174"/>
      <c r="J481" s="174"/>
      <c r="K481" s="173"/>
      <c r="L481" s="173"/>
      <c r="M481" s="173"/>
    </row>
    <row r="482" spans="1:13" ht="12.95" customHeight="1">
      <c r="A482" s="168"/>
      <c r="B482" s="174"/>
      <c r="C482" s="174"/>
      <c r="D482" s="174"/>
      <c r="E482" s="174"/>
      <c r="F482" s="174"/>
      <c r="G482" s="174"/>
      <c r="H482" s="174"/>
      <c r="I482" s="174"/>
      <c r="J482" s="174"/>
      <c r="K482" s="173"/>
      <c r="L482" s="173"/>
      <c r="M482" s="173"/>
    </row>
    <row r="483" spans="1:13" ht="12.95" customHeight="1">
      <c r="A483" s="168"/>
      <c r="B483" s="174"/>
      <c r="C483" s="174"/>
      <c r="D483" s="174"/>
      <c r="E483" s="174"/>
      <c r="F483" s="174"/>
      <c r="G483" s="174"/>
      <c r="H483" s="174"/>
      <c r="I483" s="174"/>
      <c r="J483" s="174"/>
      <c r="K483" s="173"/>
      <c r="L483" s="173"/>
      <c r="M483" s="173"/>
    </row>
    <row r="484" spans="1:13" ht="12.95" customHeight="1">
      <c r="A484" s="168"/>
      <c r="B484" s="174"/>
      <c r="C484" s="174"/>
      <c r="D484" s="174"/>
      <c r="E484" s="174"/>
      <c r="F484" s="174"/>
      <c r="G484" s="174"/>
      <c r="H484" s="174"/>
      <c r="I484" s="174"/>
      <c r="J484" s="174"/>
      <c r="K484" s="173"/>
      <c r="L484" s="173"/>
      <c r="M484" s="173"/>
    </row>
    <row r="485" spans="1:13" ht="12.95" customHeight="1">
      <c r="A485" s="168"/>
      <c r="B485" s="174"/>
      <c r="C485" s="174"/>
      <c r="D485" s="174"/>
      <c r="E485" s="174"/>
      <c r="F485" s="174"/>
      <c r="G485" s="174"/>
      <c r="H485" s="174"/>
      <c r="I485" s="174"/>
      <c r="J485" s="174"/>
      <c r="K485" s="173"/>
      <c r="L485" s="173"/>
      <c r="M485" s="173"/>
    </row>
    <row r="486" spans="1:13" ht="12.95" customHeight="1">
      <c r="A486" s="168"/>
      <c r="B486" s="174"/>
      <c r="C486" s="174"/>
      <c r="D486" s="174"/>
      <c r="E486" s="174"/>
      <c r="F486" s="174"/>
      <c r="G486" s="174"/>
      <c r="H486" s="174"/>
      <c r="I486" s="174"/>
      <c r="J486" s="174"/>
      <c r="K486" s="173"/>
      <c r="L486" s="173"/>
      <c r="M486" s="173"/>
    </row>
    <row r="487" spans="1:13" ht="12.95" customHeight="1">
      <c r="A487" s="168"/>
      <c r="B487" s="174" t="s">
        <v>148</v>
      </c>
      <c r="C487" s="174"/>
      <c r="D487" s="174"/>
      <c r="E487" s="174"/>
      <c r="F487" s="174"/>
      <c r="G487" s="174"/>
      <c r="H487" s="174"/>
      <c r="I487" s="174" t="s">
        <v>261</v>
      </c>
      <c r="J487" s="174"/>
      <c r="K487" s="173" t="s">
        <v>35</v>
      </c>
      <c r="L487" s="173" t="s">
        <v>35</v>
      </c>
      <c r="M487" s="173" t="s">
        <v>35</v>
      </c>
    </row>
    <row r="488" spans="1:13" ht="12.95" customHeight="1">
      <c r="A488" s="168"/>
      <c r="B488" s="174"/>
      <c r="C488" s="174"/>
      <c r="D488" s="174"/>
      <c r="E488" s="174"/>
      <c r="F488" s="174"/>
      <c r="G488" s="174"/>
      <c r="H488" s="174"/>
      <c r="I488" s="174"/>
      <c r="J488" s="174"/>
      <c r="K488" s="173"/>
      <c r="L488" s="173"/>
      <c r="M488" s="173"/>
    </row>
    <row r="489" spans="1:13" ht="12.95" customHeight="1">
      <c r="A489" s="168"/>
      <c r="B489" s="174"/>
      <c r="C489" s="174"/>
      <c r="D489" s="174"/>
      <c r="E489" s="174"/>
      <c r="F489" s="174"/>
      <c r="G489" s="174"/>
      <c r="H489" s="174"/>
      <c r="I489" s="174"/>
      <c r="J489" s="174"/>
      <c r="K489" s="173"/>
      <c r="L489" s="173"/>
      <c r="M489" s="173"/>
    </row>
    <row r="490" spans="1:13" ht="12.95" customHeight="1">
      <c r="A490" s="168"/>
      <c r="B490" s="174"/>
      <c r="C490" s="174"/>
      <c r="D490" s="174"/>
      <c r="E490" s="174"/>
      <c r="F490" s="174"/>
      <c r="G490" s="174"/>
      <c r="H490" s="174"/>
      <c r="I490" s="174"/>
      <c r="J490" s="174"/>
      <c r="K490" s="173"/>
      <c r="L490" s="173"/>
      <c r="M490" s="173"/>
    </row>
    <row r="491" spans="1:13" ht="12.95" customHeight="1">
      <c r="A491" s="168"/>
      <c r="B491" s="174" t="s">
        <v>149</v>
      </c>
      <c r="C491" s="174"/>
      <c r="D491" s="174"/>
      <c r="E491" s="174"/>
      <c r="F491" s="174"/>
      <c r="G491" s="174"/>
      <c r="H491" s="174"/>
      <c r="I491" s="174" t="s">
        <v>262</v>
      </c>
      <c r="J491" s="174"/>
      <c r="K491" s="173" t="s">
        <v>35</v>
      </c>
      <c r="L491" s="173" t="s">
        <v>35</v>
      </c>
      <c r="M491" s="173" t="s">
        <v>35</v>
      </c>
    </row>
    <row r="492" spans="1:13" ht="12.95" customHeight="1">
      <c r="A492" s="168"/>
      <c r="B492" s="174"/>
      <c r="C492" s="174"/>
      <c r="D492" s="174"/>
      <c r="E492" s="174"/>
      <c r="F492" s="174"/>
      <c r="G492" s="174"/>
      <c r="H492" s="174"/>
      <c r="I492" s="174"/>
      <c r="J492" s="174"/>
      <c r="K492" s="173"/>
      <c r="L492" s="173"/>
      <c r="M492" s="173"/>
    </row>
    <row r="493" spans="1:13" ht="12.95" customHeight="1">
      <c r="A493" s="168"/>
      <c r="B493" s="174"/>
      <c r="C493" s="174"/>
      <c r="D493" s="174"/>
      <c r="E493" s="174"/>
      <c r="F493" s="174"/>
      <c r="G493" s="174"/>
      <c r="H493" s="174"/>
      <c r="I493" s="174"/>
      <c r="J493" s="174"/>
      <c r="K493" s="173"/>
      <c r="L493" s="173"/>
      <c r="M493" s="173"/>
    </row>
    <row r="494" spans="1:13" ht="12.95" customHeight="1">
      <c r="A494" s="168"/>
      <c r="B494" s="174"/>
      <c r="C494" s="174"/>
      <c r="D494" s="174"/>
      <c r="E494" s="174"/>
      <c r="F494" s="174"/>
      <c r="G494" s="174"/>
      <c r="H494" s="174"/>
      <c r="I494" s="174"/>
      <c r="J494" s="174"/>
      <c r="K494" s="173"/>
      <c r="L494" s="173"/>
      <c r="M494" s="173"/>
    </row>
    <row r="495" spans="1:13" ht="12.95" customHeight="1">
      <c r="A495" s="168"/>
      <c r="B495" s="174"/>
      <c r="C495" s="174"/>
      <c r="D495" s="174"/>
      <c r="E495" s="174"/>
      <c r="F495" s="174"/>
      <c r="G495" s="174"/>
      <c r="H495" s="174"/>
      <c r="I495" s="174"/>
      <c r="J495" s="174"/>
      <c r="K495" s="173"/>
      <c r="L495" s="173"/>
      <c r="M495" s="173"/>
    </row>
    <row r="496" spans="1:13" ht="12.95" customHeight="1">
      <c r="A496" s="168"/>
      <c r="B496" s="174" t="s">
        <v>150</v>
      </c>
      <c r="C496" s="174"/>
      <c r="D496" s="174"/>
      <c r="E496" s="174"/>
      <c r="F496" s="174"/>
      <c r="G496" s="174"/>
      <c r="H496" s="174"/>
      <c r="I496" s="174" t="s">
        <v>263</v>
      </c>
      <c r="J496" s="174"/>
      <c r="K496" s="173" t="s">
        <v>35</v>
      </c>
      <c r="L496" s="173" t="s">
        <v>35</v>
      </c>
      <c r="M496" s="173" t="s">
        <v>35</v>
      </c>
    </row>
    <row r="497" spans="1:13" ht="12.95" customHeight="1">
      <c r="A497" s="168"/>
      <c r="B497" s="174"/>
      <c r="C497" s="174"/>
      <c r="D497" s="174"/>
      <c r="E497" s="174"/>
      <c r="F497" s="174"/>
      <c r="G497" s="174"/>
      <c r="H497" s="174"/>
      <c r="I497" s="174"/>
      <c r="J497" s="174"/>
      <c r="K497" s="173"/>
      <c r="L497" s="173"/>
      <c r="M497" s="173"/>
    </row>
    <row r="498" spans="1:13" ht="12.95" customHeight="1">
      <c r="A498" s="168"/>
      <c r="B498" s="174"/>
      <c r="C498" s="174"/>
      <c r="D498" s="174"/>
      <c r="E498" s="174"/>
      <c r="F498" s="174"/>
      <c r="G498" s="174"/>
      <c r="H498" s="174"/>
      <c r="I498" s="174"/>
      <c r="J498" s="174"/>
      <c r="K498" s="173"/>
      <c r="L498" s="173"/>
      <c r="M498" s="173"/>
    </row>
    <row r="499" spans="1:13" ht="12.95" customHeight="1">
      <c r="A499" s="168"/>
      <c r="B499" s="174"/>
      <c r="C499" s="174"/>
      <c r="D499" s="174"/>
      <c r="E499" s="174"/>
      <c r="F499" s="174"/>
      <c r="G499" s="174"/>
      <c r="H499" s="174"/>
      <c r="I499" s="174"/>
      <c r="J499" s="174"/>
      <c r="K499" s="173"/>
      <c r="L499" s="173"/>
      <c r="M499" s="173"/>
    </row>
    <row r="500" spans="1:13" ht="12.95" customHeight="1">
      <c r="A500" s="168"/>
      <c r="B500" s="174"/>
      <c r="C500" s="174"/>
      <c r="D500" s="174"/>
      <c r="E500" s="174"/>
      <c r="F500" s="174"/>
      <c r="G500" s="174"/>
      <c r="H500" s="174"/>
      <c r="I500" s="174"/>
      <c r="J500" s="174"/>
      <c r="K500" s="173"/>
      <c r="L500" s="173"/>
      <c r="M500" s="173"/>
    </row>
    <row r="501" spans="1:13" ht="12.95" customHeight="1">
      <c r="A501" s="168"/>
      <c r="B501" s="174" t="s">
        <v>66</v>
      </c>
      <c r="C501" s="174"/>
      <c r="D501" s="174"/>
      <c r="E501" s="174"/>
      <c r="F501" s="174"/>
      <c r="G501" s="174"/>
      <c r="H501" s="174"/>
      <c r="I501" s="174" t="s">
        <v>235</v>
      </c>
      <c r="J501" s="174"/>
      <c r="K501" s="173" t="s">
        <v>35</v>
      </c>
      <c r="L501" s="173" t="s">
        <v>35</v>
      </c>
      <c r="M501" s="173" t="s">
        <v>35</v>
      </c>
    </row>
    <row r="502" spans="1:13" ht="12.95" customHeight="1">
      <c r="A502" s="168"/>
      <c r="B502" s="174"/>
      <c r="C502" s="174"/>
      <c r="D502" s="174"/>
      <c r="E502" s="174"/>
      <c r="F502" s="174"/>
      <c r="G502" s="174"/>
      <c r="H502" s="174"/>
      <c r="I502" s="174"/>
      <c r="J502" s="174"/>
      <c r="K502" s="173"/>
      <c r="L502" s="173"/>
      <c r="M502" s="173"/>
    </row>
    <row r="503" spans="1:13" ht="12.95" customHeight="1">
      <c r="A503" s="168"/>
      <c r="B503" s="174"/>
      <c r="C503" s="174"/>
      <c r="D503" s="174"/>
      <c r="E503" s="174"/>
      <c r="F503" s="174"/>
      <c r="G503" s="174"/>
      <c r="H503" s="174"/>
      <c r="I503" s="174"/>
      <c r="J503" s="174"/>
      <c r="K503" s="173"/>
      <c r="L503" s="173"/>
      <c r="M503" s="173"/>
    </row>
    <row r="504" spans="1:13" ht="12.95" customHeight="1">
      <c r="A504" s="168"/>
      <c r="B504" s="174"/>
      <c r="C504" s="174"/>
      <c r="D504" s="174"/>
      <c r="E504" s="174"/>
      <c r="F504" s="174"/>
      <c r="G504" s="174"/>
      <c r="H504" s="174"/>
      <c r="I504" s="174"/>
      <c r="J504" s="174"/>
      <c r="K504" s="173"/>
      <c r="L504" s="173"/>
      <c r="M504" s="173"/>
    </row>
    <row r="505" spans="1:13" ht="12.95" customHeight="1">
      <c r="A505" s="168"/>
      <c r="B505" s="174"/>
      <c r="C505" s="174"/>
      <c r="D505" s="174"/>
      <c r="E505" s="174"/>
      <c r="F505" s="174"/>
      <c r="G505" s="174"/>
      <c r="H505" s="174"/>
      <c r="I505" s="174"/>
      <c r="J505" s="174"/>
      <c r="K505" s="173"/>
      <c r="L505" s="173"/>
      <c r="M505" s="173"/>
    </row>
    <row r="506" spans="1:13" ht="12.95" customHeight="1">
      <c r="A506" s="168"/>
      <c r="B506" s="174"/>
      <c r="C506" s="174"/>
      <c r="D506" s="174"/>
      <c r="E506" s="174"/>
      <c r="F506" s="174"/>
      <c r="G506" s="174"/>
      <c r="H506" s="174"/>
      <c r="I506" s="174"/>
      <c r="J506" s="174"/>
      <c r="K506" s="173"/>
      <c r="L506" s="173"/>
      <c r="M506" s="173"/>
    </row>
    <row r="507" spans="1:13" ht="12.95" customHeight="1">
      <c r="A507" s="169"/>
      <c r="B507" s="174"/>
      <c r="C507" s="174"/>
      <c r="D507" s="174"/>
      <c r="E507" s="174"/>
      <c r="F507" s="174"/>
      <c r="G507" s="174"/>
      <c r="H507" s="174"/>
      <c r="I507" s="174"/>
      <c r="J507" s="174"/>
      <c r="K507" s="173"/>
      <c r="L507" s="173"/>
      <c r="M507" s="173"/>
    </row>
    <row r="508" spans="1:13" ht="12.95" customHeight="1">
      <c r="A508" s="167"/>
      <c r="B508" s="174" t="s">
        <v>67</v>
      </c>
      <c r="C508" s="174"/>
      <c r="D508" s="174"/>
      <c r="E508" s="174"/>
      <c r="F508" s="174"/>
      <c r="G508" s="174"/>
      <c r="H508" s="174"/>
      <c r="I508" s="174" t="s">
        <v>236</v>
      </c>
      <c r="J508" s="174"/>
      <c r="K508" s="173" t="s">
        <v>35</v>
      </c>
      <c r="L508" s="173" t="s">
        <v>35</v>
      </c>
      <c r="M508" s="173" t="s">
        <v>35</v>
      </c>
    </row>
    <row r="509" spans="1:13" ht="12.95" customHeight="1">
      <c r="A509" s="168"/>
      <c r="B509" s="174"/>
      <c r="C509" s="174"/>
      <c r="D509" s="174"/>
      <c r="E509" s="174"/>
      <c r="F509" s="174"/>
      <c r="G509" s="174"/>
      <c r="H509" s="174"/>
      <c r="I509" s="174"/>
      <c r="J509" s="174"/>
      <c r="K509" s="173"/>
      <c r="L509" s="173"/>
      <c r="M509" s="173"/>
    </row>
    <row r="510" spans="1:13" ht="12.95" customHeight="1">
      <c r="A510" s="168"/>
      <c r="B510" s="174"/>
      <c r="C510" s="174"/>
      <c r="D510" s="174"/>
      <c r="E510" s="174"/>
      <c r="F510" s="174"/>
      <c r="G510" s="174"/>
      <c r="H510" s="174"/>
      <c r="I510" s="174"/>
      <c r="J510" s="174"/>
      <c r="K510" s="173"/>
      <c r="L510" s="173"/>
      <c r="M510" s="173"/>
    </row>
    <row r="511" spans="1:13" ht="12.95" customHeight="1">
      <c r="A511" s="168"/>
      <c r="B511" s="174"/>
      <c r="C511" s="174"/>
      <c r="D511" s="174"/>
      <c r="E511" s="174"/>
      <c r="F511" s="174"/>
      <c r="G511" s="174"/>
      <c r="H511" s="174"/>
      <c r="I511" s="174"/>
      <c r="J511" s="174"/>
      <c r="K511" s="173"/>
      <c r="L511" s="173"/>
      <c r="M511" s="173"/>
    </row>
    <row r="512" spans="1:13" ht="12.95" customHeight="1">
      <c r="A512" s="168"/>
      <c r="B512" s="174"/>
      <c r="C512" s="174"/>
      <c r="D512" s="174"/>
      <c r="E512" s="174"/>
      <c r="F512" s="174"/>
      <c r="G512" s="174"/>
      <c r="H512" s="174"/>
      <c r="I512" s="174"/>
      <c r="J512" s="174"/>
      <c r="K512" s="173"/>
      <c r="L512" s="173"/>
      <c r="M512" s="173"/>
    </row>
    <row r="513" spans="1:13" ht="12.95" customHeight="1">
      <c r="A513" s="168"/>
      <c r="B513" s="174" t="s">
        <v>68</v>
      </c>
      <c r="C513" s="174"/>
      <c r="D513" s="174"/>
      <c r="E513" s="174"/>
      <c r="F513" s="174"/>
      <c r="G513" s="174"/>
      <c r="H513" s="174"/>
      <c r="I513" s="188" t="s">
        <v>264</v>
      </c>
      <c r="J513" s="189"/>
      <c r="K513" s="173" t="s">
        <v>35</v>
      </c>
      <c r="L513" s="173" t="s">
        <v>35</v>
      </c>
      <c r="M513" s="173" t="s">
        <v>35</v>
      </c>
    </row>
    <row r="514" spans="1:13" ht="12.95" customHeight="1">
      <c r="A514" s="168"/>
      <c r="B514" s="174"/>
      <c r="C514" s="174"/>
      <c r="D514" s="174"/>
      <c r="E514" s="174"/>
      <c r="F514" s="174"/>
      <c r="G514" s="174"/>
      <c r="H514" s="174"/>
      <c r="I514" s="189"/>
      <c r="J514" s="189"/>
      <c r="K514" s="173"/>
      <c r="L514" s="173"/>
      <c r="M514" s="173"/>
    </row>
    <row r="515" spans="1:13" ht="12.95" customHeight="1">
      <c r="A515" s="168"/>
      <c r="B515" s="174"/>
      <c r="C515" s="174"/>
      <c r="D515" s="174"/>
      <c r="E515" s="174"/>
      <c r="F515" s="174"/>
      <c r="G515" s="174"/>
      <c r="H515" s="174"/>
      <c r="I515" s="189"/>
      <c r="J515" s="189"/>
      <c r="K515" s="173"/>
      <c r="L515" s="173"/>
      <c r="M515" s="173"/>
    </row>
    <row r="516" spans="1:13" ht="12.95" customHeight="1">
      <c r="A516" s="168"/>
      <c r="B516" s="174"/>
      <c r="C516" s="174"/>
      <c r="D516" s="174"/>
      <c r="E516" s="174"/>
      <c r="F516" s="174"/>
      <c r="G516" s="174"/>
      <c r="H516" s="174"/>
      <c r="I516" s="189"/>
      <c r="J516" s="189"/>
      <c r="K516" s="173"/>
      <c r="L516" s="173"/>
      <c r="M516" s="173"/>
    </row>
    <row r="517" spans="1:13" ht="12.95" customHeight="1">
      <c r="A517" s="168"/>
      <c r="B517" s="174"/>
      <c r="C517" s="174"/>
      <c r="D517" s="174"/>
      <c r="E517" s="174"/>
      <c r="F517" s="174"/>
      <c r="G517" s="174"/>
      <c r="H517" s="174"/>
      <c r="I517" s="189"/>
      <c r="J517" s="189"/>
      <c r="K517" s="173"/>
      <c r="L517" s="173"/>
      <c r="M517" s="173"/>
    </row>
    <row r="518" spans="1:13" ht="12.95" customHeight="1">
      <c r="A518" s="168"/>
      <c r="B518" s="174" t="s">
        <v>69</v>
      </c>
      <c r="C518" s="174"/>
      <c r="D518" s="174"/>
      <c r="E518" s="174"/>
      <c r="F518" s="174"/>
      <c r="G518" s="174"/>
      <c r="H518" s="174"/>
      <c r="I518" s="188" t="s">
        <v>265</v>
      </c>
      <c r="J518" s="188"/>
      <c r="K518" s="173" t="s">
        <v>35</v>
      </c>
      <c r="L518" s="173" t="s">
        <v>35</v>
      </c>
      <c r="M518" s="173" t="s">
        <v>35</v>
      </c>
    </row>
    <row r="519" spans="1:13" ht="12.95" customHeight="1">
      <c r="A519" s="168"/>
      <c r="B519" s="174"/>
      <c r="C519" s="174"/>
      <c r="D519" s="174"/>
      <c r="E519" s="174"/>
      <c r="F519" s="174"/>
      <c r="G519" s="174"/>
      <c r="H519" s="174"/>
      <c r="I519" s="188"/>
      <c r="J519" s="188"/>
      <c r="K519" s="173"/>
      <c r="L519" s="173"/>
      <c r="M519" s="173"/>
    </row>
    <row r="520" spans="1:13" ht="12.95" customHeight="1">
      <c r="A520" s="168"/>
      <c r="B520" s="174"/>
      <c r="C520" s="174"/>
      <c r="D520" s="174"/>
      <c r="E520" s="174"/>
      <c r="F520" s="174"/>
      <c r="G520" s="174"/>
      <c r="H520" s="174"/>
      <c r="I520" s="188"/>
      <c r="J520" s="188"/>
      <c r="K520" s="173"/>
      <c r="L520" s="173"/>
      <c r="M520" s="173"/>
    </row>
    <row r="521" spans="1:13" ht="12.95" customHeight="1">
      <c r="A521" s="168"/>
      <c r="B521" s="174"/>
      <c r="C521" s="174"/>
      <c r="D521" s="174"/>
      <c r="E521" s="174"/>
      <c r="F521" s="174"/>
      <c r="G521" s="174"/>
      <c r="H521" s="174"/>
      <c r="I521" s="188"/>
      <c r="J521" s="188"/>
      <c r="K521" s="173"/>
      <c r="L521" s="173"/>
      <c r="M521" s="173"/>
    </row>
    <row r="522" spans="1:13" ht="12.95" customHeight="1">
      <c r="A522" s="168"/>
      <c r="B522" s="174"/>
      <c r="C522" s="174"/>
      <c r="D522" s="174"/>
      <c r="E522" s="174"/>
      <c r="F522" s="174"/>
      <c r="G522" s="174"/>
      <c r="H522" s="174"/>
      <c r="I522" s="188"/>
      <c r="J522" s="188"/>
      <c r="K522" s="173"/>
      <c r="L522" s="173"/>
      <c r="M522" s="173"/>
    </row>
    <row r="523" spans="1:13" ht="12.95" customHeight="1">
      <c r="A523" s="168"/>
      <c r="B523" s="174"/>
      <c r="C523" s="174"/>
      <c r="D523" s="174"/>
      <c r="E523" s="174"/>
      <c r="F523" s="174"/>
      <c r="G523" s="174"/>
      <c r="H523" s="174"/>
      <c r="I523" s="188"/>
      <c r="J523" s="188"/>
      <c r="K523" s="173"/>
      <c r="L523" s="173"/>
      <c r="M523" s="173"/>
    </row>
    <row r="524" spans="1:13" ht="12.95" customHeight="1">
      <c r="A524" s="168"/>
      <c r="B524" s="174"/>
      <c r="C524" s="174"/>
      <c r="D524" s="174"/>
      <c r="E524" s="174"/>
      <c r="F524" s="174"/>
      <c r="G524" s="174"/>
      <c r="H524" s="174"/>
      <c r="I524" s="188"/>
      <c r="J524" s="188"/>
      <c r="K524" s="173"/>
      <c r="L524" s="173"/>
      <c r="M524" s="173"/>
    </row>
    <row r="525" spans="1:13" ht="12.95" customHeight="1">
      <c r="A525" s="168"/>
      <c r="B525" s="174"/>
      <c r="C525" s="174"/>
      <c r="D525" s="174"/>
      <c r="E525" s="174"/>
      <c r="F525" s="174"/>
      <c r="G525" s="174"/>
      <c r="H525" s="174"/>
      <c r="I525" s="188"/>
      <c r="J525" s="188"/>
      <c r="K525" s="173"/>
      <c r="L525" s="173"/>
      <c r="M525" s="173"/>
    </row>
    <row r="526" spans="1:13" ht="12.95" customHeight="1">
      <c r="A526" s="168"/>
      <c r="B526" s="174" t="s">
        <v>16</v>
      </c>
      <c r="C526" s="174"/>
      <c r="D526" s="174"/>
      <c r="E526" s="174"/>
      <c r="F526" s="174"/>
      <c r="G526" s="174"/>
      <c r="H526" s="174"/>
      <c r="I526" s="174"/>
      <c r="J526" s="174"/>
      <c r="K526" s="173" t="s">
        <v>35</v>
      </c>
      <c r="L526" s="173" t="s">
        <v>35</v>
      </c>
      <c r="M526" s="173" t="s">
        <v>35</v>
      </c>
    </row>
    <row r="527" spans="1:13" ht="12.95" customHeight="1">
      <c r="A527" s="168"/>
      <c r="B527" s="174"/>
      <c r="C527" s="174"/>
      <c r="D527" s="174"/>
      <c r="E527" s="174"/>
      <c r="F527" s="174"/>
      <c r="G527" s="174"/>
      <c r="H527" s="174"/>
      <c r="I527" s="174"/>
      <c r="J527" s="174"/>
      <c r="K527" s="173"/>
      <c r="L527" s="173"/>
      <c r="M527" s="173"/>
    </row>
    <row r="528" spans="1:13" ht="12.95" customHeight="1">
      <c r="A528" s="168"/>
      <c r="B528" s="174"/>
      <c r="C528" s="174"/>
      <c r="D528" s="174"/>
      <c r="E528" s="174"/>
      <c r="F528" s="174"/>
      <c r="G528" s="174"/>
      <c r="H528" s="174"/>
      <c r="I528" s="174"/>
      <c r="J528" s="174"/>
      <c r="K528" s="173"/>
      <c r="L528" s="173"/>
      <c r="M528" s="173"/>
    </row>
    <row r="529" spans="1:13" ht="12.95" customHeight="1">
      <c r="A529" s="168"/>
      <c r="B529" s="174"/>
      <c r="C529" s="174"/>
      <c r="D529" s="174"/>
      <c r="E529" s="174"/>
      <c r="F529" s="174"/>
      <c r="G529" s="174"/>
      <c r="H529" s="174"/>
      <c r="I529" s="174"/>
      <c r="J529" s="174"/>
      <c r="K529" s="173"/>
      <c r="L529" s="173"/>
      <c r="M529" s="173"/>
    </row>
    <row r="530" spans="1:13" ht="12.95" customHeight="1">
      <c r="A530" s="168"/>
      <c r="B530" s="174"/>
      <c r="C530" s="174"/>
      <c r="D530" s="174"/>
      <c r="E530" s="174"/>
      <c r="F530" s="174"/>
      <c r="G530" s="174"/>
      <c r="H530" s="174"/>
      <c r="I530" s="174"/>
      <c r="J530" s="174"/>
      <c r="K530" s="173"/>
      <c r="L530" s="173"/>
      <c r="M530" s="173"/>
    </row>
    <row r="531" spans="1:13" ht="12.95" customHeight="1">
      <c r="A531" s="168"/>
      <c r="B531" s="174"/>
      <c r="C531" s="174"/>
      <c r="D531" s="174"/>
      <c r="E531" s="174"/>
      <c r="F531" s="174"/>
      <c r="G531" s="174"/>
      <c r="H531" s="174"/>
      <c r="I531" s="174"/>
      <c r="J531" s="174"/>
      <c r="K531" s="173"/>
      <c r="L531" s="173"/>
      <c r="M531" s="173"/>
    </row>
    <row r="532" spans="1:13" ht="12.95" customHeight="1">
      <c r="A532" s="168"/>
      <c r="B532" s="174" t="s">
        <v>17</v>
      </c>
      <c r="C532" s="192"/>
      <c r="D532" s="192"/>
      <c r="E532" s="192"/>
      <c r="F532" s="192"/>
      <c r="G532" s="192"/>
      <c r="H532" s="192"/>
      <c r="I532" s="174"/>
      <c r="J532" s="174"/>
      <c r="K532" s="173" t="s">
        <v>35</v>
      </c>
      <c r="L532" s="173" t="s">
        <v>35</v>
      </c>
      <c r="M532" s="173" t="s">
        <v>35</v>
      </c>
    </row>
    <row r="533" spans="1:13" ht="12.95" customHeight="1">
      <c r="A533" s="168"/>
      <c r="B533" s="192"/>
      <c r="C533" s="192"/>
      <c r="D533" s="192"/>
      <c r="E533" s="192"/>
      <c r="F533" s="192"/>
      <c r="G533" s="192"/>
      <c r="H533" s="192"/>
      <c r="I533" s="174"/>
      <c r="J533" s="174"/>
      <c r="K533" s="173"/>
      <c r="L533" s="173"/>
      <c r="M533" s="173"/>
    </row>
    <row r="534" spans="1:13" ht="12.95" customHeight="1">
      <c r="A534" s="168"/>
      <c r="B534" s="192"/>
      <c r="C534" s="192"/>
      <c r="D534" s="192"/>
      <c r="E534" s="192"/>
      <c r="F534" s="192"/>
      <c r="G534" s="192"/>
      <c r="H534" s="192"/>
      <c r="I534" s="174"/>
      <c r="J534" s="174"/>
      <c r="K534" s="173"/>
      <c r="L534" s="173"/>
      <c r="M534" s="173"/>
    </row>
    <row r="535" spans="1:13" ht="12.95" customHeight="1">
      <c r="A535" s="168"/>
      <c r="B535" s="192"/>
      <c r="C535" s="192"/>
      <c r="D535" s="192"/>
      <c r="E535" s="192"/>
      <c r="F535" s="192"/>
      <c r="G535" s="192"/>
      <c r="H535" s="192"/>
      <c r="I535" s="174"/>
      <c r="J535" s="174"/>
      <c r="K535" s="173"/>
      <c r="L535" s="173"/>
      <c r="M535" s="173"/>
    </row>
    <row r="536" spans="1:13" ht="13.5" customHeight="1">
      <c r="A536" s="168"/>
      <c r="B536" s="174" t="s">
        <v>70</v>
      </c>
      <c r="C536" s="192"/>
      <c r="D536" s="192"/>
      <c r="E536" s="192"/>
      <c r="F536" s="192"/>
      <c r="G536" s="192"/>
      <c r="H536" s="192"/>
      <c r="I536" s="174"/>
      <c r="J536" s="192"/>
      <c r="K536" s="173" t="s">
        <v>35</v>
      </c>
      <c r="L536" s="173" t="s">
        <v>35</v>
      </c>
      <c r="M536" s="173" t="s">
        <v>35</v>
      </c>
    </row>
    <row r="537" spans="1:13" ht="13.5" customHeight="1">
      <c r="A537" s="168"/>
      <c r="B537" s="192"/>
      <c r="C537" s="192"/>
      <c r="D537" s="192"/>
      <c r="E537" s="192"/>
      <c r="F537" s="192"/>
      <c r="G537" s="192"/>
      <c r="H537" s="192"/>
      <c r="I537" s="192"/>
      <c r="J537" s="192"/>
      <c r="K537" s="173"/>
      <c r="L537" s="173"/>
      <c r="M537" s="173"/>
    </row>
    <row r="538" spans="1:13" ht="13.5" customHeight="1">
      <c r="A538" s="168"/>
      <c r="B538" s="192"/>
      <c r="C538" s="192"/>
      <c r="D538" s="192"/>
      <c r="E538" s="192"/>
      <c r="F538" s="192"/>
      <c r="G538" s="192"/>
      <c r="H538" s="192"/>
      <c r="I538" s="192"/>
      <c r="J538" s="192"/>
      <c r="K538" s="173"/>
      <c r="L538" s="173"/>
      <c r="M538" s="173"/>
    </row>
    <row r="539" spans="1:13" ht="13.5" customHeight="1">
      <c r="A539" s="168"/>
      <c r="B539" s="192"/>
      <c r="C539" s="192"/>
      <c r="D539" s="192"/>
      <c r="E539" s="192"/>
      <c r="F539" s="192"/>
      <c r="G539" s="192"/>
      <c r="H539" s="192"/>
      <c r="I539" s="192"/>
      <c r="J539" s="192"/>
      <c r="K539" s="173"/>
      <c r="L539" s="173"/>
      <c r="M539" s="173"/>
    </row>
    <row r="540" spans="1:13" ht="13.5" customHeight="1">
      <c r="A540" s="168"/>
      <c r="B540" s="192"/>
      <c r="C540" s="192"/>
      <c r="D540" s="192"/>
      <c r="E540" s="192"/>
      <c r="F540" s="192"/>
      <c r="G540" s="192"/>
      <c r="H540" s="192"/>
      <c r="I540" s="192"/>
      <c r="J540" s="192"/>
      <c r="K540" s="173"/>
      <c r="L540" s="173"/>
      <c r="M540" s="173"/>
    </row>
    <row r="541" spans="1:13" ht="13.5" customHeight="1">
      <c r="A541" s="168"/>
      <c r="B541" s="192"/>
      <c r="C541" s="192"/>
      <c r="D541" s="192"/>
      <c r="E541" s="192"/>
      <c r="F541" s="192"/>
      <c r="G541" s="192"/>
      <c r="H541" s="192"/>
      <c r="I541" s="192"/>
      <c r="J541" s="192"/>
      <c r="K541" s="173"/>
      <c r="L541" s="173"/>
      <c r="M541" s="173"/>
    </row>
    <row r="542" spans="1:13" ht="13.5" customHeight="1">
      <c r="A542" s="168"/>
      <c r="B542" s="192"/>
      <c r="C542" s="192"/>
      <c r="D542" s="192"/>
      <c r="E542" s="192"/>
      <c r="F542" s="192"/>
      <c r="G542" s="192"/>
      <c r="H542" s="192"/>
      <c r="I542" s="192"/>
      <c r="J542" s="192"/>
      <c r="K542" s="173"/>
      <c r="L542" s="173"/>
      <c r="M542" s="173"/>
    </row>
    <row r="543" spans="1:13" ht="13.5" customHeight="1">
      <c r="A543" s="168"/>
      <c r="B543" s="192"/>
      <c r="C543" s="192"/>
      <c r="D543" s="192"/>
      <c r="E543" s="192"/>
      <c r="F543" s="192"/>
      <c r="G543" s="192"/>
      <c r="H543" s="192"/>
      <c r="I543" s="192"/>
      <c r="J543" s="192"/>
      <c r="K543" s="173"/>
      <c r="L543" s="173"/>
      <c r="M543" s="173"/>
    </row>
    <row r="544" spans="1:13" ht="13.5" customHeight="1">
      <c r="A544" s="168"/>
      <c r="B544" s="192"/>
      <c r="C544" s="192"/>
      <c r="D544" s="192"/>
      <c r="E544" s="192"/>
      <c r="F544" s="192"/>
      <c r="G544" s="192"/>
      <c r="H544" s="192"/>
      <c r="I544" s="192"/>
      <c r="J544" s="192"/>
      <c r="K544" s="173"/>
      <c r="L544" s="173"/>
      <c r="M544" s="173"/>
    </row>
    <row r="545" spans="1:13" ht="12.95" customHeight="1">
      <c r="A545" s="168"/>
      <c r="B545" s="174" t="s">
        <v>71</v>
      </c>
      <c r="C545" s="174"/>
      <c r="D545" s="174"/>
      <c r="E545" s="174"/>
      <c r="F545" s="174"/>
      <c r="G545" s="174"/>
      <c r="H545" s="174"/>
      <c r="I545" s="174" t="s">
        <v>72</v>
      </c>
      <c r="J545" s="174"/>
      <c r="K545" s="173" t="s">
        <v>35</v>
      </c>
      <c r="L545" s="173" t="s">
        <v>35</v>
      </c>
      <c r="M545" s="173" t="s">
        <v>35</v>
      </c>
    </row>
    <row r="546" spans="1:13" ht="12.95" customHeight="1">
      <c r="A546" s="168"/>
      <c r="B546" s="174"/>
      <c r="C546" s="174"/>
      <c r="D546" s="174"/>
      <c r="E546" s="174"/>
      <c r="F546" s="174"/>
      <c r="G546" s="174"/>
      <c r="H546" s="174"/>
      <c r="I546" s="174"/>
      <c r="J546" s="174"/>
      <c r="K546" s="173"/>
      <c r="L546" s="173"/>
      <c r="M546" s="173"/>
    </row>
    <row r="547" spans="1:13" ht="12.95" customHeight="1">
      <c r="A547" s="168"/>
      <c r="B547" s="174"/>
      <c r="C547" s="174"/>
      <c r="D547" s="174"/>
      <c r="E547" s="174"/>
      <c r="F547" s="174"/>
      <c r="G547" s="174"/>
      <c r="H547" s="174"/>
      <c r="I547" s="174"/>
      <c r="J547" s="174"/>
      <c r="K547" s="173"/>
      <c r="L547" s="173"/>
      <c r="M547" s="173"/>
    </row>
    <row r="548" spans="1:13" ht="12.95" customHeight="1">
      <c r="A548" s="168"/>
      <c r="B548" s="174"/>
      <c r="C548" s="174"/>
      <c r="D548" s="174"/>
      <c r="E548" s="174"/>
      <c r="F548" s="174"/>
      <c r="G548" s="174"/>
      <c r="H548" s="174"/>
      <c r="I548" s="174"/>
      <c r="J548" s="174"/>
      <c r="K548" s="173"/>
      <c r="L548" s="173"/>
      <c r="M548" s="173"/>
    </row>
    <row r="549" spans="1:13" ht="12.95" customHeight="1">
      <c r="A549" s="168"/>
      <c r="B549" s="174"/>
      <c r="C549" s="174"/>
      <c r="D549" s="174"/>
      <c r="E549" s="174"/>
      <c r="F549" s="174"/>
      <c r="G549" s="174"/>
      <c r="H549" s="174"/>
      <c r="I549" s="174"/>
      <c r="J549" s="174"/>
      <c r="K549" s="173"/>
      <c r="L549" s="173"/>
      <c r="M549" s="173"/>
    </row>
    <row r="550" spans="1:13" ht="12.95" customHeight="1">
      <c r="A550" s="168"/>
      <c r="B550" s="174"/>
      <c r="C550" s="174"/>
      <c r="D550" s="174"/>
      <c r="E550" s="174"/>
      <c r="F550" s="174"/>
      <c r="G550" s="174"/>
      <c r="H550" s="174"/>
      <c r="I550" s="174"/>
      <c r="J550" s="174"/>
      <c r="K550" s="173"/>
      <c r="L550" s="173"/>
      <c r="M550" s="173"/>
    </row>
    <row r="551" spans="1:13" ht="12.95" customHeight="1">
      <c r="A551" s="168"/>
      <c r="B551" s="174"/>
      <c r="C551" s="174"/>
      <c r="D551" s="174"/>
      <c r="E551" s="174"/>
      <c r="F551" s="174"/>
      <c r="G551" s="174"/>
      <c r="H551" s="174"/>
      <c r="I551" s="174"/>
      <c r="J551" s="174"/>
      <c r="K551" s="173"/>
      <c r="L551" s="173"/>
      <c r="M551" s="173"/>
    </row>
    <row r="552" spans="1:13" ht="12.95" customHeight="1">
      <c r="A552" s="168"/>
      <c r="B552" s="174"/>
      <c r="C552" s="174"/>
      <c r="D552" s="174"/>
      <c r="E552" s="174"/>
      <c r="F552" s="174"/>
      <c r="G552" s="174"/>
      <c r="H552" s="174"/>
      <c r="I552" s="174"/>
      <c r="J552" s="174"/>
      <c r="K552" s="173"/>
      <c r="L552" s="173"/>
      <c r="M552" s="173"/>
    </row>
    <row r="553" spans="1:13" ht="12.95" customHeight="1">
      <c r="A553" s="168"/>
      <c r="B553" s="174"/>
      <c r="C553" s="174"/>
      <c r="D553" s="174"/>
      <c r="E553" s="174"/>
      <c r="F553" s="174"/>
      <c r="G553" s="174"/>
      <c r="H553" s="174"/>
      <c r="I553" s="174"/>
      <c r="J553" s="174"/>
      <c r="K553" s="173"/>
      <c r="L553" s="173"/>
      <c r="M553" s="173"/>
    </row>
    <row r="554" spans="1:13" ht="12.95" customHeight="1">
      <c r="A554" s="168"/>
      <c r="B554" s="174"/>
      <c r="C554" s="174"/>
      <c r="D554" s="174"/>
      <c r="E554" s="174"/>
      <c r="F554" s="174"/>
      <c r="G554" s="174"/>
      <c r="H554" s="174"/>
      <c r="I554" s="174"/>
      <c r="J554" s="174"/>
      <c r="K554" s="173"/>
      <c r="L554" s="173"/>
      <c r="M554" s="173"/>
    </row>
    <row r="555" spans="1:13" ht="12.95" customHeight="1">
      <c r="A555" s="168"/>
      <c r="B555" s="174"/>
      <c r="C555" s="174"/>
      <c r="D555" s="174"/>
      <c r="E555" s="174"/>
      <c r="F555" s="174"/>
      <c r="G555" s="174"/>
      <c r="H555" s="174"/>
      <c r="I555" s="174"/>
      <c r="J555" s="174"/>
      <c r="K555" s="173"/>
      <c r="L555" s="173"/>
      <c r="M555" s="173"/>
    </row>
    <row r="556" spans="1:13" ht="12.95" customHeight="1">
      <c r="A556" s="168"/>
      <c r="B556" s="174"/>
      <c r="C556" s="174"/>
      <c r="D556" s="174"/>
      <c r="E556" s="174"/>
      <c r="F556" s="174"/>
      <c r="G556" s="174"/>
      <c r="H556" s="174"/>
      <c r="I556" s="174"/>
      <c r="J556" s="174"/>
      <c r="K556" s="173"/>
      <c r="L556" s="173"/>
      <c r="M556" s="173"/>
    </row>
    <row r="557" spans="1:13" ht="19.5" customHeight="1">
      <c r="A557" s="168"/>
      <c r="B557" s="174"/>
      <c r="C557" s="174"/>
      <c r="D557" s="174"/>
      <c r="E557" s="174"/>
      <c r="F557" s="174"/>
      <c r="G557" s="174"/>
      <c r="H557" s="174"/>
      <c r="I557" s="174"/>
      <c r="J557" s="174"/>
      <c r="K557" s="173"/>
      <c r="L557" s="173"/>
      <c r="M557" s="173"/>
    </row>
    <row r="558" spans="1:13" ht="19.5" customHeight="1">
      <c r="A558" s="168"/>
      <c r="B558" s="174"/>
      <c r="C558" s="174"/>
      <c r="D558" s="174"/>
      <c r="E558" s="174"/>
      <c r="F558" s="174"/>
      <c r="G558" s="174"/>
      <c r="H558" s="174"/>
      <c r="I558" s="174"/>
      <c r="J558" s="174"/>
      <c r="K558" s="173"/>
      <c r="L558" s="173"/>
      <c r="M558" s="173"/>
    </row>
    <row r="559" spans="1:13" ht="19.5" customHeight="1">
      <c r="A559" s="168"/>
      <c r="B559" s="174" t="s">
        <v>73</v>
      </c>
      <c r="C559" s="192"/>
      <c r="D559" s="192"/>
      <c r="E559" s="192"/>
      <c r="F559" s="192"/>
      <c r="G559" s="192"/>
      <c r="H559" s="192"/>
      <c r="I559" s="174" t="s">
        <v>266</v>
      </c>
      <c r="J559" s="192"/>
      <c r="K559" s="173" t="s">
        <v>35</v>
      </c>
      <c r="L559" s="173" t="s">
        <v>35</v>
      </c>
      <c r="M559" s="173" t="s">
        <v>35</v>
      </c>
    </row>
    <row r="560" spans="1:13" ht="12.95" customHeight="1">
      <c r="A560" s="168"/>
      <c r="B560" s="192"/>
      <c r="C560" s="192"/>
      <c r="D560" s="192"/>
      <c r="E560" s="192"/>
      <c r="F560" s="192"/>
      <c r="G560" s="192"/>
      <c r="H560" s="192"/>
      <c r="I560" s="192"/>
      <c r="J560" s="192"/>
      <c r="K560" s="173"/>
      <c r="L560" s="173"/>
      <c r="M560" s="173"/>
    </row>
    <row r="561" spans="1:13" ht="12.95" customHeight="1">
      <c r="A561" s="168"/>
      <c r="B561" s="192"/>
      <c r="C561" s="192"/>
      <c r="D561" s="192"/>
      <c r="E561" s="192"/>
      <c r="F561" s="192"/>
      <c r="G561" s="192"/>
      <c r="H561" s="192"/>
      <c r="I561" s="192"/>
      <c r="J561" s="192"/>
      <c r="K561" s="173"/>
      <c r="L561" s="173"/>
      <c r="M561" s="173"/>
    </row>
    <row r="562" spans="1:13" ht="12.95" customHeight="1">
      <c r="A562" s="168"/>
      <c r="B562" s="192"/>
      <c r="C562" s="192"/>
      <c r="D562" s="192"/>
      <c r="E562" s="192"/>
      <c r="F562" s="192"/>
      <c r="G562" s="192"/>
      <c r="H562" s="192"/>
      <c r="I562" s="192"/>
      <c r="J562" s="192"/>
      <c r="K562" s="173"/>
      <c r="L562" s="173"/>
      <c r="M562" s="173"/>
    </row>
    <row r="563" spans="1:13" ht="12.95" customHeight="1">
      <c r="A563" s="168"/>
      <c r="B563" s="192"/>
      <c r="C563" s="192"/>
      <c r="D563" s="192"/>
      <c r="E563" s="192"/>
      <c r="F563" s="192"/>
      <c r="G563" s="192"/>
      <c r="H563" s="192"/>
      <c r="I563" s="192"/>
      <c r="J563" s="192"/>
      <c r="K563" s="173"/>
      <c r="L563" s="173"/>
      <c r="M563" s="173"/>
    </row>
    <row r="564" spans="1:13" ht="12.95" customHeight="1">
      <c r="A564" s="168"/>
      <c r="B564" s="192"/>
      <c r="C564" s="192"/>
      <c r="D564" s="192"/>
      <c r="E564" s="192"/>
      <c r="F564" s="192"/>
      <c r="G564" s="192"/>
      <c r="H564" s="192"/>
      <c r="I564" s="192"/>
      <c r="J564" s="192"/>
      <c r="K564" s="173"/>
      <c r="L564" s="173"/>
      <c r="M564" s="173"/>
    </row>
    <row r="565" spans="1:13" ht="12.95" customHeight="1">
      <c r="A565" s="168"/>
      <c r="B565" s="174" t="s">
        <v>74</v>
      </c>
      <c r="C565" s="174"/>
      <c r="D565" s="174"/>
      <c r="E565" s="174"/>
      <c r="F565" s="174"/>
      <c r="G565" s="174"/>
      <c r="H565" s="174"/>
      <c r="I565" s="174" t="s">
        <v>267</v>
      </c>
      <c r="J565" s="192"/>
      <c r="K565" s="173" t="s">
        <v>35</v>
      </c>
      <c r="L565" s="173" t="s">
        <v>35</v>
      </c>
      <c r="M565" s="173" t="s">
        <v>35</v>
      </c>
    </row>
    <row r="566" spans="1:13" ht="12.95" customHeight="1">
      <c r="A566" s="168"/>
      <c r="B566" s="174"/>
      <c r="C566" s="174"/>
      <c r="D566" s="174"/>
      <c r="E566" s="174"/>
      <c r="F566" s="174"/>
      <c r="G566" s="174"/>
      <c r="H566" s="174"/>
      <c r="I566" s="192"/>
      <c r="J566" s="192"/>
      <c r="K566" s="173"/>
      <c r="L566" s="173"/>
      <c r="M566" s="173"/>
    </row>
    <row r="567" spans="1:13" ht="12.95" customHeight="1">
      <c r="A567" s="168"/>
      <c r="B567" s="174"/>
      <c r="C567" s="174"/>
      <c r="D567" s="174"/>
      <c r="E567" s="174"/>
      <c r="F567" s="174"/>
      <c r="G567" s="174"/>
      <c r="H567" s="174"/>
      <c r="I567" s="192"/>
      <c r="J567" s="192"/>
      <c r="K567" s="173"/>
      <c r="L567" s="173"/>
      <c r="M567" s="173"/>
    </row>
    <row r="568" spans="1:13" ht="12.95" customHeight="1">
      <c r="A568" s="168"/>
      <c r="B568" s="174"/>
      <c r="C568" s="174"/>
      <c r="D568" s="174"/>
      <c r="E568" s="174"/>
      <c r="F568" s="174"/>
      <c r="G568" s="174"/>
      <c r="H568" s="174"/>
      <c r="I568" s="192"/>
      <c r="J568" s="192"/>
      <c r="K568" s="173"/>
      <c r="L568" s="173"/>
      <c r="M568" s="173"/>
    </row>
    <row r="569" spans="1:13" ht="12.95" customHeight="1">
      <c r="A569" s="168"/>
      <c r="B569" s="174" t="s">
        <v>75</v>
      </c>
      <c r="C569" s="174"/>
      <c r="D569" s="174"/>
      <c r="E569" s="174"/>
      <c r="F569" s="174"/>
      <c r="G569" s="174"/>
      <c r="H569" s="174"/>
      <c r="I569" s="174" t="s">
        <v>268</v>
      </c>
      <c r="J569" s="192"/>
      <c r="K569" s="173" t="s">
        <v>35</v>
      </c>
      <c r="L569" s="173" t="s">
        <v>35</v>
      </c>
      <c r="M569" s="173" t="s">
        <v>35</v>
      </c>
    </row>
    <row r="570" spans="1:13" ht="20.45" customHeight="1">
      <c r="A570" s="168"/>
      <c r="B570" s="174"/>
      <c r="C570" s="174"/>
      <c r="D570" s="174"/>
      <c r="E570" s="174"/>
      <c r="F570" s="174"/>
      <c r="G570" s="174"/>
      <c r="H570" s="174"/>
      <c r="I570" s="174"/>
      <c r="J570" s="192"/>
      <c r="K570" s="173"/>
      <c r="L570" s="173"/>
      <c r="M570" s="173"/>
    </row>
    <row r="571" spans="1:13" ht="20.45" customHeight="1">
      <c r="A571" s="169"/>
      <c r="B571" s="174"/>
      <c r="C571" s="174"/>
      <c r="D571" s="174"/>
      <c r="E571" s="174"/>
      <c r="F571" s="174"/>
      <c r="G571" s="174"/>
      <c r="H571" s="174"/>
      <c r="I571" s="192"/>
      <c r="J571" s="192"/>
      <c r="K571" s="173"/>
      <c r="L571" s="173"/>
      <c r="M571" s="173"/>
    </row>
    <row r="572" spans="1:13" ht="20.45" customHeight="1">
      <c r="A572" s="167"/>
      <c r="B572" s="174" t="s">
        <v>76</v>
      </c>
      <c r="C572" s="174"/>
      <c r="D572" s="174"/>
      <c r="E572" s="174"/>
      <c r="F572" s="174"/>
      <c r="G572" s="174"/>
      <c r="H572" s="174"/>
      <c r="I572" s="174" t="s">
        <v>269</v>
      </c>
      <c r="J572" s="192"/>
      <c r="K572" s="173" t="s">
        <v>35</v>
      </c>
      <c r="L572" s="173" t="s">
        <v>35</v>
      </c>
      <c r="M572" s="173" t="s">
        <v>35</v>
      </c>
    </row>
    <row r="573" spans="1:13" ht="12.95" customHeight="1">
      <c r="A573" s="168"/>
      <c r="B573" s="174"/>
      <c r="C573" s="174"/>
      <c r="D573" s="174"/>
      <c r="E573" s="174"/>
      <c r="F573" s="174"/>
      <c r="G573" s="174"/>
      <c r="H573" s="174"/>
      <c r="I573" s="192"/>
      <c r="J573" s="192"/>
      <c r="K573" s="173"/>
      <c r="L573" s="173"/>
      <c r="M573" s="173"/>
    </row>
    <row r="574" spans="1:13" ht="12.95" customHeight="1">
      <c r="A574" s="168"/>
      <c r="B574" s="174"/>
      <c r="C574" s="174"/>
      <c r="D574" s="174"/>
      <c r="E574" s="174"/>
      <c r="F574" s="174"/>
      <c r="G574" s="174"/>
      <c r="H574" s="174"/>
      <c r="I574" s="192"/>
      <c r="J574" s="192"/>
      <c r="K574" s="173"/>
      <c r="L574" s="173"/>
      <c r="M574" s="173"/>
    </row>
    <row r="575" spans="1:13" ht="12.95" customHeight="1">
      <c r="A575" s="168"/>
      <c r="B575" s="174"/>
      <c r="C575" s="174"/>
      <c r="D575" s="174"/>
      <c r="E575" s="174"/>
      <c r="F575" s="174"/>
      <c r="G575" s="174"/>
      <c r="H575" s="174"/>
      <c r="I575" s="192"/>
      <c r="J575" s="192"/>
      <c r="K575" s="173"/>
      <c r="L575" s="173"/>
      <c r="M575" s="173"/>
    </row>
    <row r="576" spans="1:13" ht="13.5" customHeight="1">
      <c r="A576" s="168"/>
      <c r="B576" s="174"/>
      <c r="C576" s="174"/>
      <c r="D576" s="174"/>
      <c r="E576" s="174"/>
      <c r="F576" s="174"/>
      <c r="G576" s="174"/>
      <c r="H576" s="174"/>
      <c r="I576" s="192"/>
      <c r="J576" s="192"/>
      <c r="K576" s="173"/>
      <c r="L576" s="173"/>
      <c r="M576" s="173"/>
    </row>
    <row r="577" spans="1:13" ht="14.1" customHeight="1">
      <c r="A577" s="168"/>
      <c r="B577" s="174" t="s">
        <v>77</v>
      </c>
      <c r="C577" s="174"/>
      <c r="D577" s="174"/>
      <c r="E577" s="174"/>
      <c r="F577" s="174"/>
      <c r="G577" s="174"/>
      <c r="H577" s="174"/>
      <c r="I577" s="174" t="s">
        <v>270</v>
      </c>
      <c r="J577" s="192"/>
      <c r="K577" s="173" t="s">
        <v>35</v>
      </c>
      <c r="L577" s="173" t="s">
        <v>35</v>
      </c>
      <c r="M577" s="173" t="s">
        <v>35</v>
      </c>
    </row>
    <row r="578" spans="1:13" ht="14.1" customHeight="1">
      <c r="A578" s="168"/>
      <c r="B578" s="174"/>
      <c r="C578" s="174"/>
      <c r="D578" s="174"/>
      <c r="E578" s="174"/>
      <c r="F578" s="174"/>
      <c r="G578" s="174"/>
      <c r="H578" s="174"/>
      <c r="I578" s="192"/>
      <c r="J578" s="192"/>
      <c r="K578" s="173"/>
      <c r="L578" s="173"/>
      <c r="M578" s="173"/>
    </row>
    <row r="579" spans="1:13" ht="14.1" customHeight="1">
      <c r="A579" s="168"/>
      <c r="B579" s="174"/>
      <c r="C579" s="174"/>
      <c r="D579" s="174"/>
      <c r="E579" s="174"/>
      <c r="F579" s="174"/>
      <c r="G579" s="174"/>
      <c r="H579" s="174"/>
      <c r="I579" s="192"/>
      <c r="J579" s="192"/>
      <c r="K579" s="173"/>
      <c r="L579" s="173"/>
      <c r="M579" s="173"/>
    </row>
    <row r="580" spans="1:13" ht="14.1" customHeight="1">
      <c r="A580" s="168"/>
      <c r="B580" s="174"/>
      <c r="C580" s="174"/>
      <c r="D580" s="174"/>
      <c r="E580" s="174"/>
      <c r="F580" s="174"/>
      <c r="G580" s="174"/>
      <c r="H580" s="174"/>
      <c r="I580" s="192"/>
      <c r="J580" s="192"/>
      <c r="K580" s="173"/>
      <c r="L580" s="173"/>
      <c r="M580" s="173"/>
    </row>
    <row r="581" spans="1:13" ht="14.1" customHeight="1">
      <c r="A581" s="168"/>
      <c r="B581" s="174"/>
      <c r="C581" s="174"/>
      <c r="D581" s="174"/>
      <c r="E581" s="174"/>
      <c r="F581" s="174"/>
      <c r="G581" s="174"/>
      <c r="H581" s="174"/>
      <c r="I581" s="192"/>
      <c r="J581" s="192"/>
      <c r="K581" s="173"/>
      <c r="L581" s="173"/>
      <c r="M581" s="173"/>
    </row>
    <row r="582" spans="1:13" ht="21.6" customHeight="1">
      <c r="A582" s="168"/>
      <c r="B582" s="174" t="s">
        <v>114</v>
      </c>
      <c r="C582" s="174"/>
      <c r="D582" s="174"/>
      <c r="E582" s="174"/>
      <c r="F582" s="174"/>
      <c r="G582" s="174"/>
      <c r="H582" s="174"/>
      <c r="I582" s="174" t="s">
        <v>271</v>
      </c>
      <c r="J582" s="192"/>
      <c r="K582" s="173" t="s">
        <v>35</v>
      </c>
      <c r="L582" s="173" t="s">
        <v>35</v>
      </c>
      <c r="M582" s="173" t="s">
        <v>35</v>
      </c>
    </row>
    <row r="583" spans="1:13" ht="21.6" customHeight="1">
      <c r="A583" s="168"/>
      <c r="B583" s="174"/>
      <c r="C583" s="174"/>
      <c r="D583" s="174"/>
      <c r="E583" s="174"/>
      <c r="F583" s="174"/>
      <c r="G583" s="174"/>
      <c r="H583" s="174"/>
      <c r="I583" s="192"/>
      <c r="J583" s="192"/>
      <c r="K583" s="173"/>
      <c r="L583" s="173"/>
      <c r="M583" s="173"/>
    </row>
    <row r="584" spans="1:13" ht="21.6" customHeight="1">
      <c r="A584" s="168"/>
      <c r="B584" s="174"/>
      <c r="C584" s="174"/>
      <c r="D584" s="174"/>
      <c r="E584" s="174"/>
      <c r="F584" s="174"/>
      <c r="G584" s="174"/>
      <c r="H584" s="174"/>
      <c r="I584" s="192"/>
      <c r="J584" s="192"/>
      <c r="K584" s="173"/>
      <c r="L584" s="173"/>
      <c r="M584" s="173"/>
    </row>
    <row r="585" spans="1:13">
      <c r="A585" s="168"/>
      <c r="B585" s="174" t="s">
        <v>78</v>
      </c>
      <c r="C585" s="174"/>
      <c r="D585" s="174"/>
      <c r="E585" s="174"/>
      <c r="F585" s="174"/>
      <c r="G585" s="174"/>
      <c r="H585" s="174"/>
      <c r="I585" s="174"/>
      <c r="J585" s="192"/>
      <c r="K585" s="173" t="s">
        <v>35</v>
      </c>
      <c r="L585" s="173" t="s">
        <v>35</v>
      </c>
      <c r="M585" s="173" t="s">
        <v>35</v>
      </c>
    </row>
    <row r="586" spans="1:13">
      <c r="A586" s="168"/>
      <c r="B586" s="174"/>
      <c r="C586" s="174"/>
      <c r="D586" s="174"/>
      <c r="E586" s="174"/>
      <c r="F586" s="174"/>
      <c r="G586" s="174"/>
      <c r="H586" s="174"/>
      <c r="I586" s="174"/>
      <c r="J586" s="192"/>
      <c r="K586" s="173"/>
      <c r="L586" s="173"/>
      <c r="M586" s="173"/>
    </row>
    <row r="587" spans="1:13">
      <c r="A587" s="168"/>
      <c r="B587" s="174"/>
      <c r="C587" s="174"/>
      <c r="D587" s="174"/>
      <c r="E587" s="174"/>
      <c r="F587" s="174"/>
      <c r="G587" s="174"/>
      <c r="H587" s="174"/>
      <c r="I587" s="174"/>
      <c r="J587" s="192"/>
      <c r="K587" s="173"/>
      <c r="L587" s="173"/>
      <c r="M587" s="173"/>
    </row>
    <row r="588" spans="1:13">
      <c r="A588" s="168"/>
      <c r="B588" s="174" t="s">
        <v>79</v>
      </c>
      <c r="C588" s="174"/>
      <c r="D588" s="174"/>
      <c r="E588" s="174"/>
      <c r="F588" s="174"/>
      <c r="G588" s="174"/>
      <c r="H588" s="174"/>
      <c r="I588" s="174" t="s">
        <v>272</v>
      </c>
      <c r="J588" s="174"/>
      <c r="K588" s="173" t="s">
        <v>35</v>
      </c>
      <c r="L588" s="173" t="s">
        <v>35</v>
      </c>
      <c r="M588" s="173" t="s">
        <v>35</v>
      </c>
    </row>
    <row r="589" spans="1:13" ht="15.6" customHeight="1">
      <c r="A589" s="168"/>
      <c r="B589" s="174"/>
      <c r="C589" s="174"/>
      <c r="D589" s="174"/>
      <c r="E589" s="174"/>
      <c r="F589" s="174"/>
      <c r="G589" s="174"/>
      <c r="H589" s="174"/>
      <c r="I589" s="174"/>
      <c r="J589" s="174"/>
      <c r="K589" s="173"/>
      <c r="L589" s="173"/>
      <c r="M589" s="173"/>
    </row>
    <row r="590" spans="1:13" ht="15.6" customHeight="1">
      <c r="A590" s="168"/>
      <c r="B590" s="174"/>
      <c r="C590" s="174"/>
      <c r="D590" s="174"/>
      <c r="E590" s="174"/>
      <c r="F590" s="174"/>
      <c r="G590" s="174"/>
      <c r="H590" s="174"/>
      <c r="I590" s="174"/>
      <c r="J590" s="174"/>
      <c r="K590" s="173"/>
      <c r="L590" s="173"/>
      <c r="M590" s="173"/>
    </row>
    <row r="591" spans="1:13" ht="15.6" customHeight="1">
      <c r="A591" s="168"/>
      <c r="B591" s="174"/>
      <c r="C591" s="174"/>
      <c r="D591" s="174"/>
      <c r="E591" s="174"/>
      <c r="F591" s="174"/>
      <c r="G591" s="174"/>
      <c r="H591" s="174"/>
      <c r="I591" s="174"/>
      <c r="J591" s="174"/>
      <c r="K591" s="173"/>
      <c r="L591" s="173"/>
      <c r="M591" s="173"/>
    </row>
    <row r="592" spans="1:13" ht="15.6" customHeight="1">
      <c r="A592" s="168"/>
      <c r="B592" s="174"/>
      <c r="C592" s="174"/>
      <c r="D592" s="174"/>
      <c r="E592" s="174"/>
      <c r="F592" s="174"/>
      <c r="G592" s="174"/>
      <c r="H592" s="174"/>
      <c r="I592" s="174"/>
      <c r="J592" s="174"/>
      <c r="K592" s="173"/>
      <c r="L592" s="173"/>
      <c r="M592" s="173"/>
    </row>
    <row r="593" spans="1:13" ht="15.6" customHeight="1">
      <c r="A593" s="168"/>
      <c r="B593" s="174"/>
      <c r="C593" s="174"/>
      <c r="D593" s="174"/>
      <c r="E593" s="174"/>
      <c r="F593" s="174"/>
      <c r="G593" s="174"/>
      <c r="H593" s="174"/>
      <c r="I593" s="174"/>
      <c r="J593" s="174"/>
      <c r="K593" s="173"/>
      <c r="L593" s="173"/>
      <c r="M593" s="173"/>
    </row>
    <row r="594" spans="1:13" ht="15.6" customHeight="1">
      <c r="A594" s="168"/>
      <c r="B594" s="174" t="s">
        <v>18</v>
      </c>
      <c r="C594" s="174"/>
      <c r="D594" s="174"/>
      <c r="E594" s="174"/>
      <c r="F594" s="174"/>
      <c r="G594" s="174"/>
      <c r="H594" s="174"/>
      <c r="I594" s="174" t="s">
        <v>80</v>
      </c>
      <c r="J594" s="174"/>
      <c r="K594" s="173" t="s">
        <v>35</v>
      </c>
      <c r="L594" s="173" t="s">
        <v>35</v>
      </c>
      <c r="M594" s="173" t="s">
        <v>35</v>
      </c>
    </row>
    <row r="595" spans="1:13" ht="15.6" customHeight="1">
      <c r="A595" s="168"/>
      <c r="B595" s="174"/>
      <c r="C595" s="174"/>
      <c r="D595" s="174"/>
      <c r="E595" s="174"/>
      <c r="F595" s="174"/>
      <c r="G595" s="174"/>
      <c r="H595" s="174"/>
      <c r="I595" s="174"/>
      <c r="J595" s="174"/>
      <c r="K595" s="173"/>
      <c r="L595" s="173"/>
      <c r="M595" s="173"/>
    </row>
    <row r="596" spans="1:13" ht="15.6" customHeight="1">
      <c r="A596" s="168"/>
      <c r="B596" s="174"/>
      <c r="C596" s="174"/>
      <c r="D596" s="174"/>
      <c r="E596" s="174"/>
      <c r="F596" s="174"/>
      <c r="G596" s="174"/>
      <c r="H596" s="174"/>
      <c r="I596" s="174"/>
      <c r="J596" s="174"/>
      <c r="K596" s="173"/>
      <c r="L596" s="173"/>
      <c r="M596" s="173"/>
    </row>
    <row r="597" spans="1:13" ht="15.6" customHeight="1">
      <c r="A597" s="168"/>
      <c r="B597" s="174"/>
      <c r="C597" s="174"/>
      <c r="D597" s="174"/>
      <c r="E597" s="174"/>
      <c r="F597" s="174"/>
      <c r="G597" s="174"/>
      <c r="H597" s="174"/>
      <c r="I597" s="174"/>
      <c r="J597" s="174"/>
      <c r="K597" s="173"/>
      <c r="L597" s="173"/>
      <c r="M597" s="173"/>
    </row>
    <row r="598" spans="1:13" ht="15.6" customHeight="1">
      <c r="A598" s="168"/>
      <c r="B598" s="174" t="s">
        <v>81</v>
      </c>
      <c r="C598" s="174"/>
      <c r="D598" s="174"/>
      <c r="E598" s="174"/>
      <c r="F598" s="174"/>
      <c r="G598" s="174"/>
      <c r="H598" s="174"/>
      <c r="I598" s="174" t="s">
        <v>274</v>
      </c>
      <c r="J598" s="174"/>
      <c r="K598" s="173" t="s">
        <v>35</v>
      </c>
      <c r="L598" s="173" t="s">
        <v>35</v>
      </c>
      <c r="M598" s="173" t="s">
        <v>35</v>
      </c>
    </row>
    <row r="599" spans="1:13" ht="15.6" customHeight="1">
      <c r="A599" s="168"/>
      <c r="B599" s="174"/>
      <c r="C599" s="174"/>
      <c r="D599" s="174"/>
      <c r="E599" s="174"/>
      <c r="F599" s="174"/>
      <c r="G599" s="174"/>
      <c r="H599" s="174"/>
      <c r="I599" s="174"/>
      <c r="J599" s="174"/>
      <c r="K599" s="173"/>
      <c r="L599" s="173"/>
      <c r="M599" s="173"/>
    </row>
    <row r="600" spans="1:13" ht="13.5" customHeight="1">
      <c r="A600" s="168"/>
      <c r="B600" s="174"/>
      <c r="C600" s="174"/>
      <c r="D600" s="174"/>
      <c r="E600" s="174"/>
      <c r="F600" s="174"/>
      <c r="G600" s="174"/>
      <c r="H600" s="174"/>
      <c r="I600" s="174"/>
      <c r="J600" s="174"/>
      <c r="K600" s="173"/>
      <c r="L600" s="173"/>
      <c r="M600" s="173"/>
    </row>
    <row r="601" spans="1:13">
      <c r="A601" s="168"/>
      <c r="B601" s="174" t="s">
        <v>112</v>
      </c>
      <c r="C601" s="174"/>
      <c r="D601" s="174"/>
      <c r="E601" s="174"/>
      <c r="F601" s="174"/>
      <c r="G601" s="174"/>
      <c r="H601" s="174"/>
      <c r="I601" s="174" t="s">
        <v>273</v>
      </c>
      <c r="J601" s="174"/>
      <c r="K601" s="173" t="s">
        <v>35</v>
      </c>
      <c r="L601" s="173" t="s">
        <v>35</v>
      </c>
      <c r="M601" s="173" t="s">
        <v>35</v>
      </c>
    </row>
    <row r="602" spans="1:13">
      <c r="A602" s="168"/>
      <c r="B602" s="174"/>
      <c r="C602" s="174"/>
      <c r="D602" s="174"/>
      <c r="E602" s="174"/>
      <c r="F602" s="174"/>
      <c r="G602" s="174"/>
      <c r="H602" s="174"/>
      <c r="I602" s="174"/>
      <c r="J602" s="174"/>
      <c r="K602" s="173"/>
      <c r="L602" s="173"/>
      <c r="M602" s="173"/>
    </row>
    <row r="603" spans="1:13">
      <c r="A603" s="168"/>
      <c r="B603" s="174"/>
      <c r="C603" s="174"/>
      <c r="D603" s="174"/>
      <c r="E603" s="174"/>
      <c r="F603" s="174"/>
      <c r="G603" s="174"/>
      <c r="H603" s="174"/>
      <c r="I603" s="174"/>
      <c r="J603" s="174"/>
      <c r="K603" s="173"/>
      <c r="L603" s="173"/>
      <c r="M603" s="173"/>
    </row>
    <row r="604" spans="1:13">
      <c r="A604" s="168"/>
      <c r="B604" s="174"/>
      <c r="C604" s="174"/>
      <c r="D604" s="174"/>
      <c r="E604" s="174"/>
      <c r="F604" s="174"/>
      <c r="G604" s="174"/>
      <c r="H604" s="174"/>
      <c r="I604" s="174"/>
      <c r="J604" s="174"/>
      <c r="K604" s="173"/>
      <c r="L604" s="173"/>
      <c r="M604" s="173"/>
    </row>
    <row r="605" spans="1:13">
      <c r="A605" s="168"/>
      <c r="B605" s="174"/>
      <c r="C605" s="174"/>
      <c r="D605" s="174"/>
      <c r="E605" s="174"/>
      <c r="F605" s="174"/>
      <c r="G605" s="174"/>
      <c r="H605" s="174"/>
      <c r="I605" s="174"/>
      <c r="J605" s="174"/>
      <c r="K605" s="173"/>
      <c r="L605" s="173"/>
      <c r="M605" s="173"/>
    </row>
    <row r="606" spans="1:13">
      <c r="A606" s="168"/>
      <c r="B606" s="174"/>
      <c r="C606" s="174"/>
      <c r="D606" s="174"/>
      <c r="E606" s="174"/>
      <c r="F606" s="174"/>
      <c r="G606" s="174"/>
      <c r="H606" s="174"/>
      <c r="I606" s="174"/>
      <c r="J606" s="174"/>
      <c r="K606" s="173"/>
      <c r="L606" s="173"/>
      <c r="M606" s="173"/>
    </row>
    <row r="607" spans="1:13">
      <c r="A607" s="168"/>
      <c r="B607" s="174"/>
      <c r="C607" s="174"/>
      <c r="D607" s="174"/>
      <c r="E607" s="174"/>
      <c r="F607" s="174"/>
      <c r="G607" s="174"/>
      <c r="H607" s="174"/>
      <c r="I607" s="174"/>
      <c r="J607" s="174"/>
      <c r="K607" s="173"/>
      <c r="L607" s="173"/>
      <c r="M607" s="173"/>
    </row>
    <row r="608" spans="1:13">
      <c r="A608" s="168"/>
      <c r="B608" s="174"/>
      <c r="C608" s="174"/>
      <c r="D608" s="174"/>
      <c r="E608" s="174"/>
      <c r="F608" s="174"/>
      <c r="G608" s="174"/>
      <c r="H608" s="174"/>
      <c r="I608" s="174"/>
      <c r="J608" s="174"/>
      <c r="K608" s="173"/>
      <c r="L608" s="173"/>
      <c r="M608" s="173"/>
    </row>
    <row r="609" spans="1:13">
      <c r="A609" s="168"/>
      <c r="B609" s="174"/>
      <c r="C609" s="174"/>
      <c r="D609" s="174"/>
      <c r="E609" s="174"/>
      <c r="F609" s="174"/>
      <c r="G609" s="174"/>
      <c r="H609" s="174"/>
      <c r="I609" s="174"/>
      <c r="J609" s="174"/>
      <c r="K609" s="173"/>
      <c r="L609" s="173"/>
      <c r="M609" s="173"/>
    </row>
    <row r="610" spans="1:13">
      <c r="A610" s="168"/>
      <c r="B610" s="174"/>
      <c r="C610" s="174"/>
      <c r="D610" s="174"/>
      <c r="E610" s="174"/>
      <c r="F610" s="174"/>
      <c r="G610" s="174"/>
      <c r="H610" s="174"/>
      <c r="I610" s="174"/>
      <c r="J610" s="174"/>
      <c r="K610" s="173"/>
      <c r="L610" s="173"/>
      <c r="M610" s="173"/>
    </row>
    <row r="611" spans="1:13" ht="36" customHeight="1">
      <c r="A611" s="168"/>
      <c r="B611" s="174"/>
      <c r="C611" s="174"/>
      <c r="D611" s="174"/>
      <c r="E611" s="174"/>
      <c r="F611" s="174"/>
      <c r="G611" s="174"/>
      <c r="H611" s="174"/>
      <c r="I611" s="174"/>
      <c r="J611" s="174"/>
      <c r="K611" s="173"/>
      <c r="L611" s="173"/>
      <c r="M611" s="173"/>
    </row>
    <row r="612" spans="1:13">
      <c r="A612" s="168"/>
      <c r="B612" s="174" t="s">
        <v>174</v>
      </c>
      <c r="C612" s="174"/>
      <c r="D612" s="174"/>
      <c r="E612" s="174"/>
      <c r="F612" s="174"/>
      <c r="G612" s="174"/>
      <c r="H612" s="174"/>
      <c r="I612" s="174" t="s">
        <v>275</v>
      </c>
      <c r="J612" s="174"/>
      <c r="K612" s="173" t="s">
        <v>35</v>
      </c>
      <c r="L612" s="173" t="s">
        <v>35</v>
      </c>
      <c r="M612" s="173" t="s">
        <v>35</v>
      </c>
    </row>
    <row r="613" spans="1:13">
      <c r="A613" s="168"/>
      <c r="B613" s="174"/>
      <c r="C613" s="174"/>
      <c r="D613" s="174"/>
      <c r="E613" s="174"/>
      <c r="F613" s="174"/>
      <c r="G613" s="174"/>
      <c r="H613" s="174"/>
      <c r="I613" s="174"/>
      <c r="J613" s="174"/>
      <c r="K613" s="173"/>
      <c r="L613" s="173"/>
      <c r="M613" s="173"/>
    </row>
    <row r="614" spans="1:13">
      <c r="A614" s="168"/>
      <c r="B614" s="174"/>
      <c r="C614" s="174"/>
      <c r="D614" s="174"/>
      <c r="E614" s="174"/>
      <c r="F614" s="174"/>
      <c r="G614" s="174"/>
      <c r="H614" s="174"/>
      <c r="I614" s="174"/>
      <c r="J614" s="174"/>
      <c r="K614" s="173"/>
      <c r="L614" s="173"/>
      <c r="M614" s="173"/>
    </row>
    <row r="615" spans="1:13">
      <c r="A615" s="168"/>
      <c r="B615" s="174"/>
      <c r="C615" s="174"/>
      <c r="D615" s="174"/>
      <c r="E615" s="174"/>
      <c r="F615" s="174"/>
      <c r="G615" s="174"/>
      <c r="H615" s="174"/>
      <c r="I615" s="174"/>
      <c r="J615" s="174"/>
      <c r="K615" s="173"/>
      <c r="L615" s="173"/>
      <c r="M615" s="173"/>
    </row>
    <row r="616" spans="1:13" ht="13.5" customHeight="1">
      <c r="A616" s="168"/>
      <c r="B616" s="174"/>
      <c r="C616" s="174"/>
      <c r="D616" s="174"/>
      <c r="E616" s="174"/>
      <c r="F616" s="174"/>
      <c r="G616" s="174"/>
      <c r="H616" s="174"/>
      <c r="I616" s="174"/>
      <c r="J616" s="174"/>
      <c r="K616" s="173"/>
      <c r="L616" s="173"/>
      <c r="M616" s="173"/>
    </row>
    <row r="617" spans="1:13">
      <c r="A617" s="168"/>
      <c r="B617" s="174" t="s">
        <v>176</v>
      </c>
      <c r="C617" s="174"/>
      <c r="D617" s="174"/>
      <c r="E617" s="174"/>
      <c r="F617" s="174"/>
      <c r="G617" s="174"/>
      <c r="H617" s="174"/>
      <c r="I617" s="174" t="s">
        <v>275</v>
      </c>
      <c r="J617" s="174"/>
      <c r="K617" s="173" t="s">
        <v>35</v>
      </c>
      <c r="L617" s="173" t="s">
        <v>35</v>
      </c>
      <c r="M617" s="173" t="s">
        <v>35</v>
      </c>
    </row>
    <row r="618" spans="1:13" ht="13.5" customHeight="1">
      <c r="A618" s="168"/>
      <c r="B618" s="174"/>
      <c r="C618" s="174"/>
      <c r="D618" s="174"/>
      <c r="E618" s="174"/>
      <c r="F618" s="174"/>
      <c r="G618" s="174"/>
      <c r="H618" s="174"/>
      <c r="I618" s="174"/>
      <c r="J618" s="174"/>
      <c r="K618" s="173"/>
      <c r="L618" s="173"/>
      <c r="M618" s="173"/>
    </row>
    <row r="619" spans="1:13">
      <c r="A619" s="168"/>
      <c r="B619" s="174"/>
      <c r="C619" s="174"/>
      <c r="D619" s="174"/>
      <c r="E619" s="174"/>
      <c r="F619" s="174"/>
      <c r="G619" s="174"/>
      <c r="H619" s="174"/>
      <c r="I619" s="174"/>
      <c r="J619" s="174"/>
      <c r="K619" s="173"/>
      <c r="L619" s="173"/>
      <c r="M619" s="173"/>
    </row>
    <row r="620" spans="1:13">
      <c r="A620" s="168"/>
      <c r="B620" s="174"/>
      <c r="C620" s="174"/>
      <c r="D620" s="174"/>
      <c r="E620" s="174"/>
      <c r="F620" s="174"/>
      <c r="G620" s="174"/>
      <c r="H620" s="174"/>
      <c r="I620" s="174"/>
      <c r="J620" s="174"/>
      <c r="K620" s="173"/>
      <c r="L620" s="173"/>
      <c r="M620" s="173"/>
    </row>
    <row r="621" spans="1:13">
      <c r="A621" s="168"/>
      <c r="B621" s="174"/>
      <c r="C621" s="174"/>
      <c r="D621" s="174"/>
      <c r="E621" s="174"/>
      <c r="F621" s="174"/>
      <c r="G621" s="174"/>
      <c r="H621" s="174"/>
      <c r="I621" s="174"/>
      <c r="J621" s="174"/>
      <c r="K621" s="173"/>
      <c r="L621" s="173"/>
      <c r="M621" s="173"/>
    </row>
    <row r="622" spans="1:13">
      <c r="A622" s="168"/>
      <c r="B622" s="174" t="s">
        <v>187</v>
      </c>
      <c r="C622" s="174"/>
      <c r="D622" s="174"/>
      <c r="E622" s="174"/>
      <c r="F622" s="174"/>
      <c r="G622" s="174"/>
      <c r="H622" s="174"/>
      <c r="I622" s="174" t="s">
        <v>275</v>
      </c>
      <c r="J622" s="174"/>
      <c r="K622" s="173" t="s">
        <v>35</v>
      </c>
      <c r="L622" s="173" t="s">
        <v>35</v>
      </c>
      <c r="M622" s="173" t="s">
        <v>35</v>
      </c>
    </row>
    <row r="623" spans="1:13">
      <c r="A623" s="168"/>
      <c r="B623" s="174"/>
      <c r="C623" s="174"/>
      <c r="D623" s="174"/>
      <c r="E623" s="174"/>
      <c r="F623" s="174"/>
      <c r="G623" s="174"/>
      <c r="H623" s="174"/>
      <c r="I623" s="174"/>
      <c r="J623" s="174"/>
      <c r="K623" s="173"/>
      <c r="L623" s="173"/>
      <c r="M623" s="173"/>
    </row>
    <row r="624" spans="1:13">
      <c r="A624" s="168"/>
      <c r="B624" s="174"/>
      <c r="C624" s="174"/>
      <c r="D624" s="174"/>
      <c r="E624" s="174"/>
      <c r="F624" s="174"/>
      <c r="G624" s="174"/>
      <c r="H624" s="174"/>
      <c r="I624" s="174"/>
      <c r="J624" s="174"/>
      <c r="K624" s="173"/>
      <c r="L624" s="173"/>
      <c r="M624" s="173"/>
    </row>
    <row r="625" spans="1:13">
      <c r="A625" s="168"/>
      <c r="B625" s="174"/>
      <c r="C625" s="174"/>
      <c r="D625" s="174"/>
      <c r="E625" s="174"/>
      <c r="F625" s="174"/>
      <c r="G625" s="174"/>
      <c r="H625" s="174"/>
      <c r="I625" s="174"/>
      <c r="J625" s="174"/>
      <c r="K625" s="173"/>
      <c r="L625" s="173"/>
      <c r="M625" s="173"/>
    </row>
    <row r="626" spans="1:13">
      <c r="A626" s="168"/>
      <c r="B626" s="174"/>
      <c r="C626" s="174"/>
      <c r="D626" s="174"/>
      <c r="E626" s="174"/>
      <c r="F626" s="174"/>
      <c r="G626" s="174"/>
      <c r="H626" s="174"/>
      <c r="I626" s="174"/>
      <c r="J626" s="174"/>
      <c r="K626" s="173"/>
      <c r="L626" s="173"/>
      <c r="M626" s="173"/>
    </row>
    <row r="627" spans="1:13" ht="12.95" customHeight="1">
      <c r="A627" s="168"/>
      <c r="B627" s="174" t="s">
        <v>82</v>
      </c>
      <c r="C627" s="174"/>
      <c r="D627" s="174"/>
      <c r="E627" s="174"/>
      <c r="F627" s="174"/>
      <c r="G627" s="174"/>
      <c r="H627" s="174"/>
      <c r="I627" s="174" t="s">
        <v>276</v>
      </c>
      <c r="J627" s="174"/>
      <c r="K627" s="173" t="s">
        <v>35</v>
      </c>
      <c r="L627" s="173" t="s">
        <v>35</v>
      </c>
      <c r="M627" s="173" t="s">
        <v>35</v>
      </c>
    </row>
    <row r="628" spans="1:13">
      <c r="A628" s="168"/>
      <c r="B628" s="174"/>
      <c r="C628" s="174"/>
      <c r="D628" s="174"/>
      <c r="E628" s="174"/>
      <c r="F628" s="174"/>
      <c r="G628" s="174"/>
      <c r="H628" s="174"/>
      <c r="I628" s="174"/>
      <c r="J628" s="174"/>
      <c r="K628" s="173"/>
      <c r="L628" s="173"/>
      <c r="M628" s="173"/>
    </row>
    <row r="629" spans="1:13">
      <c r="A629" s="168"/>
      <c r="B629" s="174"/>
      <c r="C629" s="174"/>
      <c r="D629" s="174"/>
      <c r="E629" s="174"/>
      <c r="F629" s="174"/>
      <c r="G629" s="174"/>
      <c r="H629" s="174"/>
      <c r="I629" s="174"/>
      <c r="J629" s="174"/>
      <c r="K629" s="173"/>
      <c r="L629" s="173"/>
      <c r="M629" s="173"/>
    </row>
    <row r="630" spans="1:13">
      <c r="A630" s="168"/>
      <c r="B630" s="174"/>
      <c r="C630" s="174"/>
      <c r="D630" s="174"/>
      <c r="E630" s="174"/>
      <c r="F630" s="174"/>
      <c r="G630" s="174"/>
      <c r="H630" s="174"/>
      <c r="I630" s="174"/>
      <c r="J630" s="174"/>
      <c r="K630" s="173"/>
      <c r="L630" s="173"/>
      <c r="M630" s="173"/>
    </row>
    <row r="631" spans="1:13" ht="14.1" customHeight="1">
      <c r="A631" s="168"/>
      <c r="B631" s="174" t="s">
        <v>19</v>
      </c>
      <c r="C631" s="174"/>
      <c r="D631" s="174"/>
      <c r="E631" s="174"/>
      <c r="F631" s="174"/>
      <c r="G631" s="174"/>
      <c r="H631" s="174"/>
      <c r="I631" s="174" t="s">
        <v>277</v>
      </c>
      <c r="J631" s="174"/>
      <c r="K631" s="173" t="s">
        <v>35</v>
      </c>
      <c r="L631" s="173" t="s">
        <v>35</v>
      </c>
      <c r="M631" s="173" t="s">
        <v>35</v>
      </c>
    </row>
    <row r="632" spans="1:13" ht="14.1" customHeight="1">
      <c r="A632" s="168"/>
      <c r="B632" s="174"/>
      <c r="C632" s="174"/>
      <c r="D632" s="174"/>
      <c r="E632" s="174"/>
      <c r="F632" s="174"/>
      <c r="G632" s="174"/>
      <c r="H632" s="174"/>
      <c r="I632" s="174"/>
      <c r="J632" s="174"/>
      <c r="K632" s="173"/>
      <c r="L632" s="173"/>
      <c r="M632" s="173"/>
    </row>
    <row r="633" spans="1:13" ht="14.1" customHeight="1">
      <c r="A633" s="168"/>
      <c r="B633" s="174"/>
      <c r="C633" s="174"/>
      <c r="D633" s="174"/>
      <c r="E633" s="174"/>
      <c r="F633" s="174"/>
      <c r="G633" s="174"/>
      <c r="H633" s="174"/>
      <c r="I633" s="174"/>
      <c r="J633" s="174"/>
      <c r="K633" s="173"/>
      <c r="L633" s="173"/>
      <c r="M633" s="173"/>
    </row>
    <row r="634" spans="1:13" ht="14.1" customHeight="1">
      <c r="A634" s="168"/>
      <c r="B634" s="174"/>
      <c r="C634" s="174"/>
      <c r="D634" s="174"/>
      <c r="E634" s="174"/>
      <c r="F634" s="174"/>
      <c r="G634" s="174"/>
      <c r="H634" s="174"/>
      <c r="I634" s="174"/>
      <c r="J634" s="174"/>
      <c r="K634" s="173"/>
      <c r="L634" s="173"/>
      <c r="M634" s="173"/>
    </row>
    <row r="635" spans="1:13" ht="14.1" customHeight="1">
      <c r="A635" s="168"/>
      <c r="B635" s="174"/>
      <c r="C635" s="174"/>
      <c r="D635" s="174"/>
      <c r="E635" s="174"/>
      <c r="F635" s="174"/>
      <c r="G635" s="174"/>
      <c r="H635" s="174"/>
      <c r="I635" s="174"/>
      <c r="J635" s="174"/>
      <c r="K635" s="173"/>
      <c r="L635" s="173"/>
      <c r="M635" s="173"/>
    </row>
    <row r="636" spans="1:13" ht="14.1" customHeight="1">
      <c r="A636" s="169"/>
      <c r="B636" s="174"/>
      <c r="C636" s="174"/>
      <c r="D636" s="174"/>
      <c r="E636" s="174"/>
      <c r="F636" s="174"/>
      <c r="G636" s="174"/>
      <c r="H636" s="174"/>
      <c r="I636" s="174"/>
      <c r="J636" s="174"/>
      <c r="K636" s="173"/>
      <c r="L636" s="173"/>
      <c r="M636" s="173"/>
    </row>
    <row r="637" spans="1:13">
      <c r="A637" s="9"/>
      <c r="B637" s="174" t="s">
        <v>83</v>
      </c>
      <c r="C637" s="174"/>
      <c r="D637" s="174"/>
      <c r="E637" s="174"/>
      <c r="F637" s="174"/>
      <c r="G637" s="174"/>
      <c r="H637" s="174"/>
      <c r="I637" s="174" t="s">
        <v>278</v>
      </c>
      <c r="J637" s="174"/>
      <c r="K637" s="173" t="s">
        <v>35</v>
      </c>
      <c r="L637" s="173" t="s">
        <v>35</v>
      </c>
      <c r="M637" s="173" t="s">
        <v>35</v>
      </c>
    </row>
    <row r="638" spans="1:13">
      <c r="A638" s="9"/>
      <c r="B638" s="174"/>
      <c r="C638" s="174"/>
      <c r="D638" s="174"/>
      <c r="E638" s="174"/>
      <c r="F638" s="174"/>
      <c r="G638" s="174"/>
      <c r="H638" s="174"/>
      <c r="I638" s="174"/>
      <c r="J638" s="174"/>
      <c r="K638" s="173"/>
      <c r="L638" s="173"/>
      <c r="M638" s="173"/>
    </row>
    <row r="639" spans="1:13">
      <c r="A639" s="9"/>
      <c r="B639" s="174"/>
      <c r="C639" s="174"/>
      <c r="D639" s="174"/>
      <c r="E639" s="174"/>
      <c r="F639" s="174"/>
      <c r="G639" s="174"/>
      <c r="H639" s="174"/>
      <c r="I639" s="174"/>
      <c r="J639" s="174"/>
      <c r="K639" s="173"/>
      <c r="L639" s="173"/>
      <c r="M639" s="173"/>
    </row>
    <row r="640" spans="1:13" ht="13.5" customHeight="1">
      <c r="A640" s="9"/>
      <c r="B640" s="174"/>
      <c r="C640" s="174"/>
      <c r="D640" s="174"/>
      <c r="E640" s="174"/>
      <c r="F640" s="174"/>
      <c r="G640" s="174"/>
      <c r="H640" s="174"/>
      <c r="I640" s="174"/>
      <c r="J640" s="174"/>
      <c r="K640" s="173"/>
      <c r="L640" s="173"/>
      <c r="M640" s="173"/>
    </row>
    <row r="641" spans="1:13" ht="13.5" customHeight="1">
      <c r="A641" s="9"/>
      <c r="B641" s="174" t="s">
        <v>84</v>
      </c>
      <c r="C641" s="174"/>
      <c r="D641" s="174"/>
      <c r="E641" s="174"/>
      <c r="F641" s="174"/>
      <c r="G641" s="174"/>
      <c r="H641" s="174"/>
      <c r="I641" s="174"/>
      <c r="J641" s="174"/>
      <c r="K641" s="173" t="s">
        <v>35</v>
      </c>
      <c r="L641" s="173" t="s">
        <v>35</v>
      </c>
      <c r="M641" s="173" t="s">
        <v>35</v>
      </c>
    </row>
    <row r="642" spans="1:13" ht="13.5" customHeight="1">
      <c r="A642" s="9"/>
      <c r="B642" s="174"/>
      <c r="C642" s="174"/>
      <c r="D642" s="174"/>
      <c r="E642" s="174"/>
      <c r="F642" s="174"/>
      <c r="G642" s="174"/>
      <c r="H642" s="174"/>
      <c r="I642" s="174"/>
      <c r="J642" s="174"/>
      <c r="K642" s="173"/>
      <c r="L642" s="173"/>
      <c r="M642" s="173"/>
    </row>
    <row r="643" spans="1:13" ht="13.5" customHeight="1">
      <c r="A643" s="9"/>
      <c r="B643" s="174"/>
      <c r="C643" s="174"/>
      <c r="D643" s="174"/>
      <c r="E643" s="174"/>
      <c r="F643" s="174"/>
      <c r="G643" s="174"/>
      <c r="H643" s="174"/>
      <c r="I643" s="174"/>
      <c r="J643" s="174"/>
      <c r="K643" s="173"/>
      <c r="L643" s="173"/>
      <c r="M643" s="173"/>
    </row>
    <row r="644" spans="1:13" ht="13.5" customHeight="1">
      <c r="A644" s="9"/>
      <c r="B644" s="174"/>
      <c r="C644" s="174"/>
      <c r="D644" s="174"/>
      <c r="E644" s="174"/>
      <c r="F644" s="174"/>
      <c r="G644" s="174"/>
      <c r="H644" s="174"/>
      <c r="I644" s="174"/>
      <c r="J644" s="174"/>
      <c r="K644" s="173"/>
      <c r="L644" s="173"/>
      <c r="M644" s="173"/>
    </row>
    <row r="645" spans="1:13" ht="13.5" customHeight="1">
      <c r="A645" s="9"/>
      <c r="B645" s="174"/>
      <c r="C645" s="174"/>
      <c r="D645" s="174"/>
      <c r="E645" s="174"/>
      <c r="F645" s="174"/>
      <c r="G645" s="174"/>
      <c r="H645" s="174"/>
      <c r="I645" s="174"/>
      <c r="J645" s="174"/>
      <c r="K645" s="173"/>
      <c r="L645" s="173"/>
      <c r="M645" s="173"/>
    </row>
    <row r="646" spans="1:13" ht="13.5" customHeight="1">
      <c r="A646" s="9"/>
      <c r="B646" s="174" t="s">
        <v>85</v>
      </c>
      <c r="C646" s="174"/>
      <c r="D646" s="174"/>
      <c r="E646" s="174"/>
      <c r="F646" s="174"/>
      <c r="G646" s="174"/>
      <c r="H646" s="174"/>
      <c r="I646" s="174" t="s">
        <v>279</v>
      </c>
      <c r="J646" s="174"/>
      <c r="K646" s="173" t="s">
        <v>35</v>
      </c>
      <c r="L646" s="173" t="s">
        <v>35</v>
      </c>
      <c r="M646" s="173" t="s">
        <v>35</v>
      </c>
    </row>
    <row r="647" spans="1:13" ht="13.5" customHeight="1">
      <c r="A647" s="9"/>
      <c r="B647" s="174"/>
      <c r="C647" s="174"/>
      <c r="D647" s="174"/>
      <c r="E647" s="174"/>
      <c r="F647" s="174"/>
      <c r="G647" s="174"/>
      <c r="H647" s="174"/>
      <c r="I647" s="174"/>
      <c r="J647" s="174"/>
      <c r="K647" s="173"/>
      <c r="L647" s="173"/>
      <c r="M647" s="173"/>
    </row>
    <row r="648" spans="1:13" ht="13.5" customHeight="1">
      <c r="A648" s="9"/>
      <c r="B648" s="174"/>
      <c r="C648" s="174"/>
      <c r="D648" s="174"/>
      <c r="E648" s="174"/>
      <c r="F648" s="174"/>
      <c r="G648" s="174"/>
      <c r="H648" s="174"/>
      <c r="I648" s="174"/>
      <c r="J648" s="174"/>
      <c r="K648" s="173"/>
      <c r="L648" s="173"/>
      <c r="M648" s="173"/>
    </row>
    <row r="649" spans="1:13">
      <c r="A649" s="9"/>
      <c r="B649" s="174"/>
      <c r="C649" s="174"/>
      <c r="D649" s="174"/>
      <c r="E649" s="174"/>
      <c r="F649" s="174"/>
      <c r="G649" s="174"/>
      <c r="H649" s="174"/>
      <c r="I649" s="174"/>
      <c r="J649" s="174"/>
      <c r="K649" s="173"/>
      <c r="L649" s="173"/>
      <c r="M649" s="173"/>
    </row>
    <row r="650" spans="1:13">
      <c r="A650" s="9"/>
      <c r="B650" s="174"/>
      <c r="C650" s="174"/>
      <c r="D650" s="174"/>
      <c r="E650" s="174"/>
      <c r="F650" s="174"/>
      <c r="G650" s="174"/>
      <c r="H650" s="174"/>
      <c r="I650" s="174"/>
      <c r="J650" s="174"/>
      <c r="K650" s="173"/>
      <c r="L650" s="173"/>
      <c r="M650" s="173"/>
    </row>
    <row r="651" spans="1:13">
      <c r="A651" s="9"/>
      <c r="B651" s="174"/>
      <c r="C651" s="174"/>
      <c r="D651" s="174"/>
      <c r="E651" s="174"/>
      <c r="F651" s="174"/>
      <c r="G651" s="174"/>
      <c r="H651" s="174"/>
      <c r="I651" s="174"/>
      <c r="J651" s="174"/>
      <c r="K651" s="173"/>
      <c r="L651" s="173"/>
      <c r="M651" s="173"/>
    </row>
    <row r="652" spans="1:13">
      <c r="A652" s="9"/>
      <c r="B652" s="174"/>
      <c r="C652" s="174"/>
      <c r="D652" s="174"/>
      <c r="E652" s="174"/>
      <c r="F652" s="174"/>
      <c r="G652" s="174"/>
      <c r="H652" s="174"/>
      <c r="I652" s="174"/>
      <c r="J652" s="174"/>
      <c r="K652" s="173"/>
      <c r="L652" s="173"/>
      <c r="M652" s="173"/>
    </row>
    <row r="653" spans="1:13">
      <c r="A653" s="9"/>
      <c r="B653" s="174"/>
      <c r="C653" s="174"/>
      <c r="D653" s="174"/>
      <c r="E653" s="174"/>
      <c r="F653" s="174"/>
      <c r="G653" s="174"/>
      <c r="H653" s="174"/>
      <c r="I653" s="174"/>
      <c r="J653" s="174"/>
      <c r="K653" s="173"/>
      <c r="L653" s="173"/>
      <c r="M653" s="173"/>
    </row>
    <row r="654" spans="1:13">
      <c r="A654" s="9"/>
      <c r="B654" s="174"/>
      <c r="C654" s="174"/>
      <c r="D654" s="174"/>
      <c r="E654" s="174"/>
      <c r="F654" s="174"/>
      <c r="G654" s="174"/>
      <c r="H654" s="174"/>
      <c r="I654" s="174"/>
      <c r="J654" s="174"/>
      <c r="K654" s="173"/>
      <c r="L654" s="173"/>
      <c r="M654" s="173"/>
    </row>
    <row r="655" spans="1:13">
      <c r="A655" s="9"/>
      <c r="B655" s="174" t="s">
        <v>86</v>
      </c>
      <c r="C655" s="174"/>
      <c r="D655" s="174"/>
      <c r="E655" s="174"/>
      <c r="F655" s="174"/>
      <c r="G655" s="174"/>
      <c r="H655" s="174"/>
      <c r="I655" s="174" t="s">
        <v>280</v>
      </c>
      <c r="J655" s="174"/>
      <c r="K655" s="173" t="s">
        <v>35</v>
      </c>
      <c r="L655" s="173" t="s">
        <v>35</v>
      </c>
      <c r="M655" s="173" t="s">
        <v>35</v>
      </c>
    </row>
    <row r="656" spans="1:13">
      <c r="A656" s="9"/>
      <c r="B656" s="174"/>
      <c r="C656" s="174"/>
      <c r="D656" s="174"/>
      <c r="E656" s="174"/>
      <c r="F656" s="174"/>
      <c r="G656" s="174"/>
      <c r="H656" s="174"/>
      <c r="I656" s="174"/>
      <c r="J656" s="174"/>
      <c r="K656" s="173"/>
      <c r="L656" s="173"/>
      <c r="M656" s="173"/>
    </row>
    <row r="657" spans="1:13">
      <c r="A657" s="9"/>
      <c r="B657" s="174"/>
      <c r="C657" s="174"/>
      <c r="D657" s="174"/>
      <c r="E657" s="174"/>
      <c r="F657" s="174"/>
      <c r="G657" s="174"/>
      <c r="H657" s="174"/>
      <c r="I657" s="174"/>
      <c r="J657" s="174"/>
      <c r="K657" s="173"/>
      <c r="L657" s="173"/>
      <c r="M657" s="173"/>
    </row>
    <row r="658" spans="1:13">
      <c r="A658" s="9"/>
      <c r="B658" s="174"/>
      <c r="C658" s="174"/>
      <c r="D658" s="174"/>
      <c r="E658" s="174"/>
      <c r="F658" s="174"/>
      <c r="G658" s="174"/>
      <c r="H658" s="174"/>
      <c r="I658" s="174"/>
      <c r="J658" s="174"/>
      <c r="K658" s="173"/>
      <c r="L658" s="173"/>
      <c r="M658" s="173"/>
    </row>
    <row r="659" spans="1:13">
      <c r="A659" s="9"/>
      <c r="B659" s="174"/>
      <c r="C659" s="174"/>
      <c r="D659" s="174"/>
      <c r="E659" s="174"/>
      <c r="F659" s="174"/>
      <c r="G659" s="174"/>
      <c r="H659" s="174"/>
      <c r="I659" s="174"/>
      <c r="J659" s="174"/>
      <c r="K659" s="173"/>
      <c r="L659" s="173"/>
      <c r="M659" s="173"/>
    </row>
    <row r="660" spans="1:13">
      <c r="A660" s="9"/>
      <c r="B660" s="174"/>
      <c r="C660" s="174"/>
      <c r="D660" s="174"/>
      <c r="E660" s="174"/>
      <c r="F660" s="174"/>
      <c r="G660" s="174"/>
      <c r="H660" s="174"/>
      <c r="I660" s="174"/>
      <c r="J660" s="174"/>
      <c r="K660" s="173"/>
      <c r="L660" s="173"/>
      <c r="M660" s="173"/>
    </row>
    <row r="661" spans="1:13">
      <c r="A661" s="9"/>
      <c r="B661" s="174" t="s">
        <v>45</v>
      </c>
      <c r="C661" s="174"/>
      <c r="D661" s="174"/>
      <c r="E661" s="174"/>
      <c r="F661" s="174"/>
      <c r="G661" s="174"/>
      <c r="H661" s="174"/>
      <c r="I661" s="174" t="s">
        <v>281</v>
      </c>
      <c r="J661" s="174"/>
      <c r="K661" s="173" t="s">
        <v>35</v>
      </c>
      <c r="L661" s="173" t="s">
        <v>35</v>
      </c>
      <c r="M661" s="173" t="s">
        <v>35</v>
      </c>
    </row>
    <row r="662" spans="1:13">
      <c r="A662" s="9"/>
      <c r="B662" s="174"/>
      <c r="C662" s="174"/>
      <c r="D662" s="174"/>
      <c r="E662" s="174"/>
      <c r="F662" s="174"/>
      <c r="G662" s="174"/>
      <c r="H662" s="174"/>
      <c r="I662" s="174"/>
      <c r="J662" s="174"/>
      <c r="K662" s="173"/>
      <c r="L662" s="173"/>
      <c r="M662" s="173"/>
    </row>
    <row r="663" spans="1:13">
      <c r="A663" s="9"/>
      <c r="B663" s="174"/>
      <c r="C663" s="174"/>
      <c r="D663" s="174"/>
      <c r="E663" s="174"/>
      <c r="F663" s="174"/>
      <c r="G663" s="174"/>
      <c r="H663" s="174"/>
      <c r="I663" s="174"/>
      <c r="J663" s="174"/>
      <c r="K663" s="173"/>
      <c r="L663" s="173"/>
      <c r="M663" s="173"/>
    </row>
    <row r="664" spans="1:13">
      <c r="A664" s="9"/>
      <c r="B664" s="174"/>
      <c r="C664" s="174"/>
      <c r="D664" s="174"/>
      <c r="E664" s="174"/>
      <c r="F664" s="174"/>
      <c r="G664" s="174"/>
      <c r="H664" s="174"/>
      <c r="I664" s="174"/>
      <c r="J664" s="174"/>
      <c r="K664" s="173"/>
      <c r="L664" s="173"/>
      <c r="M664" s="173"/>
    </row>
    <row r="665" spans="1:13" ht="13.5" customHeight="1">
      <c r="A665" s="9"/>
      <c r="B665" s="174"/>
      <c r="C665" s="174"/>
      <c r="D665" s="174"/>
      <c r="E665" s="174"/>
      <c r="F665" s="174"/>
      <c r="G665" s="174"/>
      <c r="H665" s="174"/>
      <c r="I665" s="174"/>
      <c r="J665" s="174"/>
      <c r="K665" s="173"/>
      <c r="L665" s="173"/>
      <c r="M665" s="173"/>
    </row>
    <row r="666" spans="1:13">
      <c r="A666" s="9"/>
      <c r="B666" s="174" t="s">
        <v>87</v>
      </c>
      <c r="C666" s="174"/>
      <c r="D666" s="174"/>
      <c r="E666" s="174"/>
      <c r="F666" s="174"/>
      <c r="G666" s="174"/>
      <c r="H666" s="174"/>
      <c r="I666" s="174" t="s">
        <v>282</v>
      </c>
      <c r="J666" s="174"/>
      <c r="K666" s="173" t="s">
        <v>35</v>
      </c>
      <c r="L666" s="173" t="s">
        <v>35</v>
      </c>
      <c r="M666" s="173" t="s">
        <v>35</v>
      </c>
    </row>
    <row r="667" spans="1:13">
      <c r="A667" s="9"/>
      <c r="B667" s="174"/>
      <c r="C667" s="174"/>
      <c r="D667" s="174"/>
      <c r="E667" s="174"/>
      <c r="F667" s="174"/>
      <c r="G667" s="174"/>
      <c r="H667" s="174"/>
      <c r="I667" s="174"/>
      <c r="J667" s="174"/>
      <c r="K667" s="173"/>
      <c r="L667" s="173"/>
      <c r="M667" s="173"/>
    </row>
    <row r="668" spans="1:13">
      <c r="A668" s="9"/>
      <c r="B668" s="174"/>
      <c r="C668" s="174"/>
      <c r="D668" s="174"/>
      <c r="E668" s="174"/>
      <c r="F668" s="174"/>
      <c r="G668" s="174"/>
      <c r="H668" s="174"/>
      <c r="I668" s="174"/>
      <c r="J668" s="174"/>
      <c r="K668" s="173"/>
      <c r="L668" s="173"/>
      <c r="M668" s="173"/>
    </row>
    <row r="669" spans="1:13" ht="13.5" customHeight="1">
      <c r="A669" s="9"/>
      <c r="B669" s="174"/>
      <c r="C669" s="174"/>
      <c r="D669" s="174"/>
      <c r="E669" s="174"/>
      <c r="F669" s="174"/>
      <c r="G669" s="174"/>
      <c r="H669" s="174"/>
      <c r="I669" s="174"/>
      <c r="J669" s="174"/>
      <c r="K669" s="173"/>
      <c r="L669" s="173"/>
      <c r="M669" s="173"/>
    </row>
    <row r="670" spans="1:13">
      <c r="A670" s="9"/>
      <c r="B670" s="174"/>
      <c r="C670" s="174"/>
      <c r="D670" s="174"/>
      <c r="E670" s="174"/>
      <c r="F670" s="174"/>
      <c r="G670" s="174"/>
      <c r="H670" s="174"/>
      <c r="I670" s="174"/>
      <c r="J670" s="174"/>
      <c r="K670" s="173"/>
      <c r="L670" s="173"/>
      <c r="M670" s="173"/>
    </row>
    <row r="671" spans="1:13">
      <c r="A671" s="9"/>
      <c r="B671" s="174"/>
      <c r="C671" s="174"/>
      <c r="D671" s="174"/>
      <c r="E671" s="174"/>
      <c r="F671" s="174"/>
      <c r="G671" s="174"/>
      <c r="H671" s="174"/>
      <c r="I671" s="174"/>
      <c r="J671" s="174"/>
      <c r="K671" s="173"/>
      <c r="L671" s="173"/>
      <c r="M671" s="173"/>
    </row>
    <row r="672" spans="1:13" ht="13.5" customHeight="1">
      <c r="A672" s="9"/>
      <c r="B672" s="174"/>
      <c r="C672" s="174"/>
      <c r="D672" s="174"/>
      <c r="E672" s="174"/>
      <c r="F672" s="174"/>
      <c r="G672" s="174"/>
      <c r="H672" s="174"/>
      <c r="I672" s="174"/>
      <c r="J672" s="174"/>
      <c r="K672" s="173"/>
      <c r="L672" s="173"/>
      <c r="M672" s="173"/>
    </row>
    <row r="673" spans="1:13" ht="13.5" customHeight="1">
      <c r="A673" s="9"/>
      <c r="B673" s="174"/>
      <c r="C673" s="174"/>
      <c r="D673" s="174"/>
      <c r="E673" s="174"/>
      <c r="F673" s="174"/>
      <c r="G673" s="174"/>
      <c r="H673" s="174"/>
      <c r="I673" s="174"/>
      <c r="J673" s="174"/>
      <c r="K673" s="173"/>
      <c r="L673" s="173"/>
      <c r="M673" s="173"/>
    </row>
    <row r="674" spans="1:13" ht="13.5" customHeight="1">
      <c r="A674" s="9"/>
      <c r="B674" s="174"/>
      <c r="C674" s="174"/>
      <c r="D674" s="174"/>
      <c r="E674" s="174"/>
      <c r="F674" s="174"/>
      <c r="G674" s="174"/>
      <c r="H674" s="174"/>
      <c r="I674" s="174"/>
      <c r="J674" s="174"/>
      <c r="K674" s="173"/>
      <c r="L674" s="173"/>
      <c r="M674" s="173"/>
    </row>
    <row r="675" spans="1:13">
      <c r="A675" s="9"/>
      <c r="B675" s="174"/>
      <c r="C675" s="174"/>
      <c r="D675" s="174"/>
      <c r="E675" s="174"/>
      <c r="F675" s="174"/>
      <c r="G675" s="174"/>
      <c r="H675" s="174"/>
      <c r="I675" s="174"/>
      <c r="J675" s="174"/>
      <c r="K675" s="173"/>
      <c r="L675" s="173"/>
      <c r="M675" s="173"/>
    </row>
    <row r="676" spans="1:13" ht="13.5" customHeight="1">
      <c r="A676" s="9"/>
      <c r="B676" s="174"/>
      <c r="C676" s="174"/>
      <c r="D676" s="174"/>
      <c r="E676" s="174"/>
      <c r="F676" s="174"/>
      <c r="G676" s="174"/>
      <c r="H676" s="174"/>
      <c r="I676" s="174"/>
      <c r="J676" s="174"/>
      <c r="K676" s="173"/>
      <c r="L676" s="173"/>
      <c r="M676" s="173"/>
    </row>
    <row r="677" spans="1:13">
      <c r="A677" s="9"/>
      <c r="B677" s="174" t="s">
        <v>88</v>
      </c>
      <c r="C677" s="174"/>
      <c r="D677" s="174"/>
      <c r="E677" s="174"/>
      <c r="F677" s="174"/>
      <c r="G677" s="174"/>
      <c r="H677" s="174"/>
      <c r="I677" s="174" t="s">
        <v>283</v>
      </c>
      <c r="J677" s="174"/>
      <c r="K677" s="173" t="s">
        <v>35</v>
      </c>
      <c r="L677" s="173" t="s">
        <v>35</v>
      </c>
      <c r="M677" s="173" t="s">
        <v>35</v>
      </c>
    </row>
    <row r="678" spans="1:13">
      <c r="A678" s="9"/>
      <c r="B678" s="174"/>
      <c r="C678" s="174"/>
      <c r="D678" s="174"/>
      <c r="E678" s="174"/>
      <c r="F678" s="174"/>
      <c r="G678" s="174"/>
      <c r="H678" s="174"/>
      <c r="I678" s="174"/>
      <c r="J678" s="174"/>
      <c r="K678" s="173"/>
      <c r="L678" s="173"/>
      <c r="M678" s="173"/>
    </row>
    <row r="679" spans="1:13">
      <c r="A679" s="9"/>
      <c r="B679" s="174"/>
      <c r="C679" s="174"/>
      <c r="D679" s="174"/>
      <c r="E679" s="174"/>
      <c r="F679" s="174"/>
      <c r="G679" s="174"/>
      <c r="H679" s="174"/>
      <c r="I679" s="174"/>
      <c r="J679" s="174"/>
      <c r="K679" s="173"/>
      <c r="L679" s="173"/>
      <c r="M679" s="173"/>
    </row>
    <row r="680" spans="1:13">
      <c r="A680" s="9"/>
      <c r="B680" s="174"/>
      <c r="C680" s="174"/>
      <c r="D680" s="174"/>
      <c r="E680" s="174"/>
      <c r="F680" s="174"/>
      <c r="G680" s="174"/>
      <c r="H680" s="174"/>
      <c r="I680" s="174"/>
      <c r="J680" s="174"/>
      <c r="K680" s="173"/>
      <c r="L680" s="173"/>
      <c r="M680" s="173"/>
    </row>
    <row r="681" spans="1:13">
      <c r="A681" s="9"/>
      <c r="B681" s="174"/>
      <c r="C681" s="174"/>
      <c r="D681" s="174"/>
      <c r="E681" s="174"/>
      <c r="F681" s="174"/>
      <c r="G681" s="174"/>
      <c r="H681" s="174"/>
      <c r="I681" s="174"/>
      <c r="J681" s="174"/>
      <c r="K681" s="173"/>
      <c r="L681" s="173"/>
      <c r="M681" s="173"/>
    </row>
    <row r="682" spans="1:13" ht="15.6" customHeight="1">
      <c r="A682" s="9"/>
      <c r="B682" s="174" t="s">
        <v>20</v>
      </c>
      <c r="C682" s="174"/>
      <c r="D682" s="174"/>
      <c r="E682" s="174"/>
      <c r="F682" s="174"/>
      <c r="G682" s="174"/>
      <c r="H682" s="174"/>
      <c r="I682" s="174" t="s">
        <v>284</v>
      </c>
      <c r="J682" s="174"/>
      <c r="K682" s="173" t="s">
        <v>35</v>
      </c>
      <c r="L682" s="173" t="s">
        <v>35</v>
      </c>
      <c r="M682" s="173" t="s">
        <v>35</v>
      </c>
    </row>
    <row r="683" spans="1:13" ht="15.6" customHeight="1">
      <c r="A683" s="9"/>
      <c r="B683" s="174"/>
      <c r="C683" s="174"/>
      <c r="D683" s="174"/>
      <c r="E683" s="174"/>
      <c r="F683" s="174"/>
      <c r="G683" s="174"/>
      <c r="H683" s="174"/>
      <c r="I683" s="174"/>
      <c r="J683" s="174"/>
      <c r="K683" s="173"/>
      <c r="L683" s="173"/>
      <c r="M683" s="173"/>
    </row>
    <row r="684" spans="1:13" ht="15.6" customHeight="1">
      <c r="A684" s="9"/>
      <c r="B684" s="174"/>
      <c r="C684" s="174"/>
      <c r="D684" s="174"/>
      <c r="E684" s="174"/>
      <c r="F684" s="174"/>
      <c r="G684" s="174"/>
      <c r="H684" s="174"/>
      <c r="I684" s="174"/>
      <c r="J684" s="174"/>
      <c r="K684" s="173"/>
      <c r="L684" s="173"/>
      <c r="M684" s="173"/>
    </row>
    <row r="685" spans="1:13" ht="15.6" customHeight="1">
      <c r="A685" s="9"/>
      <c r="B685" s="174"/>
      <c r="C685" s="174"/>
      <c r="D685" s="174"/>
      <c r="E685" s="174"/>
      <c r="F685" s="174"/>
      <c r="G685" s="174"/>
      <c r="H685" s="174"/>
      <c r="I685" s="174"/>
      <c r="J685" s="174"/>
      <c r="K685" s="173"/>
      <c r="L685" s="173"/>
      <c r="M685" s="173"/>
    </row>
    <row r="686" spans="1:13" ht="15.6" customHeight="1">
      <c r="A686" s="9"/>
      <c r="B686" s="174"/>
      <c r="C686" s="174"/>
      <c r="D686" s="174"/>
      <c r="E686" s="174"/>
      <c r="F686" s="174"/>
      <c r="G686" s="174"/>
      <c r="H686" s="174"/>
      <c r="I686" s="174"/>
      <c r="J686" s="174"/>
      <c r="K686" s="173"/>
      <c r="L686" s="173"/>
      <c r="M686" s="173"/>
    </row>
    <row r="687" spans="1:13" ht="15.6" customHeight="1">
      <c r="A687" s="10"/>
      <c r="B687" s="174"/>
      <c r="C687" s="174"/>
      <c r="D687" s="174"/>
      <c r="E687" s="174"/>
      <c r="F687" s="174"/>
      <c r="G687" s="174"/>
      <c r="H687" s="174"/>
      <c r="I687" s="174"/>
      <c r="J687" s="174"/>
      <c r="K687" s="173"/>
      <c r="L687" s="173"/>
      <c r="M687" s="173"/>
    </row>
    <row r="688" spans="1:13">
      <c r="A688" s="167"/>
      <c r="B688" s="174" t="s">
        <v>21</v>
      </c>
      <c r="C688" s="174"/>
      <c r="D688" s="174"/>
      <c r="E688" s="174"/>
      <c r="F688" s="174"/>
      <c r="G688" s="174"/>
      <c r="H688" s="174"/>
      <c r="I688" s="174"/>
      <c r="J688" s="174"/>
      <c r="K688" s="173" t="s">
        <v>35</v>
      </c>
      <c r="L688" s="173" t="s">
        <v>35</v>
      </c>
      <c r="M688" s="173" t="s">
        <v>35</v>
      </c>
    </row>
    <row r="689" spans="1:13">
      <c r="A689" s="168"/>
      <c r="B689" s="174"/>
      <c r="C689" s="174"/>
      <c r="D689" s="174"/>
      <c r="E689" s="174"/>
      <c r="F689" s="174"/>
      <c r="G689" s="174"/>
      <c r="H689" s="174"/>
      <c r="I689" s="174"/>
      <c r="J689" s="174"/>
      <c r="K689" s="173"/>
      <c r="L689" s="173"/>
      <c r="M689" s="173"/>
    </row>
    <row r="690" spans="1:13">
      <c r="A690" s="168"/>
      <c r="B690" s="174"/>
      <c r="C690" s="174"/>
      <c r="D690" s="174"/>
      <c r="E690" s="174"/>
      <c r="F690" s="174"/>
      <c r="G690" s="174"/>
      <c r="H690" s="174"/>
      <c r="I690" s="174"/>
      <c r="J690" s="174"/>
      <c r="K690" s="173"/>
      <c r="L690" s="173"/>
      <c r="M690" s="173"/>
    </row>
    <row r="691" spans="1:13" ht="9.75" customHeight="1">
      <c r="A691" s="168"/>
      <c r="B691" s="174" t="s">
        <v>22</v>
      </c>
      <c r="C691" s="174"/>
      <c r="D691" s="174"/>
      <c r="E691" s="174"/>
      <c r="F691" s="174"/>
      <c r="G691" s="174"/>
      <c r="H691" s="174"/>
      <c r="I691" s="174"/>
      <c r="J691" s="174"/>
      <c r="K691" s="173" t="s">
        <v>35</v>
      </c>
      <c r="L691" s="173" t="s">
        <v>35</v>
      </c>
      <c r="M691" s="173" t="s">
        <v>35</v>
      </c>
    </row>
    <row r="692" spans="1:13" ht="13.5" customHeight="1">
      <c r="A692" s="168"/>
      <c r="B692" s="174"/>
      <c r="C692" s="174"/>
      <c r="D692" s="174"/>
      <c r="E692" s="174"/>
      <c r="F692" s="174"/>
      <c r="G692" s="174"/>
      <c r="H692" s="174"/>
      <c r="I692" s="174"/>
      <c r="J692" s="174"/>
      <c r="K692" s="173"/>
      <c r="L692" s="173"/>
      <c r="M692" s="173"/>
    </row>
    <row r="693" spans="1:13">
      <c r="A693" s="168"/>
      <c r="B693" s="174"/>
      <c r="C693" s="174"/>
      <c r="D693" s="174"/>
      <c r="E693" s="174"/>
      <c r="F693" s="174"/>
      <c r="G693" s="174"/>
      <c r="H693" s="174"/>
      <c r="I693" s="174"/>
      <c r="J693" s="174"/>
      <c r="K693" s="173"/>
      <c r="L693" s="173"/>
      <c r="M693" s="173"/>
    </row>
    <row r="694" spans="1:13">
      <c r="A694" s="168"/>
      <c r="B694" s="174"/>
      <c r="C694" s="174"/>
      <c r="D694" s="174"/>
      <c r="E694" s="174"/>
      <c r="F694" s="174"/>
      <c r="G694" s="174"/>
      <c r="H694" s="174"/>
      <c r="I694" s="174"/>
      <c r="J694" s="174"/>
      <c r="K694" s="173"/>
      <c r="L694" s="173"/>
      <c r="M694" s="173"/>
    </row>
    <row r="695" spans="1:13">
      <c r="A695" s="168"/>
      <c r="B695" s="174" t="s">
        <v>23</v>
      </c>
      <c r="C695" s="174"/>
      <c r="D695" s="174"/>
      <c r="E695" s="174"/>
      <c r="F695" s="174"/>
      <c r="G695" s="174"/>
      <c r="H695" s="174"/>
      <c r="I695" s="174"/>
      <c r="J695" s="174"/>
      <c r="K695" s="173" t="s">
        <v>35</v>
      </c>
      <c r="L695" s="173" t="s">
        <v>35</v>
      </c>
      <c r="M695" s="173" t="s">
        <v>35</v>
      </c>
    </row>
    <row r="696" spans="1:13">
      <c r="A696" s="168"/>
      <c r="B696" s="174"/>
      <c r="C696" s="174"/>
      <c r="D696" s="174"/>
      <c r="E696" s="174"/>
      <c r="F696" s="174"/>
      <c r="G696" s="174"/>
      <c r="H696" s="174"/>
      <c r="I696" s="174"/>
      <c r="J696" s="174"/>
      <c r="K696" s="173"/>
      <c r="L696" s="173"/>
      <c r="M696" s="173"/>
    </row>
    <row r="697" spans="1:13">
      <c r="A697" s="168"/>
      <c r="B697" s="174"/>
      <c r="C697" s="174"/>
      <c r="D697" s="174"/>
      <c r="E697" s="174"/>
      <c r="F697" s="174"/>
      <c r="G697" s="174"/>
      <c r="H697" s="174"/>
      <c r="I697" s="174"/>
      <c r="J697" s="174"/>
      <c r="K697" s="173"/>
      <c r="L697" s="173"/>
      <c r="M697" s="173"/>
    </row>
    <row r="698" spans="1:13">
      <c r="A698" s="168"/>
      <c r="B698" s="174"/>
      <c r="C698" s="174"/>
      <c r="D698" s="174"/>
      <c r="E698" s="174"/>
      <c r="F698" s="174"/>
      <c r="G698" s="174"/>
      <c r="H698" s="174"/>
      <c r="I698" s="174"/>
      <c r="J698" s="174"/>
      <c r="K698" s="173"/>
      <c r="L698" s="173"/>
      <c r="M698" s="173"/>
    </row>
    <row r="699" spans="1:13">
      <c r="A699" s="168"/>
      <c r="B699" s="174"/>
      <c r="C699" s="174"/>
      <c r="D699" s="174"/>
      <c r="E699" s="174"/>
      <c r="F699" s="174"/>
      <c r="G699" s="174"/>
      <c r="H699" s="174"/>
      <c r="I699" s="174"/>
      <c r="J699" s="174"/>
      <c r="K699" s="173"/>
      <c r="L699" s="173"/>
      <c r="M699" s="173"/>
    </row>
    <row r="700" spans="1:13">
      <c r="A700" s="168"/>
      <c r="B700" s="174"/>
      <c r="C700" s="174"/>
      <c r="D700" s="174"/>
      <c r="E700" s="174"/>
      <c r="F700" s="174"/>
      <c r="G700" s="174"/>
      <c r="H700" s="174"/>
      <c r="I700" s="174"/>
      <c r="J700" s="174"/>
      <c r="K700" s="173"/>
      <c r="L700" s="173"/>
      <c r="M700" s="173"/>
    </row>
    <row r="701" spans="1:13">
      <c r="A701" s="168"/>
      <c r="B701" s="174"/>
      <c r="C701" s="174"/>
      <c r="D701" s="174"/>
      <c r="E701" s="174"/>
      <c r="F701" s="174"/>
      <c r="G701" s="174"/>
      <c r="H701" s="174"/>
      <c r="I701" s="174"/>
      <c r="J701" s="174"/>
      <c r="K701" s="173"/>
      <c r="L701" s="173"/>
      <c r="M701" s="173"/>
    </row>
    <row r="702" spans="1:13">
      <c r="A702" s="168"/>
      <c r="B702" s="174" t="s">
        <v>24</v>
      </c>
      <c r="C702" s="174"/>
      <c r="D702" s="174"/>
      <c r="E702" s="174"/>
      <c r="F702" s="174"/>
      <c r="G702" s="174"/>
      <c r="H702" s="174"/>
      <c r="I702" s="174"/>
      <c r="J702" s="174"/>
      <c r="K702" s="173" t="s">
        <v>35</v>
      </c>
      <c r="L702" s="173" t="s">
        <v>35</v>
      </c>
      <c r="M702" s="173" t="s">
        <v>35</v>
      </c>
    </row>
    <row r="703" spans="1:13">
      <c r="A703" s="168"/>
      <c r="B703" s="174"/>
      <c r="C703" s="174"/>
      <c r="D703" s="174"/>
      <c r="E703" s="174"/>
      <c r="F703" s="174"/>
      <c r="G703" s="174"/>
      <c r="H703" s="174"/>
      <c r="I703" s="174"/>
      <c r="J703" s="174"/>
      <c r="K703" s="173"/>
      <c r="L703" s="173"/>
      <c r="M703" s="173"/>
    </row>
    <row r="704" spans="1:13">
      <c r="A704" s="168"/>
      <c r="B704" s="174"/>
      <c r="C704" s="174"/>
      <c r="D704" s="174"/>
      <c r="E704" s="174"/>
      <c r="F704" s="174"/>
      <c r="G704" s="174"/>
      <c r="H704" s="174"/>
      <c r="I704" s="174"/>
      <c r="J704" s="174"/>
      <c r="K704" s="173"/>
      <c r="L704" s="173"/>
      <c r="M704" s="173"/>
    </row>
    <row r="705" spans="1:13">
      <c r="A705" s="168"/>
      <c r="B705" s="174" t="s">
        <v>89</v>
      </c>
      <c r="C705" s="174"/>
      <c r="D705" s="174"/>
      <c r="E705" s="174"/>
      <c r="F705" s="174"/>
      <c r="G705" s="174"/>
      <c r="H705" s="174"/>
      <c r="I705" s="174" t="s">
        <v>285</v>
      </c>
      <c r="J705" s="174"/>
      <c r="K705" s="173" t="s">
        <v>35</v>
      </c>
      <c r="L705" s="173" t="s">
        <v>35</v>
      </c>
      <c r="M705" s="173" t="s">
        <v>35</v>
      </c>
    </row>
    <row r="706" spans="1:13">
      <c r="A706" s="168"/>
      <c r="B706" s="174"/>
      <c r="C706" s="174"/>
      <c r="D706" s="174"/>
      <c r="E706" s="174"/>
      <c r="F706" s="174"/>
      <c r="G706" s="174"/>
      <c r="H706" s="174"/>
      <c r="I706" s="174"/>
      <c r="J706" s="174"/>
      <c r="K706" s="173"/>
      <c r="L706" s="173"/>
      <c r="M706" s="173"/>
    </row>
    <row r="707" spans="1:13">
      <c r="A707" s="168"/>
      <c r="B707" s="174"/>
      <c r="C707" s="174"/>
      <c r="D707" s="174"/>
      <c r="E707" s="174"/>
      <c r="F707" s="174"/>
      <c r="G707" s="174"/>
      <c r="H707" s="174"/>
      <c r="I707" s="174"/>
      <c r="J707" s="174"/>
      <c r="K707" s="173"/>
      <c r="L707" s="173"/>
      <c r="M707" s="173"/>
    </row>
    <row r="708" spans="1:13">
      <c r="A708" s="168"/>
      <c r="B708" s="174"/>
      <c r="C708" s="174"/>
      <c r="D708" s="174"/>
      <c r="E708" s="174"/>
      <c r="F708" s="174"/>
      <c r="G708" s="174"/>
      <c r="H708" s="174"/>
      <c r="I708" s="174"/>
      <c r="J708" s="174"/>
      <c r="K708" s="173"/>
      <c r="L708" s="173"/>
      <c r="M708" s="173"/>
    </row>
    <row r="709" spans="1:13">
      <c r="A709" s="168"/>
      <c r="B709" s="174"/>
      <c r="C709" s="174"/>
      <c r="D709" s="174"/>
      <c r="E709" s="174"/>
      <c r="F709" s="174"/>
      <c r="G709" s="174"/>
      <c r="H709" s="174"/>
      <c r="I709" s="174"/>
      <c r="J709" s="174"/>
      <c r="K709" s="173"/>
      <c r="L709" s="173"/>
      <c r="M709" s="173"/>
    </row>
    <row r="710" spans="1:13">
      <c r="A710" s="168"/>
      <c r="B710" s="174"/>
      <c r="C710" s="174"/>
      <c r="D710" s="174"/>
      <c r="E710" s="174"/>
      <c r="F710" s="174"/>
      <c r="G710" s="174"/>
      <c r="H710" s="174"/>
      <c r="I710" s="174"/>
      <c r="J710" s="174"/>
      <c r="K710" s="173"/>
      <c r="L710" s="173"/>
      <c r="M710" s="173"/>
    </row>
    <row r="711" spans="1:13">
      <c r="A711" s="168"/>
      <c r="B711" s="174"/>
      <c r="C711" s="174"/>
      <c r="D711" s="174"/>
      <c r="E711" s="174"/>
      <c r="F711" s="174"/>
      <c r="G711" s="174"/>
      <c r="H711" s="174"/>
      <c r="I711" s="174"/>
      <c r="J711" s="174"/>
      <c r="K711" s="173"/>
      <c r="L711" s="173"/>
      <c r="M711" s="173"/>
    </row>
    <row r="712" spans="1:13">
      <c r="A712" s="168"/>
      <c r="B712" s="174"/>
      <c r="C712" s="174"/>
      <c r="D712" s="174"/>
      <c r="E712" s="174"/>
      <c r="F712" s="174"/>
      <c r="G712" s="174"/>
      <c r="H712" s="174"/>
      <c r="I712" s="174"/>
      <c r="J712" s="174"/>
      <c r="K712" s="173"/>
      <c r="L712" s="173"/>
      <c r="M712" s="173"/>
    </row>
    <row r="713" spans="1:13">
      <c r="A713" s="168"/>
      <c r="B713" s="174"/>
      <c r="C713" s="174"/>
      <c r="D713" s="174"/>
      <c r="E713" s="174"/>
      <c r="F713" s="174"/>
      <c r="G713" s="174"/>
      <c r="H713" s="174"/>
      <c r="I713" s="174"/>
      <c r="J713" s="174"/>
      <c r="K713" s="173"/>
      <c r="L713" s="173"/>
      <c r="M713" s="173"/>
    </row>
    <row r="714" spans="1:13">
      <c r="A714" s="168"/>
      <c r="B714" s="174" t="s">
        <v>25</v>
      </c>
      <c r="C714" s="174"/>
      <c r="D714" s="174"/>
      <c r="E714" s="174"/>
      <c r="F714" s="174"/>
      <c r="G714" s="174"/>
      <c r="H714" s="174"/>
      <c r="I714" s="174" t="s">
        <v>286</v>
      </c>
      <c r="J714" s="174"/>
      <c r="K714" s="173" t="s">
        <v>35</v>
      </c>
      <c r="L714" s="173" t="s">
        <v>35</v>
      </c>
      <c r="M714" s="173" t="s">
        <v>35</v>
      </c>
    </row>
    <row r="715" spans="1:13" ht="13.5" customHeight="1">
      <c r="A715" s="168"/>
      <c r="B715" s="174"/>
      <c r="C715" s="174"/>
      <c r="D715" s="174"/>
      <c r="E715" s="174"/>
      <c r="F715" s="174"/>
      <c r="G715" s="174"/>
      <c r="H715" s="174"/>
      <c r="I715" s="174"/>
      <c r="J715" s="174"/>
      <c r="K715" s="173"/>
      <c r="L715" s="173"/>
      <c r="M715" s="173"/>
    </row>
    <row r="716" spans="1:13">
      <c r="A716" s="168"/>
      <c r="B716" s="174"/>
      <c r="C716" s="174"/>
      <c r="D716" s="174"/>
      <c r="E716" s="174"/>
      <c r="F716" s="174"/>
      <c r="G716" s="174"/>
      <c r="H716" s="174"/>
      <c r="I716" s="174"/>
      <c r="J716" s="174"/>
      <c r="K716" s="173"/>
      <c r="L716" s="173"/>
      <c r="M716" s="173"/>
    </row>
    <row r="717" spans="1:13">
      <c r="A717" s="168"/>
      <c r="B717" s="174"/>
      <c r="C717" s="174"/>
      <c r="D717" s="174"/>
      <c r="E717" s="174"/>
      <c r="F717" s="174"/>
      <c r="G717" s="174"/>
      <c r="H717" s="174"/>
      <c r="I717" s="174"/>
      <c r="J717" s="174"/>
      <c r="K717" s="173"/>
      <c r="L717" s="173"/>
      <c r="M717" s="173"/>
    </row>
    <row r="718" spans="1:13">
      <c r="A718" s="168"/>
      <c r="B718" s="188" t="s">
        <v>26</v>
      </c>
      <c r="C718" s="188"/>
      <c r="D718" s="188"/>
      <c r="E718" s="188"/>
      <c r="F718" s="188"/>
      <c r="G718" s="188"/>
      <c r="H718" s="188"/>
      <c r="I718" s="188" t="s">
        <v>287</v>
      </c>
      <c r="J718" s="189"/>
      <c r="K718" s="173" t="s">
        <v>35</v>
      </c>
      <c r="L718" s="173" t="s">
        <v>35</v>
      </c>
      <c r="M718" s="173" t="s">
        <v>35</v>
      </c>
    </row>
    <row r="719" spans="1:13">
      <c r="A719" s="168"/>
      <c r="B719" s="188"/>
      <c r="C719" s="188"/>
      <c r="D719" s="188"/>
      <c r="E719" s="188"/>
      <c r="F719" s="188"/>
      <c r="G719" s="188"/>
      <c r="H719" s="188"/>
      <c r="I719" s="189"/>
      <c r="J719" s="189"/>
      <c r="K719" s="173"/>
      <c r="L719" s="173"/>
      <c r="M719" s="173"/>
    </row>
    <row r="720" spans="1:13">
      <c r="A720" s="168"/>
      <c r="B720" s="188"/>
      <c r="C720" s="188"/>
      <c r="D720" s="188"/>
      <c r="E720" s="188"/>
      <c r="F720" s="188"/>
      <c r="G720" s="188"/>
      <c r="H720" s="188"/>
      <c r="I720" s="189"/>
      <c r="J720" s="189"/>
      <c r="K720" s="173"/>
      <c r="L720" s="173"/>
      <c r="M720" s="173"/>
    </row>
    <row r="721" spans="1:13">
      <c r="A721" s="168"/>
      <c r="B721" s="188"/>
      <c r="C721" s="188"/>
      <c r="D721" s="188"/>
      <c r="E721" s="188"/>
      <c r="F721" s="188"/>
      <c r="G721" s="188"/>
      <c r="H721" s="188"/>
      <c r="I721" s="189"/>
      <c r="J721" s="189"/>
      <c r="K721" s="173"/>
      <c r="L721" s="173"/>
      <c r="M721" s="173"/>
    </row>
    <row r="722" spans="1:13">
      <c r="A722" s="168"/>
      <c r="B722" s="188"/>
      <c r="C722" s="188"/>
      <c r="D722" s="188"/>
      <c r="E722" s="188"/>
      <c r="F722" s="188"/>
      <c r="G722" s="188"/>
      <c r="H722" s="188"/>
      <c r="I722" s="189"/>
      <c r="J722" s="189"/>
      <c r="K722" s="173"/>
      <c r="L722" s="173"/>
      <c r="M722" s="173"/>
    </row>
    <row r="723" spans="1:13" ht="15.6" customHeight="1">
      <c r="A723" s="168"/>
      <c r="B723" s="174" t="s">
        <v>113</v>
      </c>
      <c r="C723" s="174"/>
      <c r="D723" s="174"/>
      <c r="E723" s="174"/>
      <c r="F723" s="174"/>
      <c r="G723" s="174"/>
      <c r="H723" s="174"/>
      <c r="I723" s="174" t="s">
        <v>288</v>
      </c>
      <c r="J723" s="174"/>
      <c r="K723" s="173" t="s">
        <v>35</v>
      </c>
      <c r="L723" s="173" t="s">
        <v>35</v>
      </c>
      <c r="M723" s="173" t="s">
        <v>35</v>
      </c>
    </row>
    <row r="724" spans="1:13" ht="15.6" customHeight="1">
      <c r="A724" s="168"/>
      <c r="B724" s="174"/>
      <c r="C724" s="174"/>
      <c r="D724" s="174"/>
      <c r="E724" s="174"/>
      <c r="F724" s="174"/>
      <c r="G724" s="174"/>
      <c r="H724" s="174"/>
      <c r="I724" s="174"/>
      <c r="J724" s="174"/>
      <c r="K724" s="173"/>
      <c r="L724" s="173"/>
      <c r="M724" s="173"/>
    </row>
    <row r="725" spans="1:13" ht="15.6" customHeight="1">
      <c r="A725" s="168"/>
      <c r="B725" s="174"/>
      <c r="C725" s="174"/>
      <c r="D725" s="174"/>
      <c r="E725" s="174"/>
      <c r="F725" s="174"/>
      <c r="G725" s="174"/>
      <c r="H725" s="174"/>
      <c r="I725" s="174"/>
      <c r="J725" s="174"/>
      <c r="K725" s="173"/>
      <c r="L725" s="173"/>
      <c r="M725" s="173"/>
    </row>
    <row r="726" spans="1:13" ht="15.6" customHeight="1">
      <c r="A726" s="168"/>
      <c r="B726" s="174"/>
      <c r="C726" s="174"/>
      <c r="D726" s="174"/>
      <c r="E726" s="174"/>
      <c r="F726" s="174"/>
      <c r="G726" s="174"/>
      <c r="H726" s="174"/>
      <c r="I726" s="174"/>
      <c r="J726" s="174"/>
      <c r="K726" s="173"/>
      <c r="L726" s="173"/>
      <c r="M726" s="173"/>
    </row>
    <row r="727" spans="1:13" ht="15.6" customHeight="1">
      <c r="A727" s="168"/>
      <c r="B727" s="174"/>
      <c r="C727" s="174"/>
      <c r="D727" s="174"/>
      <c r="E727" s="174"/>
      <c r="F727" s="174"/>
      <c r="G727" s="174"/>
      <c r="H727" s="174"/>
      <c r="I727" s="174"/>
      <c r="J727" s="174"/>
      <c r="K727" s="173"/>
      <c r="L727" s="173"/>
      <c r="M727" s="173"/>
    </row>
    <row r="728" spans="1:13" ht="15.6" customHeight="1">
      <c r="A728" s="168"/>
      <c r="B728" s="174"/>
      <c r="C728" s="174"/>
      <c r="D728" s="174"/>
      <c r="E728" s="174"/>
      <c r="F728" s="174"/>
      <c r="G728" s="174"/>
      <c r="H728" s="174"/>
      <c r="I728" s="174"/>
      <c r="J728" s="174"/>
      <c r="K728" s="173"/>
      <c r="L728" s="173"/>
      <c r="M728" s="173"/>
    </row>
    <row r="729" spans="1:13" ht="15.6" customHeight="1">
      <c r="A729" s="168"/>
      <c r="B729" s="174"/>
      <c r="C729" s="174"/>
      <c r="D729" s="174"/>
      <c r="E729" s="174"/>
      <c r="F729" s="174"/>
      <c r="G729" s="174"/>
      <c r="H729" s="174"/>
      <c r="I729" s="174"/>
      <c r="J729" s="174"/>
      <c r="K729" s="173"/>
      <c r="L729" s="173"/>
      <c r="M729" s="173"/>
    </row>
    <row r="730" spans="1:13" ht="15.6" customHeight="1">
      <c r="A730" s="168"/>
      <c r="B730" s="174"/>
      <c r="C730" s="174"/>
      <c r="D730" s="174"/>
      <c r="E730" s="174"/>
      <c r="F730" s="174"/>
      <c r="G730" s="174"/>
      <c r="H730" s="174"/>
      <c r="I730" s="174"/>
      <c r="J730" s="174"/>
      <c r="K730" s="173"/>
      <c r="L730" s="173"/>
      <c r="M730" s="173"/>
    </row>
    <row r="731" spans="1:13" ht="15.6" customHeight="1">
      <c r="A731" s="168"/>
      <c r="B731" s="174"/>
      <c r="C731" s="174"/>
      <c r="D731" s="174"/>
      <c r="E731" s="174"/>
      <c r="F731" s="174"/>
      <c r="G731" s="174"/>
      <c r="H731" s="174"/>
      <c r="I731" s="174"/>
      <c r="J731" s="174"/>
      <c r="K731" s="173"/>
      <c r="L731" s="173"/>
      <c r="M731" s="173"/>
    </row>
    <row r="732" spans="1:13" ht="15.6" customHeight="1">
      <c r="A732" s="168"/>
      <c r="B732" s="174"/>
      <c r="C732" s="174"/>
      <c r="D732" s="174"/>
      <c r="E732" s="174"/>
      <c r="F732" s="174"/>
      <c r="G732" s="174"/>
      <c r="H732" s="174"/>
      <c r="I732" s="174"/>
      <c r="J732" s="174"/>
      <c r="K732" s="173"/>
      <c r="L732" s="173"/>
      <c r="M732" s="173"/>
    </row>
    <row r="733" spans="1:13" ht="15.6" customHeight="1">
      <c r="A733" s="168"/>
      <c r="B733" s="174"/>
      <c r="C733" s="174"/>
      <c r="D733" s="174"/>
      <c r="E733" s="174"/>
      <c r="F733" s="174"/>
      <c r="G733" s="174"/>
      <c r="H733" s="174"/>
      <c r="I733" s="174"/>
      <c r="J733" s="174"/>
      <c r="K733" s="173"/>
      <c r="L733" s="173"/>
      <c r="M733" s="173"/>
    </row>
    <row r="734" spans="1:13">
      <c r="A734" s="168"/>
      <c r="B734" s="188" t="s">
        <v>90</v>
      </c>
      <c r="C734" s="188"/>
      <c r="D734" s="188"/>
      <c r="E734" s="188"/>
      <c r="F734" s="188"/>
      <c r="G734" s="188"/>
      <c r="H734" s="188"/>
      <c r="I734" s="188" t="s">
        <v>289</v>
      </c>
      <c r="J734" s="188"/>
      <c r="K734" s="173" t="s">
        <v>35</v>
      </c>
      <c r="L734" s="173" t="s">
        <v>35</v>
      </c>
      <c r="M734" s="173" t="s">
        <v>35</v>
      </c>
    </row>
    <row r="735" spans="1:13">
      <c r="A735" s="168"/>
      <c r="B735" s="188"/>
      <c r="C735" s="188"/>
      <c r="D735" s="188"/>
      <c r="E735" s="188"/>
      <c r="F735" s="188"/>
      <c r="G735" s="188"/>
      <c r="H735" s="188"/>
      <c r="I735" s="188"/>
      <c r="J735" s="188"/>
      <c r="K735" s="173"/>
      <c r="L735" s="173"/>
      <c r="M735" s="173"/>
    </row>
    <row r="736" spans="1:13">
      <c r="A736" s="168"/>
      <c r="B736" s="188"/>
      <c r="C736" s="188"/>
      <c r="D736" s="188"/>
      <c r="E736" s="188"/>
      <c r="F736" s="188"/>
      <c r="G736" s="188"/>
      <c r="H736" s="188"/>
      <c r="I736" s="188"/>
      <c r="J736" s="188"/>
      <c r="K736" s="173"/>
      <c r="L736" s="173"/>
      <c r="M736" s="173"/>
    </row>
    <row r="737" spans="1:13">
      <c r="A737" s="168"/>
      <c r="B737" s="188"/>
      <c r="C737" s="188"/>
      <c r="D737" s="188"/>
      <c r="E737" s="188"/>
      <c r="F737" s="188"/>
      <c r="G737" s="188"/>
      <c r="H737" s="188"/>
      <c r="I737" s="188"/>
      <c r="J737" s="188"/>
      <c r="K737" s="173"/>
      <c r="L737" s="173"/>
      <c r="M737" s="173"/>
    </row>
    <row r="738" spans="1:13">
      <c r="A738" s="168"/>
      <c r="B738" s="174" t="s">
        <v>91</v>
      </c>
      <c r="C738" s="174"/>
      <c r="D738" s="174"/>
      <c r="E738" s="174"/>
      <c r="F738" s="174"/>
      <c r="G738" s="174"/>
      <c r="H738" s="174"/>
      <c r="I738" s="188"/>
      <c r="J738" s="189"/>
      <c r="K738" s="173" t="s">
        <v>35</v>
      </c>
      <c r="L738" s="173" t="s">
        <v>35</v>
      </c>
      <c r="M738" s="173" t="s">
        <v>35</v>
      </c>
    </row>
    <row r="739" spans="1:13">
      <c r="A739" s="168"/>
      <c r="B739" s="174"/>
      <c r="C739" s="174"/>
      <c r="D739" s="174"/>
      <c r="E739" s="174"/>
      <c r="F739" s="174"/>
      <c r="G739" s="174"/>
      <c r="H739" s="174"/>
      <c r="I739" s="189"/>
      <c r="J739" s="189"/>
      <c r="K739" s="173"/>
      <c r="L739" s="173"/>
      <c r="M739" s="173"/>
    </row>
    <row r="740" spans="1:13">
      <c r="A740" s="169"/>
      <c r="B740" s="174"/>
      <c r="C740" s="174"/>
      <c r="D740" s="174"/>
      <c r="E740" s="174"/>
      <c r="F740" s="174"/>
      <c r="G740" s="174"/>
      <c r="H740" s="174"/>
      <c r="I740" s="189"/>
      <c r="J740" s="189"/>
      <c r="K740" s="173"/>
      <c r="L740" s="173"/>
      <c r="M740" s="173"/>
    </row>
    <row r="741" spans="1:13">
      <c r="A741" s="167"/>
      <c r="B741" s="175" t="s">
        <v>390</v>
      </c>
      <c r="C741" s="175"/>
      <c r="D741" s="175"/>
      <c r="E741" s="175"/>
      <c r="F741" s="175"/>
      <c r="G741" s="175"/>
      <c r="H741" s="175"/>
      <c r="I741" s="175" t="s">
        <v>389</v>
      </c>
      <c r="J741" s="175"/>
      <c r="K741" s="173" t="s">
        <v>35</v>
      </c>
      <c r="L741" s="173" t="s">
        <v>35</v>
      </c>
      <c r="M741" s="173" t="s">
        <v>35</v>
      </c>
    </row>
    <row r="742" spans="1:13" ht="13.5" customHeight="1">
      <c r="A742" s="168"/>
      <c r="B742" s="175"/>
      <c r="C742" s="175"/>
      <c r="D742" s="175"/>
      <c r="E742" s="175"/>
      <c r="F742" s="175"/>
      <c r="G742" s="175"/>
      <c r="H742" s="175"/>
      <c r="I742" s="175"/>
      <c r="J742" s="175"/>
      <c r="K742" s="173"/>
      <c r="L742" s="173"/>
      <c r="M742" s="173"/>
    </row>
    <row r="743" spans="1:13">
      <c r="A743" s="168"/>
      <c r="B743" s="175"/>
      <c r="C743" s="175"/>
      <c r="D743" s="175"/>
      <c r="E743" s="175"/>
      <c r="F743" s="175"/>
      <c r="G743" s="175"/>
      <c r="H743" s="175"/>
      <c r="I743" s="175"/>
      <c r="J743" s="175"/>
      <c r="K743" s="173"/>
      <c r="L743" s="173"/>
      <c r="M743" s="173"/>
    </row>
    <row r="744" spans="1:13">
      <c r="A744" s="168"/>
      <c r="B744" s="175"/>
      <c r="C744" s="175"/>
      <c r="D744" s="175"/>
      <c r="E744" s="175"/>
      <c r="F744" s="175"/>
      <c r="G744" s="175"/>
      <c r="H744" s="175"/>
      <c r="I744" s="175"/>
      <c r="J744" s="175"/>
      <c r="K744" s="173"/>
      <c r="L744" s="173"/>
      <c r="M744" s="173"/>
    </row>
    <row r="745" spans="1:13">
      <c r="A745" s="168"/>
      <c r="B745" s="175"/>
      <c r="C745" s="175"/>
      <c r="D745" s="175"/>
      <c r="E745" s="175"/>
      <c r="F745" s="175"/>
      <c r="G745" s="175"/>
      <c r="H745" s="175"/>
      <c r="I745" s="175"/>
      <c r="J745" s="175"/>
      <c r="K745" s="173"/>
      <c r="L745" s="173"/>
      <c r="M745" s="173"/>
    </row>
    <row r="746" spans="1:13">
      <c r="A746" s="168"/>
      <c r="B746" s="175"/>
      <c r="C746" s="175"/>
      <c r="D746" s="175"/>
      <c r="E746" s="175"/>
      <c r="F746" s="175"/>
      <c r="G746" s="175"/>
      <c r="H746" s="175"/>
      <c r="I746" s="175"/>
      <c r="J746" s="175"/>
      <c r="K746" s="173"/>
      <c r="L746" s="173"/>
      <c r="M746" s="173"/>
    </row>
    <row r="747" spans="1:13">
      <c r="A747" s="168"/>
      <c r="B747" s="175"/>
      <c r="C747" s="175"/>
      <c r="D747" s="175"/>
      <c r="E747" s="175"/>
      <c r="F747" s="175"/>
      <c r="G747" s="175"/>
      <c r="H747" s="175"/>
      <c r="I747" s="175"/>
      <c r="J747" s="175"/>
      <c r="K747" s="173"/>
      <c r="L747" s="173"/>
      <c r="M747" s="173"/>
    </row>
    <row r="748" spans="1:13">
      <c r="A748" s="168"/>
      <c r="B748" s="175"/>
      <c r="C748" s="175"/>
      <c r="D748" s="175"/>
      <c r="E748" s="175"/>
      <c r="F748" s="175"/>
      <c r="G748" s="175"/>
      <c r="H748" s="175"/>
      <c r="I748" s="175"/>
      <c r="J748" s="175"/>
      <c r="K748" s="173"/>
      <c r="L748" s="173"/>
      <c r="M748" s="173"/>
    </row>
    <row r="749" spans="1:13">
      <c r="A749" s="168"/>
      <c r="B749" s="175"/>
      <c r="C749" s="175"/>
      <c r="D749" s="175"/>
      <c r="E749" s="175"/>
      <c r="F749" s="175"/>
      <c r="G749" s="175"/>
      <c r="H749" s="175"/>
      <c r="I749" s="175"/>
      <c r="J749" s="175"/>
      <c r="K749" s="173"/>
      <c r="L749" s="173"/>
      <c r="M749" s="173"/>
    </row>
    <row r="750" spans="1:13">
      <c r="A750" s="168"/>
      <c r="B750" s="175"/>
      <c r="C750" s="175"/>
      <c r="D750" s="175"/>
      <c r="E750" s="175"/>
      <c r="F750" s="175"/>
      <c r="G750" s="175"/>
      <c r="H750" s="175"/>
      <c r="I750" s="175"/>
      <c r="J750" s="175"/>
      <c r="K750" s="173"/>
      <c r="L750" s="173"/>
      <c r="M750" s="173"/>
    </row>
    <row r="751" spans="1:13">
      <c r="A751" s="168"/>
      <c r="B751" s="175"/>
      <c r="C751" s="175"/>
      <c r="D751" s="175"/>
      <c r="E751" s="175"/>
      <c r="F751" s="175"/>
      <c r="G751" s="175"/>
      <c r="H751" s="175"/>
      <c r="I751" s="175"/>
      <c r="J751" s="175"/>
      <c r="K751" s="173"/>
      <c r="L751" s="173"/>
      <c r="M751" s="173"/>
    </row>
    <row r="752" spans="1:13">
      <c r="A752" s="168"/>
      <c r="B752" s="175"/>
      <c r="C752" s="175"/>
      <c r="D752" s="175"/>
      <c r="E752" s="175"/>
      <c r="F752" s="175"/>
      <c r="G752" s="175"/>
      <c r="H752" s="175"/>
      <c r="I752" s="175"/>
      <c r="J752" s="175"/>
      <c r="K752" s="173"/>
      <c r="L752" s="173"/>
      <c r="M752" s="173"/>
    </row>
    <row r="753" spans="1:13" ht="15.6" customHeight="1">
      <c r="A753" s="168"/>
      <c r="B753" s="175"/>
      <c r="C753" s="175"/>
      <c r="D753" s="175"/>
      <c r="E753" s="175"/>
      <c r="F753" s="175"/>
      <c r="G753" s="175"/>
      <c r="H753" s="175"/>
      <c r="I753" s="175"/>
      <c r="J753" s="175"/>
      <c r="K753" s="173"/>
      <c r="L753" s="173"/>
      <c r="M753" s="173"/>
    </row>
    <row r="754" spans="1:13" ht="15.6" customHeight="1">
      <c r="A754" s="168"/>
      <c r="B754" s="175"/>
      <c r="C754" s="175"/>
      <c r="D754" s="175"/>
      <c r="E754" s="175"/>
      <c r="F754" s="175"/>
      <c r="G754" s="175"/>
      <c r="H754" s="175"/>
      <c r="I754" s="175"/>
      <c r="J754" s="175"/>
      <c r="K754" s="173"/>
      <c r="L754" s="173"/>
      <c r="M754" s="173"/>
    </row>
    <row r="755" spans="1:13" ht="15.6" customHeight="1">
      <c r="A755" s="168"/>
      <c r="B755" s="175"/>
      <c r="C755" s="175"/>
      <c r="D755" s="175"/>
      <c r="E755" s="175"/>
      <c r="F755" s="175"/>
      <c r="G755" s="175"/>
      <c r="H755" s="175"/>
      <c r="I755" s="175"/>
      <c r="J755" s="175"/>
      <c r="K755" s="173"/>
      <c r="L755" s="173"/>
      <c r="M755" s="173"/>
    </row>
    <row r="756" spans="1:13" ht="15.6" customHeight="1">
      <c r="A756" s="168"/>
      <c r="B756" s="175"/>
      <c r="C756" s="175"/>
      <c r="D756" s="175"/>
      <c r="E756" s="175"/>
      <c r="F756" s="175"/>
      <c r="G756" s="175"/>
      <c r="H756" s="175"/>
      <c r="I756" s="175"/>
      <c r="J756" s="175"/>
      <c r="K756" s="173"/>
      <c r="L756" s="173"/>
      <c r="M756" s="173"/>
    </row>
    <row r="757" spans="1:13" ht="15.6" customHeight="1">
      <c r="A757" s="168"/>
      <c r="B757" s="175"/>
      <c r="C757" s="175"/>
      <c r="D757" s="175"/>
      <c r="E757" s="175"/>
      <c r="F757" s="175"/>
      <c r="G757" s="175"/>
      <c r="H757" s="175"/>
      <c r="I757" s="175"/>
      <c r="J757" s="175"/>
      <c r="K757" s="173"/>
      <c r="L757" s="173"/>
      <c r="M757" s="173"/>
    </row>
    <row r="758" spans="1:13" ht="15.6" customHeight="1">
      <c r="A758" s="168"/>
      <c r="B758" s="175"/>
      <c r="C758" s="175"/>
      <c r="D758" s="175"/>
      <c r="E758" s="175"/>
      <c r="F758" s="175"/>
      <c r="G758" s="175"/>
      <c r="H758" s="175"/>
      <c r="I758" s="175"/>
      <c r="J758" s="175"/>
      <c r="K758" s="173"/>
      <c r="L758" s="173"/>
      <c r="M758" s="173"/>
    </row>
    <row r="759" spans="1:13" ht="15.6" customHeight="1">
      <c r="A759" s="167" t="s">
        <v>181</v>
      </c>
      <c r="B759" s="188" t="s">
        <v>92</v>
      </c>
      <c r="C759" s="188"/>
      <c r="D759" s="188"/>
      <c r="E759" s="188"/>
      <c r="F759" s="188"/>
      <c r="G759" s="188"/>
      <c r="H759" s="188"/>
      <c r="I759" s="188" t="s">
        <v>27</v>
      </c>
      <c r="J759" s="188"/>
      <c r="K759" s="173" t="s">
        <v>35</v>
      </c>
      <c r="L759" s="173" t="s">
        <v>35</v>
      </c>
      <c r="M759" s="173" t="s">
        <v>35</v>
      </c>
    </row>
    <row r="760" spans="1:13" ht="15.6" customHeight="1">
      <c r="A760" s="168"/>
      <c r="B760" s="188"/>
      <c r="C760" s="188"/>
      <c r="D760" s="188"/>
      <c r="E760" s="188"/>
      <c r="F760" s="188"/>
      <c r="G760" s="188"/>
      <c r="H760" s="188"/>
      <c r="I760" s="188"/>
      <c r="J760" s="188"/>
      <c r="K760" s="173"/>
      <c r="L760" s="173"/>
      <c r="M760" s="173"/>
    </row>
    <row r="761" spans="1:13" ht="15.6" customHeight="1">
      <c r="A761" s="168"/>
      <c r="B761" s="188"/>
      <c r="C761" s="188"/>
      <c r="D761" s="188"/>
      <c r="E761" s="188"/>
      <c r="F761" s="188"/>
      <c r="G761" s="188"/>
      <c r="H761" s="188"/>
      <c r="I761" s="188"/>
      <c r="J761" s="188"/>
      <c r="K761" s="173"/>
      <c r="L761" s="173"/>
      <c r="M761" s="173"/>
    </row>
    <row r="762" spans="1:13" ht="15.6" customHeight="1">
      <c r="A762" s="168"/>
      <c r="B762" s="188"/>
      <c r="C762" s="188"/>
      <c r="D762" s="188"/>
      <c r="E762" s="188"/>
      <c r="F762" s="188"/>
      <c r="G762" s="188"/>
      <c r="H762" s="188"/>
      <c r="I762" s="188"/>
      <c r="J762" s="188"/>
      <c r="K762" s="173"/>
      <c r="L762" s="173"/>
      <c r="M762" s="173"/>
    </row>
    <row r="763" spans="1:13" ht="15.6" customHeight="1">
      <c r="A763" s="168"/>
      <c r="B763" s="188"/>
      <c r="C763" s="188"/>
      <c r="D763" s="188"/>
      <c r="E763" s="188"/>
      <c r="F763" s="188"/>
      <c r="G763" s="188"/>
      <c r="H763" s="188"/>
      <c r="I763" s="188"/>
      <c r="J763" s="188"/>
      <c r="K763" s="173"/>
      <c r="L763" s="173"/>
      <c r="M763" s="173"/>
    </row>
    <row r="764" spans="1:13" ht="15.6" customHeight="1">
      <c r="A764" s="168"/>
      <c r="B764" s="188" t="s">
        <v>93</v>
      </c>
      <c r="C764" s="189"/>
      <c r="D764" s="189"/>
      <c r="E764" s="189"/>
      <c r="F764" s="189"/>
      <c r="G764" s="189"/>
      <c r="H764" s="189"/>
      <c r="I764" s="188" t="s">
        <v>28</v>
      </c>
      <c r="J764" s="189"/>
      <c r="K764" s="173" t="s">
        <v>35</v>
      </c>
      <c r="L764" s="173" t="s">
        <v>35</v>
      </c>
      <c r="M764" s="173" t="s">
        <v>35</v>
      </c>
    </row>
    <row r="765" spans="1:13" ht="15.6" customHeight="1">
      <c r="A765" s="168"/>
      <c r="B765" s="188"/>
      <c r="C765" s="189"/>
      <c r="D765" s="189"/>
      <c r="E765" s="189"/>
      <c r="F765" s="189"/>
      <c r="G765" s="189"/>
      <c r="H765" s="189"/>
      <c r="I765" s="189"/>
      <c r="J765" s="189"/>
      <c r="K765" s="173"/>
      <c r="L765" s="173"/>
      <c r="M765" s="173"/>
    </row>
    <row r="766" spans="1:13" ht="15.6" customHeight="1">
      <c r="A766" s="168"/>
      <c r="B766" s="188"/>
      <c r="C766" s="189"/>
      <c r="D766" s="189"/>
      <c r="E766" s="189"/>
      <c r="F766" s="189"/>
      <c r="G766" s="189"/>
      <c r="H766" s="189"/>
      <c r="I766" s="189"/>
      <c r="J766" s="189"/>
      <c r="K766" s="173"/>
      <c r="L766" s="173"/>
      <c r="M766" s="173"/>
    </row>
    <row r="767" spans="1:13" ht="15.6" customHeight="1">
      <c r="A767" s="169"/>
      <c r="B767" s="189"/>
      <c r="C767" s="189"/>
      <c r="D767" s="189"/>
      <c r="E767" s="189"/>
      <c r="F767" s="189"/>
      <c r="G767" s="189"/>
      <c r="H767" s="189"/>
      <c r="I767" s="189"/>
      <c r="J767" s="189"/>
      <c r="K767" s="173"/>
      <c r="L767" s="173"/>
      <c r="M767" s="173"/>
    </row>
    <row r="768" spans="1:13" ht="15.6" customHeight="1">
      <c r="A768" s="170" t="s">
        <v>395</v>
      </c>
      <c r="B768" s="188" t="s">
        <v>94</v>
      </c>
      <c r="C768" s="188"/>
      <c r="D768" s="188"/>
      <c r="E768" s="188"/>
      <c r="F768" s="188"/>
      <c r="G768" s="188"/>
      <c r="H768" s="188"/>
      <c r="I768" s="189" t="s">
        <v>29</v>
      </c>
      <c r="J768" s="189"/>
      <c r="K768" s="173" t="s">
        <v>35</v>
      </c>
      <c r="L768" s="173" t="s">
        <v>35</v>
      </c>
      <c r="M768" s="173" t="s">
        <v>35</v>
      </c>
    </row>
    <row r="769" spans="1:13" ht="15.6" customHeight="1">
      <c r="A769" s="171"/>
      <c r="B769" s="188"/>
      <c r="C769" s="188"/>
      <c r="D769" s="188"/>
      <c r="E769" s="188"/>
      <c r="F769" s="188"/>
      <c r="G769" s="188"/>
      <c r="H769" s="188"/>
      <c r="I769" s="189"/>
      <c r="J769" s="189"/>
      <c r="K769" s="173"/>
      <c r="L769" s="173"/>
      <c r="M769" s="173"/>
    </row>
    <row r="770" spans="1:13" ht="15.6" customHeight="1">
      <c r="A770" s="171"/>
      <c r="B770" s="188"/>
      <c r="C770" s="188"/>
      <c r="D770" s="188"/>
      <c r="E770" s="188"/>
      <c r="F770" s="188"/>
      <c r="G770" s="188"/>
      <c r="H770" s="188"/>
      <c r="I770" s="189"/>
      <c r="J770" s="189"/>
      <c r="K770" s="173"/>
      <c r="L770" s="173"/>
      <c r="M770" s="173"/>
    </row>
    <row r="771" spans="1:13" ht="15.6" customHeight="1">
      <c r="A771" s="171"/>
      <c r="B771" s="188"/>
      <c r="C771" s="188"/>
      <c r="D771" s="188"/>
      <c r="E771" s="188"/>
      <c r="F771" s="188"/>
      <c r="G771" s="188"/>
      <c r="H771" s="188"/>
      <c r="I771" s="189"/>
      <c r="J771" s="189"/>
      <c r="K771" s="173"/>
      <c r="L771" s="173"/>
      <c r="M771" s="173"/>
    </row>
    <row r="772" spans="1:13" ht="15.6" customHeight="1">
      <c r="A772" s="171"/>
      <c r="B772" s="188" t="s">
        <v>95</v>
      </c>
      <c r="C772" s="188"/>
      <c r="D772" s="188"/>
      <c r="E772" s="188"/>
      <c r="F772" s="188"/>
      <c r="G772" s="188"/>
      <c r="H772" s="188"/>
      <c r="I772" s="189" t="s">
        <v>30</v>
      </c>
      <c r="J772" s="189"/>
      <c r="K772" s="173" t="s">
        <v>35</v>
      </c>
      <c r="L772" s="178" t="s">
        <v>35</v>
      </c>
      <c r="M772" s="173" t="s">
        <v>35</v>
      </c>
    </row>
    <row r="773" spans="1:13" ht="15.6" customHeight="1">
      <c r="A773" s="171"/>
      <c r="B773" s="188"/>
      <c r="C773" s="188"/>
      <c r="D773" s="188"/>
      <c r="E773" s="188"/>
      <c r="F773" s="188"/>
      <c r="G773" s="188"/>
      <c r="H773" s="188"/>
      <c r="I773" s="189"/>
      <c r="J773" s="189"/>
      <c r="K773" s="173"/>
      <c r="L773" s="178"/>
      <c r="M773" s="173"/>
    </row>
    <row r="774" spans="1:13" ht="15.6" customHeight="1">
      <c r="A774" s="171"/>
      <c r="B774" s="188"/>
      <c r="C774" s="188"/>
      <c r="D774" s="188"/>
      <c r="E774" s="188"/>
      <c r="F774" s="188"/>
      <c r="G774" s="188"/>
      <c r="H774" s="188"/>
      <c r="I774" s="189"/>
      <c r="J774" s="189"/>
      <c r="K774" s="173"/>
      <c r="L774" s="178"/>
      <c r="M774" s="173"/>
    </row>
    <row r="775" spans="1:13" ht="15.6" customHeight="1">
      <c r="A775" s="171"/>
      <c r="B775" s="188" t="s">
        <v>96</v>
      </c>
      <c r="C775" s="188"/>
      <c r="D775" s="188"/>
      <c r="E775" s="188"/>
      <c r="F775" s="188"/>
      <c r="G775" s="188"/>
      <c r="H775" s="188"/>
      <c r="I775" s="189" t="s">
        <v>31</v>
      </c>
      <c r="J775" s="189"/>
      <c r="K775" s="173" t="s">
        <v>35</v>
      </c>
      <c r="L775" s="173" t="s">
        <v>35</v>
      </c>
      <c r="M775" s="173" t="s">
        <v>35</v>
      </c>
    </row>
    <row r="776" spans="1:13" ht="15.6" customHeight="1">
      <c r="A776" s="171"/>
      <c r="B776" s="188"/>
      <c r="C776" s="188"/>
      <c r="D776" s="188"/>
      <c r="E776" s="188"/>
      <c r="F776" s="188"/>
      <c r="G776" s="188"/>
      <c r="H776" s="188"/>
      <c r="I776" s="189"/>
      <c r="J776" s="189"/>
      <c r="K776" s="173"/>
      <c r="L776" s="173"/>
      <c r="M776" s="173"/>
    </row>
    <row r="777" spans="1:13" ht="15.6" customHeight="1">
      <c r="A777" s="171"/>
      <c r="B777" s="188"/>
      <c r="C777" s="188"/>
      <c r="D777" s="188"/>
      <c r="E777" s="188"/>
      <c r="F777" s="188"/>
      <c r="G777" s="188"/>
      <c r="H777" s="188"/>
      <c r="I777" s="189"/>
      <c r="J777" s="189"/>
      <c r="K777" s="173"/>
      <c r="L777" s="173"/>
      <c r="M777" s="173"/>
    </row>
    <row r="778" spans="1:13" ht="15.6" customHeight="1">
      <c r="A778" s="172"/>
      <c r="B778" s="188"/>
      <c r="C778" s="188"/>
      <c r="D778" s="188"/>
      <c r="E778" s="188"/>
      <c r="F778" s="188"/>
      <c r="G778" s="188"/>
      <c r="H778" s="188"/>
      <c r="I778" s="189"/>
      <c r="J778" s="189"/>
      <c r="K778" s="173"/>
      <c r="L778" s="173"/>
      <c r="M778" s="173"/>
    </row>
    <row r="779" spans="1:13" ht="14.45" customHeight="1">
      <c r="A779" s="41"/>
      <c r="B779" s="188" t="s">
        <v>290</v>
      </c>
      <c r="C779" s="188"/>
      <c r="D779" s="188"/>
      <c r="E779" s="188"/>
      <c r="F779" s="188"/>
      <c r="G779" s="188"/>
      <c r="H779" s="188"/>
      <c r="I779" s="188" t="s">
        <v>97</v>
      </c>
      <c r="J779" s="189"/>
      <c r="K779" s="173" t="s">
        <v>35</v>
      </c>
      <c r="L779" s="173" t="s">
        <v>35</v>
      </c>
      <c r="M779" s="173" t="s">
        <v>35</v>
      </c>
    </row>
    <row r="780" spans="1:13" ht="14.45" customHeight="1">
      <c r="A780" s="9"/>
      <c r="B780" s="188"/>
      <c r="C780" s="188"/>
      <c r="D780" s="188"/>
      <c r="E780" s="188"/>
      <c r="F780" s="188"/>
      <c r="G780" s="188"/>
      <c r="H780" s="188"/>
      <c r="I780" s="189"/>
      <c r="J780" s="189"/>
      <c r="K780" s="173"/>
      <c r="L780" s="173"/>
      <c r="M780" s="173"/>
    </row>
    <row r="781" spans="1:13" ht="14.45" customHeight="1">
      <c r="A781" s="9"/>
      <c r="B781" s="188"/>
      <c r="C781" s="188"/>
      <c r="D781" s="188"/>
      <c r="E781" s="188"/>
      <c r="F781" s="188"/>
      <c r="G781" s="188"/>
      <c r="H781" s="188"/>
      <c r="I781" s="189"/>
      <c r="J781" s="189"/>
      <c r="K781" s="173"/>
      <c r="L781" s="173"/>
      <c r="M781" s="173"/>
    </row>
    <row r="782" spans="1:13" ht="14.45" customHeight="1">
      <c r="A782" s="9"/>
      <c r="B782" s="188"/>
      <c r="C782" s="188"/>
      <c r="D782" s="188"/>
      <c r="E782" s="188"/>
      <c r="F782" s="188"/>
      <c r="G782" s="188"/>
      <c r="H782" s="188"/>
      <c r="I782" s="189"/>
      <c r="J782" s="189"/>
      <c r="K782" s="173"/>
      <c r="L782" s="173"/>
      <c r="M782" s="173"/>
    </row>
    <row r="783" spans="1:13" ht="14.45" customHeight="1">
      <c r="A783" s="9"/>
      <c r="B783" s="188"/>
      <c r="C783" s="188"/>
      <c r="D783" s="188"/>
      <c r="E783" s="188"/>
      <c r="F783" s="188"/>
      <c r="G783" s="188"/>
      <c r="H783" s="188"/>
      <c r="I783" s="189"/>
      <c r="J783" s="189"/>
      <c r="K783" s="173"/>
      <c r="L783" s="173"/>
      <c r="M783" s="173"/>
    </row>
    <row r="784" spans="1:13" ht="14.45" customHeight="1">
      <c r="A784" s="9"/>
      <c r="B784" s="188"/>
      <c r="C784" s="188"/>
      <c r="D784" s="188"/>
      <c r="E784" s="188"/>
      <c r="F784" s="188"/>
      <c r="G784" s="188"/>
      <c r="H784" s="188"/>
      <c r="I784" s="189"/>
      <c r="J784" s="189"/>
      <c r="K784" s="173"/>
      <c r="L784" s="173"/>
      <c r="M784" s="173"/>
    </row>
    <row r="785" spans="1:13" ht="14.45" customHeight="1">
      <c r="A785" s="9"/>
      <c r="B785" s="188"/>
      <c r="C785" s="188"/>
      <c r="D785" s="188"/>
      <c r="E785" s="188"/>
      <c r="F785" s="188"/>
      <c r="G785" s="188"/>
      <c r="H785" s="188"/>
      <c r="I785" s="189"/>
      <c r="J785" s="189"/>
      <c r="K785" s="173"/>
      <c r="L785" s="173"/>
      <c r="M785" s="173"/>
    </row>
    <row r="786" spans="1:13" ht="14.45" customHeight="1">
      <c r="A786" s="9"/>
      <c r="B786" s="188"/>
      <c r="C786" s="188"/>
      <c r="D786" s="188"/>
      <c r="E786" s="188"/>
      <c r="F786" s="188"/>
      <c r="G786" s="188"/>
      <c r="H786" s="188"/>
      <c r="I786" s="189"/>
      <c r="J786" s="189"/>
      <c r="K786" s="173"/>
      <c r="L786" s="173"/>
      <c r="M786" s="173"/>
    </row>
    <row r="787" spans="1:13" ht="14.45" customHeight="1">
      <c r="A787" s="9"/>
      <c r="B787" s="188"/>
      <c r="C787" s="188"/>
      <c r="D787" s="188"/>
      <c r="E787" s="188"/>
      <c r="F787" s="188"/>
      <c r="G787" s="188"/>
      <c r="H787" s="188"/>
      <c r="I787" s="189"/>
      <c r="J787" s="189"/>
      <c r="K787" s="173"/>
      <c r="L787" s="173"/>
      <c r="M787" s="173"/>
    </row>
    <row r="788" spans="1:13" ht="14.45" customHeight="1">
      <c r="A788" s="9"/>
      <c r="B788" s="188"/>
      <c r="C788" s="188"/>
      <c r="D788" s="188"/>
      <c r="E788" s="188"/>
      <c r="F788" s="188"/>
      <c r="G788" s="188"/>
      <c r="H788" s="188"/>
      <c r="I788" s="189"/>
      <c r="J788" s="189"/>
      <c r="K788" s="173"/>
      <c r="L788" s="173"/>
      <c r="M788" s="173"/>
    </row>
    <row r="789" spans="1:13" ht="14.45" customHeight="1">
      <c r="A789" s="9"/>
      <c r="B789" s="188"/>
      <c r="C789" s="188"/>
      <c r="D789" s="188"/>
      <c r="E789" s="188"/>
      <c r="F789" s="188"/>
      <c r="G789" s="188"/>
      <c r="H789" s="188"/>
      <c r="I789" s="189"/>
      <c r="J789" s="189"/>
      <c r="K789" s="173"/>
      <c r="L789" s="173"/>
      <c r="M789" s="173"/>
    </row>
    <row r="790" spans="1:13" ht="14.45" customHeight="1">
      <c r="A790" s="9"/>
      <c r="B790" s="188"/>
      <c r="C790" s="188"/>
      <c r="D790" s="188"/>
      <c r="E790" s="188"/>
      <c r="F790" s="188"/>
      <c r="G790" s="188"/>
      <c r="H790" s="188"/>
      <c r="I790" s="189"/>
      <c r="J790" s="189"/>
      <c r="K790" s="173"/>
      <c r="L790" s="173"/>
      <c r="M790" s="173"/>
    </row>
    <row r="791" spans="1:13" ht="14.45" customHeight="1">
      <c r="A791" s="9"/>
      <c r="B791" s="188"/>
      <c r="C791" s="188"/>
      <c r="D791" s="188"/>
      <c r="E791" s="188"/>
      <c r="F791" s="188"/>
      <c r="G791" s="188"/>
      <c r="H791" s="188"/>
      <c r="I791" s="189"/>
      <c r="J791" s="189"/>
      <c r="K791" s="173"/>
      <c r="L791" s="173"/>
      <c r="M791" s="173"/>
    </row>
    <row r="792" spans="1:13" ht="14.45" customHeight="1">
      <c r="A792" s="9"/>
      <c r="B792" s="188"/>
      <c r="C792" s="188"/>
      <c r="D792" s="188"/>
      <c r="E792" s="188"/>
      <c r="F792" s="188"/>
      <c r="G792" s="188"/>
      <c r="H792" s="188"/>
      <c r="I792" s="189"/>
      <c r="J792" s="189"/>
      <c r="K792" s="173"/>
      <c r="L792" s="173"/>
      <c r="M792" s="173"/>
    </row>
    <row r="793" spans="1:13" ht="14.45" customHeight="1">
      <c r="A793" s="9"/>
      <c r="B793" s="188"/>
      <c r="C793" s="188"/>
      <c r="D793" s="188"/>
      <c r="E793" s="188"/>
      <c r="F793" s="188"/>
      <c r="G793" s="188"/>
      <c r="H793" s="188"/>
      <c r="I793" s="189"/>
      <c r="J793" s="189"/>
      <c r="K793" s="173"/>
      <c r="L793" s="173"/>
      <c r="M793" s="173"/>
    </row>
    <row r="794" spans="1:13" ht="14.45" customHeight="1">
      <c r="A794" s="9"/>
      <c r="B794" s="188"/>
      <c r="C794" s="188"/>
      <c r="D794" s="188"/>
      <c r="E794" s="188"/>
      <c r="F794" s="188"/>
      <c r="G794" s="188"/>
      <c r="H794" s="188"/>
      <c r="I794" s="189"/>
      <c r="J794" s="189"/>
      <c r="K794" s="173"/>
      <c r="L794" s="173"/>
      <c r="M794" s="173"/>
    </row>
    <row r="795" spans="1:13" ht="14.45" customHeight="1">
      <c r="A795" s="9"/>
      <c r="B795" s="188"/>
      <c r="C795" s="188"/>
      <c r="D795" s="188"/>
      <c r="E795" s="188"/>
      <c r="F795" s="188"/>
      <c r="G795" s="188"/>
      <c r="H795" s="188"/>
      <c r="I795" s="189"/>
      <c r="J795" s="189"/>
      <c r="K795" s="173"/>
      <c r="L795" s="173"/>
      <c r="M795" s="173"/>
    </row>
    <row r="796" spans="1:13" ht="14.45" customHeight="1">
      <c r="A796" s="9"/>
      <c r="B796" s="188"/>
      <c r="C796" s="188"/>
      <c r="D796" s="188"/>
      <c r="E796" s="188"/>
      <c r="F796" s="188"/>
      <c r="G796" s="188"/>
      <c r="H796" s="188"/>
      <c r="I796" s="189"/>
      <c r="J796" s="189"/>
      <c r="K796" s="173"/>
      <c r="L796" s="173"/>
      <c r="M796" s="173"/>
    </row>
    <row r="797" spans="1:13" ht="14.45" customHeight="1">
      <c r="A797" s="9"/>
      <c r="B797" s="188"/>
      <c r="C797" s="188"/>
      <c r="D797" s="188"/>
      <c r="E797" s="188"/>
      <c r="F797" s="188"/>
      <c r="G797" s="188"/>
      <c r="H797" s="188"/>
      <c r="I797" s="189"/>
      <c r="J797" s="189"/>
      <c r="K797" s="173"/>
      <c r="L797" s="173"/>
      <c r="M797" s="173"/>
    </row>
    <row r="798" spans="1:13" ht="14.45" customHeight="1">
      <c r="A798" s="9"/>
      <c r="B798" s="188"/>
      <c r="C798" s="188"/>
      <c r="D798" s="188"/>
      <c r="E798" s="188"/>
      <c r="F798" s="188"/>
      <c r="G798" s="188"/>
      <c r="H798" s="188"/>
      <c r="I798" s="189"/>
      <c r="J798" s="189"/>
      <c r="K798" s="173"/>
      <c r="L798" s="173"/>
      <c r="M798" s="173"/>
    </row>
    <row r="799" spans="1:13" ht="14.45" customHeight="1">
      <c r="A799" s="9"/>
      <c r="B799" s="188"/>
      <c r="C799" s="188"/>
      <c r="D799" s="188"/>
      <c r="E799" s="188"/>
      <c r="F799" s="188"/>
      <c r="G799" s="188"/>
      <c r="H799" s="188"/>
      <c r="I799" s="189"/>
      <c r="J799" s="189"/>
      <c r="K799" s="173"/>
      <c r="L799" s="173"/>
      <c r="M799" s="173"/>
    </row>
    <row r="800" spans="1:13" ht="14.45" customHeight="1">
      <c r="A800" s="9"/>
      <c r="B800" s="188"/>
      <c r="C800" s="188"/>
      <c r="D800" s="188"/>
      <c r="E800" s="188"/>
      <c r="F800" s="188"/>
      <c r="G800" s="188"/>
      <c r="H800" s="188"/>
      <c r="I800" s="189"/>
      <c r="J800" s="189"/>
      <c r="K800" s="173"/>
      <c r="L800" s="173"/>
      <c r="M800" s="173"/>
    </row>
    <row r="801" spans="1:13" ht="14.45" customHeight="1">
      <c r="A801" s="9"/>
      <c r="B801" s="188"/>
      <c r="C801" s="188"/>
      <c r="D801" s="188"/>
      <c r="E801" s="188"/>
      <c r="F801" s="188"/>
      <c r="G801" s="188"/>
      <c r="H801" s="188"/>
      <c r="I801" s="189"/>
      <c r="J801" s="189"/>
      <c r="K801" s="173"/>
      <c r="L801" s="173"/>
      <c r="M801" s="173"/>
    </row>
    <row r="802" spans="1:13" ht="14.45" customHeight="1">
      <c r="A802" s="9"/>
      <c r="B802" s="188"/>
      <c r="C802" s="188"/>
      <c r="D802" s="188"/>
      <c r="E802" s="188"/>
      <c r="F802" s="188"/>
      <c r="G802" s="188"/>
      <c r="H802" s="188"/>
      <c r="I802" s="189"/>
      <c r="J802" s="189"/>
      <c r="K802" s="173"/>
      <c r="L802" s="173"/>
      <c r="M802" s="173"/>
    </row>
    <row r="803" spans="1:13" ht="14.45" customHeight="1">
      <c r="A803" s="9"/>
      <c r="B803" s="188"/>
      <c r="C803" s="188"/>
      <c r="D803" s="188"/>
      <c r="E803" s="188"/>
      <c r="F803" s="188"/>
      <c r="G803" s="188"/>
      <c r="H803" s="188"/>
      <c r="I803" s="189"/>
      <c r="J803" s="189"/>
      <c r="K803" s="173"/>
      <c r="L803" s="173"/>
      <c r="M803" s="173"/>
    </row>
    <row r="804" spans="1:13" ht="14.45" customHeight="1">
      <c r="A804" s="9"/>
      <c r="B804" s="188"/>
      <c r="C804" s="188"/>
      <c r="D804" s="188"/>
      <c r="E804" s="188"/>
      <c r="F804" s="188"/>
      <c r="G804" s="188"/>
      <c r="H804" s="188"/>
      <c r="I804" s="189"/>
      <c r="J804" s="189"/>
      <c r="K804" s="173"/>
      <c r="L804" s="173"/>
      <c r="M804" s="173"/>
    </row>
    <row r="805" spans="1:13" ht="14.45" customHeight="1">
      <c r="A805" s="9"/>
      <c r="B805" s="188"/>
      <c r="C805" s="188"/>
      <c r="D805" s="188"/>
      <c r="E805" s="188"/>
      <c r="F805" s="188"/>
      <c r="G805" s="188"/>
      <c r="H805" s="188"/>
      <c r="I805" s="189"/>
      <c r="J805" s="189"/>
      <c r="K805" s="173"/>
      <c r="L805" s="173"/>
      <c r="M805" s="173"/>
    </row>
    <row r="806" spans="1:13" ht="14.45" customHeight="1">
      <c r="A806" s="9"/>
      <c r="B806" s="188"/>
      <c r="C806" s="188"/>
      <c r="D806" s="188"/>
      <c r="E806" s="188"/>
      <c r="F806" s="188"/>
      <c r="G806" s="188"/>
      <c r="H806" s="188"/>
      <c r="I806" s="189"/>
      <c r="J806" s="189"/>
      <c r="K806" s="173"/>
      <c r="L806" s="173"/>
      <c r="M806" s="173"/>
    </row>
    <row r="807" spans="1:13" ht="14.45" customHeight="1">
      <c r="A807" s="9"/>
      <c r="B807" s="188"/>
      <c r="C807" s="188"/>
      <c r="D807" s="188"/>
      <c r="E807" s="188"/>
      <c r="F807" s="188"/>
      <c r="G807" s="188"/>
      <c r="H807" s="188"/>
      <c r="I807" s="189"/>
      <c r="J807" s="189"/>
      <c r="K807" s="173"/>
      <c r="L807" s="173"/>
      <c r="M807" s="173"/>
    </row>
    <row r="808" spans="1:13" ht="14.45" customHeight="1">
      <c r="A808" s="9"/>
      <c r="B808" s="188"/>
      <c r="C808" s="188"/>
      <c r="D808" s="188"/>
      <c r="E808" s="188"/>
      <c r="F808" s="188"/>
      <c r="G808" s="188"/>
      <c r="H808" s="188"/>
      <c r="I808" s="189"/>
      <c r="J808" s="189"/>
      <c r="K808" s="173"/>
      <c r="L808" s="173"/>
      <c r="M808" s="173"/>
    </row>
    <row r="809" spans="1:13" ht="14.45" customHeight="1">
      <c r="A809" s="9"/>
      <c r="B809" s="188"/>
      <c r="C809" s="188"/>
      <c r="D809" s="188"/>
      <c r="E809" s="188"/>
      <c r="F809" s="188"/>
      <c r="G809" s="188"/>
      <c r="H809" s="188"/>
      <c r="I809" s="189"/>
      <c r="J809" s="189"/>
      <c r="K809" s="173"/>
      <c r="L809" s="173"/>
      <c r="M809" s="173"/>
    </row>
    <row r="810" spans="1:13" ht="14.45" customHeight="1">
      <c r="A810" s="9"/>
      <c r="B810" s="188"/>
      <c r="C810" s="188"/>
      <c r="D810" s="188"/>
      <c r="E810" s="188"/>
      <c r="F810" s="188"/>
      <c r="G810" s="188"/>
      <c r="H810" s="188"/>
      <c r="I810" s="189"/>
      <c r="J810" s="189"/>
      <c r="K810" s="173"/>
      <c r="L810" s="173"/>
      <c r="M810" s="173"/>
    </row>
    <row r="811" spans="1:13" ht="14.45" customHeight="1">
      <c r="A811" s="9"/>
      <c r="B811" s="188"/>
      <c r="C811" s="188"/>
      <c r="D811" s="188"/>
      <c r="E811" s="188"/>
      <c r="F811" s="188"/>
      <c r="G811" s="188"/>
      <c r="H811" s="188"/>
      <c r="I811" s="189"/>
      <c r="J811" s="189"/>
      <c r="K811" s="173"/>
      <c r="L811" s="173"/>
      <c r="M811" s="173"/>
    </row>
    <row r="812" spans="1:13" ht="14.45" customHeight="1">
      <c r="A812" s="9"/>
      <c r="B812" s="188"/>
      <c r="C812" s="188"/>
      <c r="D812" s="188"/>
      <c r="E812" s="188"/>
      <c r="F812" s="188"/>
      <c r="G812" s="188"/>
      <c r="H812" s="188"/>
      <c r="I812" s="189"/>
      <c r="J812" s="189"/>
      <c r="K812" s="173"/>
      <c r="L812" s="173"/>
      <c r="M812" s="173"/>
    </row>
    <row r="813" spans="1:13" ht="14.45" customHeight="1">
      <c r="A813" s="9"/>
      <c r="B813" s="188"/>
      <c r="C813" s="188"/>
      <c r="D813" s="188"/>
      <c r="E813" s="188"/>
      <c r="F813" s="188"/>
      <c r="G813" s="188"/>
      <c r="H813" s="188"/>
      <c r="I813" s="189"/>
      <c r="J813" s="189"/>
      <c r="K813" s="173"/>
      <c r="L813" s="173"/>
      <c r="M813" s="173"/>
    </row>
    <row r="814" spans="1:13" ht="14.45" customHeight="1">
      <c r="A814" s="9"/>
      <c r="B814" s="188"/>
      <c r="C814" s="188"/>
      <c r="D814" s="188"/>
      <c r="E814" s="188"/>
      <c r="F814" s="188"/>
      <c r="G814" s="188"/>
      <c r="H814" s="188"/>
      <c r="I814" s="189"/>
      <c r="J814" s="189"/>
      <c r="K814" s="173"/>
      <c r="L814" s="173"/>
      <c r="M814" s="173"/>
    </row>
    <row r="815" spans="1:13" ht="26.45" customHeight="1">
      <c r="A815" s="9"/>
      <c r="B815" s="186" t="s">
        <v>156</v>
      </c>
      <c r="C815" s="190"/>
      <c r="D815" s="190"/>
      <c r="E815" s="190"/>
      <c r="F815" s="190"/>
      <c r="G815" s="190"/>
      <c r="H815" s="187"/>
      <c r="I815" s="186" t="s">
        <v>155</v>
      </c>
      <c r="J815" s="187"/>
      <c r="K815" s="177" t="s">
        <v>35</v>
      </c>
      <c r="L815" s="177" t="s">
        <v>35</v>
      </c>
      <c r="M815" s="177" t="s">
        <v>35</v>
      </c>
    </row>
    <row r="816" spans="1:13" ht="26.45" customHeight="1">
      <c r="A816" s="9"/>
      <c r="B816" s="180"/>
      <c r="C816" s="181"/>
      <c r="D816" s="181"/>
      <c r="E816" s="181"/>
      <c r="F816" s="181"/>
      <c r="G816" s="181"/>
      <c r="H816" s="182"/>
      <c r="I816" s="180"/>
      <c r="J816" s="182"/>
      <c r="K816" s="191"/>
      <c r="L816" s="191"/>
      <c r="M816" s="191"/>
    </row>
    <row r="817" spans="1:13" ht="26.45" customHeight="1">
      <c r="A817" s="9"/>
      <c r="B817" s="180"/>
      <c r="C817" s="181"/>
      <c r="D817" s="181"/>
      <c r="E817" s="181"/>
      <c r="F817" s="181"/>
      <c r="G817" s="181"/>
      <c r="H817" s="182"/>
      <c r="I817" s="180"/>
      <c r="J817" s="182"/>
      <c r="K817" s="191"/>
      <c r="L817" s="191"/>
      <c r="M817" s="191"/>
    </row>
    <row r="818" spans="1:13" ht="26.45" customHeight="1">
      <c r="A818" s="9"/>
      <c r="B818" s="180"/>
      <c r="C818" s="181"/>
      <c r="D818" s="181"/>
      <c r="E818" s="181"/>
      <c r="F818" s="181"/>
      <c r="G818" s="181"/>
      <c r="H818" s="182"/>
      <c r="I818" s="180"/>
      <c r="J818" s="182"/>
      <c r="K818" s="191"/>
      <c r="L818" s="191"/>
      <c r="M818" s="191"/>
    </row>
    <row r="819" spans="1:13" ht="26.45" customHeight="1">
      <c r="A819" s="9"/>
      <c r="B819" s="183"/>
      <c r="C819" s="184"/>
      <c r="D819" s="184"/>
      <c r="E819" s="184"/>
      <c r="F819" s="184"/>
      <c r="G819" s="184"/>
      <c r="H819" s="185"/>
      <c r="I819" s="183"/>
      <c r="J819" s="185"/>
      <c r="K819" s="179"/>
      <c r="L819" s="179"/>
      <c r="M819" s="179"/>
    </row>
    <row r="820" spans="1:13" ht="23.45" customHeight="1">
      <c r="A820" s="9"/>
      <c r="B820" s="186" t="s">
        <v>185</v>
      </c>
      <c r="C820" s="190"/>
      <c r="D820" s="190"/>
      <c r="E820" s="190"/>
      <c r="F820" s="190"/>
      <c r="G820" s="190"/>
      <c r="H820" s="187"/>
      <c r="I820" s="186" t="s">
        <v>154</v>
      </c>
      <c r="J820" s="187"/>
      <c r="K820" s="177" t="s">
        <v>35</v>
      </c>
      <c r="L820" s="177" t="s">
        <v>35</v>
      </c>
      <c r="M820" s="177" t="s">
        <v>35</v>
      </c>
    </row>
    <row r="821" spans="1:13" ht="23.45" customHeight="1">
      <c r="A821" s="9"/>
      <c r="B821" s="180"/>
      <c r="C821" s="181"/>
      <c r="D821" s="181"/>
      <c r="E821" s="181"/>
      <c r="F821" s="181"/>
      <c r="G821" s="181"/>
      <c r="H821" s="182"/>
      <c r="I821" s="180"/>
      <c r="J821" s="182"/>
      <c r="K821" s="191"/>
      <c r="L821" s="191"/>
      <c r="M821" s="191"/>
    </row>
    <row r="822" spans="1:13" ht="23.45" customHeight="1">
      <c r="A822" s="9"/>
      <c r="B822" s="180"/>
      <c r="C822" s="181"/>
      <c r="D822" s="181"/>
      <c r="E822" s="181"/>
      <c r="F822" s="181"/>
      <c r="G822" s="181"/>
      <c r="H822" s="182"/>
      <c r="I822" s="180"/>
      <c r="J822" s="182"/>
      <c r="K822" s="191"/>
      <c r="L822" s="191"/>
      <c r="M822" s="191"/>
    </row>
    <row r="823" spans="1:13" ht="23.45" customHeight="1">
      <c r="A823" s="9"/>
      <c r="B823" s="180"/>
      <c r="C823" s="181"/>
      <c r="D823" s="181"/>
      <c r="E823" s="181"/>
      <c r="F823" s="181"/>
      <c r="G823" s="181"/>
      <c r="H823" s="182"/>
      <c r="I823" s="180"/>
      <c r="J823" s="182"/>
      <c r="K823" s="191"/>
      <c r="L823" s="191"/>
      <c r="M823" s="191"/>
    </row>
    <row r="824" spans="1:13" ht="23.45" customHeight="1">
      <c r="A824" s="9"/>
      <c r="B824" s="183"/>
      <c r="C824" s="184"/>
      <c r="D824" s="184"/>
      <c r="E824" s="184"/>
      <c r="F824" s="184"/>
      <c r="G824" s="184"/>
      <c r="H824" s="185"/>
      <c r="I824" s="183"/>
      <c r="J824" s="185"/>
      <c r="K824" s="179"/>
      <c r="L824" s="179"/>
      <c r="M824" s="179"/>
    </row>
    <row r="825" spans="1:13" ht="17.45" customHeight="1">
      <c r="A825" s="9"/>
      <c r="B825" s="186" t="s">
        <v>157</v>
      </c>
      <c r="C825" s="190"/>
      <c r="D825" s="190"/>
      <c r="E825" s="190"/>
      <c r="F825" s="190"/>
      <c r="G825" s="190"/>
      <c r="H825" s="187"/>
      <c r="I825" s="186" t="s">
        <v>151</v>
      </c>
      <c r="J825" s="207"/>
      <c r="K825" s="177" t="s">
        <v>35</v>
      </c>
      <c r="L825" s="177" t="s">
        <v>35</v>
      </c>
      <c r="M825" s="177" t="s">
        <v>35</v>
      </c>
    </row>
    <row r="826" spans="1:13" ht="17.45" customHeight="1">
      <c r="A826" s="9"/>
      <c r="B826" s="180"/>
      <c r="C826" s="181"/>
      <c r="D826" s="181"/>
      <c r="E826" s="181"/>
      <c r="F826" s="181"/>
      <c r="G826" s="181"/>
      <c r="H826" s="182"/>
      <c r="I826" s="208"/>
      <c r="J826" s="209"/>
      <c r="K826" s="191"/>
      <c r="L826" s="191"/>
      <c r="M826" s="191"/>
    </row>
    <row r="827" spans="1:13" ht="17.45" customHeight="1">
      <c r="A827" s="9"/>
      <c r="B827" s="180"/>
      <c r="C827" s="181"/>
      <c r="D827" s="181"/>
      <c r="E827" s="181"/>
      <c r="F827" s="181"/>
      <c r="G827" s="181"/>
      <c r="H827" s="182"/>
      <c r="I827" s="208"/>
      <c r="J827" s="209"/>
      <c r="K827" s="191"/>
      <c r="L827" s="191"/>
      <c r="M827" s="191"/>
    </row>
    <row r="828" spans="1:13" ht="17.45" customHeight="1">
      <c r="A828" s="9"/>
      <c r="B828" s="180"/>
      <c r="C828" s="181"/>
      <c r="D828" s="181"/>
      <c r="E828" s="181"/>
      <c r="F828" s="181"/>
      <c r="G828" s="181"/>
      <c r="H828" s="182"/>
      <c r="I828" s="208"/>
      <c r="J828" s="209"/>
      <c r="K828" s="191"/>
      <c r="L828" s="191"/>
      <c r="M828" s="191"/>
    </row>
    <row r="829" spans="1:13" ht="17.45" customHeight="1">
      <c r="A829" s="9"/>
      <c r="B829" s="183"/>
      <c r="C829" s="184"/>
      <c r="D829" s="184"/>
      <c r="E829" s="184"/>
      <c r="F829" s="184"/>
      <c r="G829" s="184"/>
      <c r="H829" s="185"/>
      <c r="I829" s="210"/>
      <c r="J829" s="211"/>
      <c r="K829" s="179"/>
      <c r="L829" s="179"/>
      <c r="M829" s="179"/>
    </row>
    <row r="830" spans="1:13" ht="12.95" customHeight="1">
      <c r="A830" s="155"/>
      <c r="B830" s="188" t="s">
        <v>186</v>
      </c>
      <c r="C830" s="188"/>
      <c r="D830" s="188"/>
      <c r="E830" s="188"/>
      <c r="F830" s="188"/>
      <c r="G830" s="188"/>
      <c r="H830" s="188"/>
      <c r="I830" s="188" t="s">
        <v>98</v>
      </c>
      <c r="J830" s="189"/>
      <c r="K830" s="173" t="s">
        <v>35</v>
      </c>
      <c r="L830" s="173" t="s">
        <v>35</v>
      </c>
      <c r="M830" s="178" t="s">
        <v>35</v>
      </c>
    </row>
    <row r="831" spans="1:13" ht="12.95" customHeight="1">
      <c r="A831" s="155"/>
      <c r="B831" s="188"/>
      <c r="C831" s="188"/>
      <c r="D831" s="188"/>
      <c r="E831" s="188"/>
      <c r="F831" s="188"/>
      <c r="G831" s="188"/>
      <c r="H831" s="188"/>
      <c r="I831" s="189"/>
      <c r="J831" s="189"/>
      <c r="K831" s="173"/>
      <c r="L831" s="173"/>
      <c r="M831" s="178"/>
    </row>
    <row r="832" spans="1:13" ht="12.95" customHeight="1">
      <c r="A832" s="155"/>
      <c r="B832" s="188"/>
      <c r="C832" s="188"/>
      <c r="D832" s="188"/>
      <c r="E832" s="188"/>
      <c r="F832" s="188"/>
      <c r="G832" s="188"/>
      <c r="H832" s="188"/>
      <c r="I832" s="189"/>
      <c r="J832" s="189"/>
      <c r="K832" s="173"/>
      <c r="L832" s="173"/>
      <c r="M832" s="178"/>
    </row>
    <row r="833" spans="1:13" ht="12.95" customHeight="1">
      <c r="A833" s="155"/>
      <c r="B833" s="188"/>
      <c r="C833" s="188"/>
      <c r="D833" s="188"/>
      <c r="E833" s="188"/>
      <c r="F833" s="188"/>
      <c r="G833" s="188"/>
      <c r="H833" s="188"/>
      <c r="I833" s="189"/>
      <c r="J833" s="189"/>
      <c r="K833" s="173"/>
      <c r="L833" s="173"/>
      <c r="M833" s="178"/>
    </row>
    <row r="834" spans="1:13" ht="12.95" customHeight="1">
      <c r="A834" s="155"/>
      <c r="B834" s="188"/>
      <c r="C834" s="188"/>
      <c r="D834" s="188"/>
      <c r="E834" s="188"/>
      <c r="F834" s="188"/>
      <c r="G834" s="188"/>
      <c r="H834" s="188"/>
      <c r="I834" s="189"/>
      <c r="J834" s="189"/>
      <c r="K834" s="173"/>
      <c r="L834" s="173"/>
      <c r="M834" s="178"/>
    </row>
    <row r="835" spans="1:13" ht="12.95" customHeight="1">
      <c r="A835" s="155"/>
      <c r="B835" s="188"/>
      <c r="C835" s="188"/>
      <c r="D835" s="188"/>
      <c r="E835" s="188"/>
      <c r="F835" s="188"/>
      <c r="G835" s="188"/>
      <c r="H835" s="188"/>
      <c r="I835" s="189"/>
      <c r="J835" s="189"/>
      <c r="K835" s="173"/>
      <c r="L835" s="173"/>
      <c r="M835" s="178"/>
    </row>
    <row r="836" spans="1:13">
      <c r="A836" s="155"/>
      <c r="B836" s="188"/>
      <c r="C836" s="188"/>
      <c r="D836" s="188"/>
      <c r="E836" s="188"/>
      <c r="F836" s="188"/>
      <c r="G836" s="188"/>
      <c r="H836" s="188"/>
      <c r="I836" s="189"/>
      <c r="J836" s="189"/>
      <c r="K836" s="173"/>
      <c r="L836" s="173"/>
      <c r="M836" s="178"/>
    </row>
    <row r="837" spans="1:13" ht="13.5" customHeight="1">
      <c r="A837" s="155"/>
      <c r="B837" s="188"/>
      <c r="C837" s="188"/>
      <c r="D837" s="188"/>
      <c r="E837" s="188"/>
      <c r="F837" s="188"/>
      <c r="G837" s="188"/>
      <c r="H837" s="188"/>
      <c r="I837" s="189"/>
      <c r="J837" s="189"/>
      <c r="K837" s="173"/>
      <c r="L837" s="173"/>
      <c r="M837" s="178"/>
    </row>
    <row r="838" spans="1:13">
      <c r="A838" s="155"/>
      <c r="B838" s="188"/>
      <c r="C838" s="188"/>
      <c r="D838" s="188"/>
      <c r="E838" s="188"/>
      <c r="F838" s="188"/>
      <c r="G838" s="188"/>
      <c r="H838" s="188"/>
      <c r="I838" s="189"/>
      <c r="J838" s="189"/>
      <c r="K838" s="173"/>
      <c r="L838" s="173"/>
      <c r="M838" s="178"/>
    </row>
    <row r="839" spans="1:13">
      <c r="A839" s="155"/>
      <c r="B839" s="188"/>
      <c r="C839" s="188"/>
      <c r="D839" s="188"/>
      <c r="E839" s="188"/>
      <c r="F839" s="188"/>
      <c r="G839" s="188"/>
      <c r="H839" s="188"/>
      <c r="I839" s="189"/>
      <c r="J839" s="189"/>
      <c r="K839" s="173"/>
      <c r="L839" s="173"/>
      <c r="M839" s="178"/>
    </row>
    <row r="840" spans="1:13">
      <c r="A840" s="155"/>
      <c r="B840" s="188"/>
      <c r="C840" s="188"/>
      <c r="D840" s="188"/>
      <c r="E840" s="188"/>
      <c r="F840" s="188"/>
      <c r="G840" s="188"/>
      <c r="H840" s="188"/>
      <c r="I840" s="189"/>
      <c r="J840" s="189"/>
      <c r="K840" s="173"/>
      <c r="L840" s="173"/>
      <c r="M840" s="178"/>
    </row>
    <row r="841" spans="1:13">
      <c r="A841" s="155"/>
      <c r="B841" s="188"/>
      <c r="C841" s="188"/>
      <c r="D841" s="188"/>
      <c r="E841" s="188"/>
      <c r="F841" s="188"/>
      <c r="G841" s="188"/>
      <c r="H841" s="188"/>
      <c r="I841" s="189"/>
      <c r="J841" s="189"/>
      <c r="K841" s="173"/>
      <c r="L841" s="173"/>
      <c r="M841" s="178"/>
    </row>
    <row r="842" spans="1:13">
      <c r="A842" s="155"/>
      <c r="B842" s="188"/>
      <c r="C842" s="188"/>
      <c r="D842" s="188"/>
      <c r="E842" s="188"/>
      <c r="F842" s="188"/>
      <c r="G842" s="188"/>
      <c r="H842" s="188"/>
      <c r="I842" s="189"/>
      <c r="J842" s="189"/>
      <c r="K842" s="173"/>
      <c r="L842" s="173"/>
      <c r="M842" s="178"/>
    </row>
    <row r="843" spans="1:13">
      <c r="A843" s="155"/>
      <c r="B843" s="188"/>
      <c r="C843" s="188"/>
      <c r="D843" s="188"/>
      <c r="E843" s="188"/>
      <c r="F843" s="188"/>
      <c r="G843" s="188"/>
      <c r="H843" s="188"/>
      <c r="I843" s="189"/>
      <c r="J843" s="189"/>
      <c r="K843" s="173"/>
      <c r="L843" s="173"/>
      <c r="M843" s="178"/>
    </row>
    <row r="844" spans="1:13">
      <c r="A844" s="155"/>
      <c r="B844" s="188"/>
      <c r="C844" s="188"/>
      <c r="D844" s="188"/>
      <c r="E844" s="188"/>
      <c r="F844" s="188"/>
      <c r="G844" s="188"/>
      <c r="H844" s="188"/>
      <c r="I844" s="189"/>
      <c r="J844" s="189"/>
      <c r="K844" s="173"/>
      <c r="L844" s="173"/>
      <c r="M844" s="178"/>
    </row>
    <row r="845" spans="1:13">
      <c r="A845" s="155"/>
      <c r="B845" s="188"/>
      <c r="C845" s="188"/>
      <c r="D845" s="188"/>
      <c r="E845" s="188"/>
      <c r="F845" s="188"/>
      <c r="G845" s="188"/>
      <c r="H845" s="188"/>
      <c r="I845" s="189"/>
      <c r="J845" s="189"/>
      <c r="K845" s="173"/>
      <c r="L845" s="173"/>
      <c r="M845" s="178"/>
    </row>
    <row r="846" spans="1:13">
      <c r="A846" s="155"/>
      <c r="B846" s="188"/>
      <c r="C846" s="188"/>
      <c r="D846" s="188"/>
      <c r="E846" s="188"/>
      <c r="F846" s="188"/>
      <c r="G846" s="188"/>
      <c r="H846" s="188"/>
      <c r="I846" s="189"/>
      <c r="J846" s="189"/>
      <c r="K846" s="173"/>
      <c r="L846" s="173"/>
      <c r="M846" s="178"/>
    </row>
    <row r="847" spans="1:13">
      <c r="A847" s="155"/>
      <c r="B847" s="188"/>
      <c r="C847" s="188"/>
      <c r="D847" s="188"/>
      <c r="E847" s="188"/>
      <c r="F847" s="188"/>
      <c r="G847" s="188"/>
      <c r="H847" s="188"/>
      <c r="I847" s="189"/>
      <c r="J847" s="189"/>
      <c r="K847" s="173"/>
      <c r="L847" s="173"/>
      <c r="M847" s="178"/>
    </row>
    <row r="848" spans="1:13">
      <c r="A848" s="155"/>
      <c r="B848" s="188"/>
      <c r="C848" s="188"/>
      <c r="D848" s="188"/>
      <c r="E848" s="188"/>
      <c r="F848" s="188"/>
      <c r="G848" s="188"/>
      <c r="H848" s="188"/>
      <c r="I848" s="189"/>
      <c r="J848" s="189"/>
      <c r="K848" s="173"/>
      <c r="L848" s="173"/>
      <c r="M848" s="178"/>
    </row>
    <row r="849" spans="1:13">
      <c r="A849" s="155"/>
      <c r="B849" s="188"/>
      <c r="C849" s="188"/>
      <c r="D849" s="188"/>
      <c r="E849" s="188"/>
      <c r="F849" s="188"/>
      <c r="G849" s="188"/>
      <c r="H849" s="188"/>
      <c r="I849" s="189"/>
      <c r="J849" s="189"/>
      <c r="K849" s="173"/>
      <c r="L849" s="173"/>
      <c r="M849" s="178"/>
    </row>
    <row r="850" spans="1:13">
      <c r="A850" s="155"/>
      <c r="B850" s="188"/>
      <c r="C850" s="188"/>
      <c r="D850" s="188"/>
      <c r="E850" s="188"/>
      <c r="F850" s="188"/>
      <c r="G850" s="188"/>
      <c r="H850" s="188"/>
      <c r="I850" s="189"/>
      <c r="J850" s="189"/>
      <c r="K850" s="173"/>
      <c r="L850" s="173"/>
      <c r="M850" s="178"/>
    </row>
    <row r="851" spans="1:13">
      <c r="A851" s="155"/>
      <c r="B851" s="188"/>
      <c r="C851" s="188"/>
      <c r="D851" s="188"/>
      <c r="E851" s="188"/>
      <c r="F851" s="188"/>
      <c r="G851" s="188"/>
      <c r="H851" s="188"/>
      <c r="I851" s="189"/>
      <c r="J851" s="189"/>
      <c r="K851" s="173"/>
      <c r="L851" s="173"/>
      <c r="M851" s="178"/>
    </row>
    <row r="852" spans="1:13">
      <c r="A852" s="155"/>
      <c r="B852" s="188"/>
      <c r="C852" s="188"/>
      <c r="D852" s="188"/>
      <c r="E852" s="188"/>
      <c r="F852" s="188"/>
      <c r="G852" s="188"/>
      <c r="H852" s="188"/>
      <c r="I852" s="189"/>
      <c r="J852" s="189"/>
      <c r="K852" s="173"/>
      <c r="L852" s="173"/>
      <c r="M852" s="178"/>
    </row>
    <row r="853" spans="1:13">
      <c r="A853" s="155"/>
      <c r="B853" s="188"/>
      <c r="C853" s="188"/>
      <c r="D853" s="188"/>
      <c r="E853" s="188"/>
      <c r="F853" s="188"/>
      <c r="G853" s="188"/>
      <c r="H853" s="188"/>
      <c r="I853" s="189"/>
      <c r="J853" s="189"/>
      <c r="K853" s="173"/>
      <c r="L853" s="173"/>
      <c r="M853" s="178"/>
    </row>
    <row r="854" spans="1:13">
      <c r="A854" s="155"/>
      <c r="B854" s="188"/>
      <c r="C854" s="188"/>
      <c r="D854" s="188"/>
      <c r="E854" s="188"/>
      <c r="F854" s="188"/>
      <c r="G854" s="188"/>
      <c r="H854" s="188"/>
      <c r="I854" s="189"/>
      <c r="J854" s="189"/>
      <c r="K854" s="173"/>
      <c r="L854" s="173"/>
      <c r="M854" s="178"/>
    </row>
    <row r="855" spans="1:13">
      <c r="A855" s="155"/>
      <c r="B855" s="188"/>
      <c r="C855" s="188"/>
      <c r="D855" s="188"/>
      <c r="E855" s="188"/>
      <c r="F855" s="188"/>
      <c r="G855" s="188"/>
      <c r="H855" s="188"/>
      <c r="I855" s="189"/>
      <c r="J855" s="189"/>
      <c r="K855" s="173"/>
      <c r="L855" s="173"/>
      <c r="M855" s="178"/>
    </row>
    <row r="856" spans="1:13">
      <c r="A856" s="155"/>
      <c r="B856" s="188"/>
      <c r="C856" s="188"/>
      <c r="D856" s="188"/>
      <c r="E856" s="188"/>
      <c r="F856" s="188"/>
      <c r="G856" s="188"/>
      <c r="H856" s="188"/>
      <c r="I856" s="189"/>
      <c r="J856" s="189"/>
      <c r="K856" s="173"/>
      <c r="L856" s="173"/>
      <c r="M856" s="178"/>
    </row>
    <row r="857" spans="1:13">
      <c r="A857" s="155"/>
      <c r="B857" s="188"/>
      <c r="C857" s="188"/>
      <c r="D857" s="188"/>
      <c r="E857" s="188"/>
      <c r="F857" s="188"/>
      <c r="G857" s="188"/>
      <c r="H857" s="188"/>
      <c r="I857" s="189"/>
      <c r="J857" s="189"/>
      <c r="K857" s="173"/>
      <c r="L857" s="173"/>
      <c r="M857" s="178"/>
    </row>
    <row r="858" spans="1:13" ht="13.5" customHeight="1">
      <c r="A858" s="155"/>
      <c r="B858" s="188"/>
      <c r="C858" s="188"/>
      <c r="D858" s="188"/>
      <c r="E858" s="188"/>
      <c r="F858" s="188"/>
      <c r="G858" s="188"/>
      <c r="H858" s="188"/>
      <c r="I858" s="189"/>
      <c r="J858" s="189"/>
      <c r="K858" s="173"/>
      <c r="L858" s="173"/>
      <c r="M858" s="178"/>
    </row>
    <row r="859" spans="1:13">
      <c r="A859" s="155"/>
      <c r="B859" s="188"/>
      <c r="C859" s="188"/>
      <c r="D859" s="188"/>
      <c r="E859" s="188"/>
      <c r="F859" s="188"/>
      <c r="G859" s="188"/>
      <c r="H859" s="188"/>
      <c r="I859" s="189"/>
      <c r="J859" s="189"/>
      <c r="K859" s="173"/>
      <c r="L859" s="173"/>
      <c r="M859" s="178"/>
    </row>
    <row r="860" spans="1:13">
      <c r="A860" s="155"/>
      <c r="B860" s="188"/>
      <c r="C860" s="188"/>
      <c r="D860" s="188"/>
      <c r="E860" s="188"/>
      <c r="F860" s="188"/>
      <c r="G860" s="188"/>
      <c r="H860" s="188"/>
      <c r="I860" s="189"/>
      <c r="J860" s="189"/>
      <c r="K860" s="173"/>
      <c r="L860" s="173"/>
      <c r="M860" s="178"/>
    </row>
    <row r="861" spans="1:13" ht="30" customHeight="1">
      <c r="A861" s="155"/>
      <c r="B861" s="188"/>
      <c r="C861" s="188"/>
      <c r="D861" s="188"/>
      <c r="E861" s="188"/>
      <c r="F861" s="188"/>
      <c r="G861" s="188"/>
      <c r="H861" s="188"/>
      <c r="I861" s="189"/>
      <c r="J861" s="189"/>
      <c r="K861" s="173"/>
      <c r="L861" s="173"/>
      <c r="M861" s="178"/>
    </row>
    <row r="862" spans="1:13">
      <c r="A862" s="155"/>
      <c r="B862" s="174" t="s">
        <v>99</v>
      </c>
      <c r="C862" s="174"/>
      <c r="D862" s="174"/>
      <c r="E862" s="174"/>
      <c r="F862" s="174"/>
      <c r="G862" s="174"/>
      <c r="H862" s="174"/>
      <c r="I862" s="174" t="s">
        <v>98</v>
      </c>
      <c r="J862" s="174"/>
      <c r="K862" s="173" t="s">
        <v>35</v>
      </c>
      <c r="L862" s="173" t="s">
        <v>35</v>
      </c>
      <c r="M862" s="173" t="s">
        <v>35</v>
      </c>
    </row>
    <row r="863" spans="1:13">
      <c r="A863" s="155"/>
      <c r="B863" s="174"/>
      <c r="C863" s="174"/>
      <c r="D863" s="174"/>
      <c r="E863" s="174"/>
      <c r="F863" s="174"/>
      <c r="G863" s="174"/>
      <c r="H863" s="174"/>
      <c r="I863" s="174"/>
      <c r="J863" s="174"/>
      <c r="K863" s="173"/>
      <c r="L863" s="173"/>
      <c r="M863" s="173"/>
    </row>
    <row r="864" spans="1:13">
      <c r="A864" s="155"/>
      <c r="B864" s="174"/>
      <c r="C864" s="174"/>
      <c r="D864" s="174"/>
      <c r="E864" s="174"/>
      <c r="F864" s="174"/>
      <c r="G864" s="174"/>
      <c r="H864" s="174"/>
      <c r="I864" s="174"/>
      <c r="J864" s="174"/>
      <c r="K864" s="173"/>
      <c r="L864" s="173"/>
      <c r="M864" s="173"/>
    </row>
    <row r="865" spans="1:13">
      <c r="A865" s="155"/>
      <c r="B865" s="174"/>
      <c r="C865" s="174"/>
      <c r="D865" s="174"/>
      <c r="E865" s="174"/>
      <c r="F865" s="174"/>
      <c r="G865" s="174"/>
      <c r="H865" s="174"/>
      <c r="I865" s="174"/>
      <c r="J865" s="174"/>
      <c r="K865" s="173"/>
      <c r="L865" s="173"/>
      <c r="M865" s="173"/>
    </row>
    <row r="866" spans="1:13">
      <c r="A866" s="155"/>
      <c r="B866" s="174" t="s">
        <v>158</v>
      </c>
      <c r="C866" s="174"/>
      <c r="D866" s="174"/>
      <c r="E866" s="174"/>
      <c r="F866" s="174"/>
      <c r="G866" s="174"/>
      <c r="H866" s="174"/>
      <c r="I866" s="174" t="s">
        <v>100</v>
      </c>
      <c r="J866" s="174"/>
      <c r="K866" s="173" t="s">
        <v>35</v>
      </c>
      <c r="L866" s="173" t="s">
        <v>35</v>
      </c>
      <c r="M866" s="173" t="s">
        <v>35</v>
      </c>
    </row>
    <row r="867" spans="1:13">
      <c r="A867" s="155"/>
      <c r="B867" s="174"/>
      <c r="C867" s="174"/>
      <c r="D867" s="174"/>
      <c r="E867" s="174"/>
      <c r="F867" s="174"/>
      <c r="G867" s="174"/>
      <c r="H867" s="174"/>
      <c r="I867" s="174"/>
      <c r="J867" s="174"/>
      <c r="K867" s="173"/>
      <c r="L867" s="173"/>
      <c r="M867" s="173"/>
    </row>
    <row r="868" spans="1:13" ht="13.5" customHeight="1">
      <c r="A868" s="155"/>
      <c r="B868" s="174"/>
      <c r="C868" s="174"/>
      <c r="D868" s="174"/>
      <c r="E868" s="174"/>
      <c r="F868" s="174"/>
      <c r="G868" s="174"/>
      <c r="H868" s="174"/>
      <c r="I868" s="174"/>
      <c r="J868" s="174"/>
      <c r="K868" s="173"/>
      <c r="L868" s="173"/>
      <c r="M868" s="173"/>
    </row>
    <row r="869" spans="1:13">
      <c r="A869" s="155"/>
      <c r="B869" s="174"/>
      <c r="C869" s="174"/>
      <c r="D869" s="174"/>
      <c r="E869" s="174"/>
      <c r="F869" s="174"/>
      <c r="G869" s="174"/>
      <c r="H869" s="174"/>
      <c r="I869" s="174"/>
      <c r="J869" s="174"/>
      <c r="K869" s="173"/>
      <c r="L869" s="173"/>
      <c r="M869" s="173"/>
    </row>
    <row r="870" spans="1:13">
      <c r="A870" s="155"/>
      <c r="B870" s="174"/>
      <c r="C870" s="174"/>
      <c r="D870" s="174"/>
      <c r="E870" s="174"/>
      <c r="F870" s="174"/>
      <c r="G870" s="174"/>
      <c r="H870" s="174"/>
      <c r="I870" s="174"/>
      <c r="J870" s="174"/>
      <c r="K870" s="173"/>
      <c r="L870" s="173"/>
      <c r="M870" s="173"/>
    </row>
    <row r="871" spans="1:13">
      <c r="A871" s="155"/>
      <c r="B871" s="174" t="s">
        <v>159</v>
      </c>
      <c r="C871" s="174"/>
      <c r="D871" s="174"/>
      <c r="E871" s="174"/>
      <c r="F871" s="174"/>
      <c r="G871" s="174"/>
      <c r="H871" s="174"/>
      <c r="I871" s="174" t="s">
        <v>101</v>
      </c>
      <c r="J871" s="174"/>
      <c r="K871" s="173" t="s">
        <v>35</v>
      </c>
      <c r="L871" s="173" t="s">
        <v>35</v>
      </c>
      <c r="M871" s="173" t="s">
        <v>35</v>
      </c>
    </row>
    <row r="872" spans="1:13">
      <c r="A872" s="155"/>
      <c r="B872" s="174"/>
      <c r="C872" s="174"/>
      <c r="D872" s="174"/>
      <c r="E872" s="174"/>
      <c r="F872" s="174"/>
      <c r="G872" s="174"/>
      <c r="H872" s="174"/>
      <c r="I872" s="174"/>
      <c r="J872" s="174"/>
      <c r="K872" s="173"/>
      <c r="L872" s="173"/>
      <c r="M872" s="173"/>
    </row>
    <row r="873" spans="1:13">
      <c r="A873" s="155"/>
      <c r="B873" s="174"/>
      <c r="C873" s="174"/>
      <c r="D873" s="174"/>
      <c r="E873" s="174"/>
      <c r="F873" s="174"/>
      <c r="G873" s="174"/>
      <c r="H873" s="174"/>
      <c r="I873" s="174"/>
      <c r="J873" s="174"/>
      <c r="K873" s="173"/>
      <c r="L873" s="173"/>
      <c r="M873" s="173"/>
    </row>
    <row r="874" spans="1:13">
      <c r="A874" s="155"/>
      <c r="B874" s="174"/>
      <c r="C874" s="174"/>
      <c r="D874" s="174"/>
      <c r="E874" s="174"/>
      <c r="F874" s="174"/>
      <c r="G874" s="174"/>
      <c r="H874" s="174"/>
      <c r="I874" s="174"/>
      <c r="J874" s="174"/>
      <c r="K874" s="173"/>
      <c r="L874" s="173"/>
      <c r="M874" s="173"/>
    </row>
    <row r="875" spans="1:13">
      <c r="A875" s="155"/>
      <c r="B875" s="174"/>
      <c r="C875" s="174"/>
      <c r="D875" s="174"/>
      <c r="E875" s="174"/>
      <c r="F875" s="174"/>
      <c r="G875" s="174"/>
      <c r="H875" s="174"/>
      <c r="I875" s="174"/>
      <c r="J875" s="174"/>
      <c r="K875" s="173"/>
      <c r="L875" s="173"/>
      <c r="M875" s="173"/>
    </row>
    <row r="876" spans="1:13">
      <c r="A876" s="155"/>
      <c r="B876" s="174"/>
      <c r="C876" s="174"/>
      <c r="D876" s="174"/>
      <c r="E876" s="174"/>
      <c r="F876" s="174"/>
      <c r="G876" s="174"/>
      <c r="H876" s="174"/>
      <c r="I876" s="174"/>
      <c r="J876" s="174"/>
      <c r="K876" s="173"/>
      <c r="L876" s="173"/>
      <c r="M876" s="173"/>
    </row>
    <row r="877" spans="1:13">
      <c r="A877" s="155"/>
      <c r="B877" s="174" t="s">
        <v>160</v>
      </c>
      <c r="C877" s="174"/>
      <c r="D877" s="174"/>
      <c r="E877" s="174"/>
      <c r="F877" s="174"/>
      <c r="G877" s="174"/>
      <c r="H877" s="174"/>
      <c r="I877" s="174" t="s">
        <v>102</v>
      </c>
      <c r="J877" s="174"/>
      <c r="K877" s="173" t="s">
        <v>35</v>
      </c>
      <c r="L877" s="173" t="s">
        <v>35</v>
      </c>
      <c r="M877" s="173" t="s">
        <v>35</v>
      </c>
    </row>
    <row r="878" spans="1:13">
      <c r="A878" s="155"/>
      <c r="B878" s="174"/>
      <c r="C878" s="174"/>
      <c r="D878" s="174"/>
      <c r="E878" s="174"/>
      <c r="F878" s="174"/>
      <c r="G878" s="174"/>
      <c r="H878" s="174"/>
      <c r="I878" s="174"/>
      <c r="J878" s="174"/>
      <c r="K878" s="173"/>
      <c r="L878" s="173"/>
      <c r="M878" s="173"/>
    </row>
    <row r="879" spans="1:13">
      <c r="A879" s="155"/>
      <c r="B879" s="174"/>
      <c r="C879" s="174"/>
      <c r="D879" s="174"/>
      <c r="E879" s="174"/>
      <c r="F879" s="174"/>
      <c r="G879" s="174"/>
      <c r="H879" s="174"/>
      <c r="I879" s="174"/>
      <c r="J879" s="174"/>
      <c r="K879" s="173"/>
      <c r="L879" s="173"/>
      <c r="M879" s="173"/>
    </row>
    <row r="880" spans="1:13" ht="13.5" customHeight="1">
      <c r="A880" s="155"/>
      <c r="B880" s="174"/>
      <c r="C880" s="174"/>
      <c r="D880" s="174"/>
      <c r="E880" s="174"/>
      <c r="F880" s="174"/>
      <c r="G880" s="174"/>
      <c r="H880" s="174"/>
      <c r="I880" s="174"/>
      <c r="J880" s="174"/>
      <c r="K880" s="173"/>
      <c r="L880" s="173"/>
      <c r="M880" s="173"/>
    </row>
    <row r="881" spans="1:13">
      <c r="A881" s="155"/>
      <c r="B881" s="174"/>
      <c r="C881" s="174"/>
      <c r="D881" s="174"/>
      <c r="E881" s="174"/>
      <c r="F881" s="174"/>
      <c r="G881" s="174"/>
      <c r="H881" s="174"/>
      <c r="I881" s="174"/>
      <c r="J881" s="174"/>
      <c r="K881" s="173"/>
      <c r="L881" s="173"/>
      <c r="M881" s="173"/>
    </row>
    <row r="882" spans="1:13">
      <c r="A882" s="156"/>
      <c r="B882" s="174"/>
      <c r="C882" s="174"/>
      <c r="D882" s="174"/>
      <c r="E882" s="174"/>
      <c r="F882" s="174"/>
      <c r="G882" s="174"/>
      <c r="H882" s="174"/>
      <c r="I882" s="174"/>
      <c r="J882" s="174"/>
      <c r="K882" s="173"/>
      <c r="L882" s="173"/>
      <c r="M882" s="173"/>
    </row>
    <row r="883" spans="1:13" ht="37.5" customHeight="1">
      <c r="A883" s="41"/>
      <c r="B883" s="174" t="s">
        <v>161</v>
      </c>
      <c r="C883" s="174"/>
      <c r="D883" s="174"/>
      <c r="E883" s="174"/>
      <c r="F883" s="174"/>
      <c r="G883" s="174"/>
      <c r="H883" s="174"/>
      <c r="I883" s="174" t="s">
        <v>103</v>
      </c>
      <c r="J883" s="174"/>
      <c r="K883" s="173" t="s">
        <v>35</v>
      </c>
      <c r="L883" s="173" t="s">
        <v>35</v>
      </c>
      <c r="M883" s="173" t="s">
        <v>35</v>
      </c>
    </row>
    <row r="884" spans="1:13" ht="37.5" customHeight="1">
      <c r="A884" s="9"/>
      <c r="B884" s="174"/>
      <c r="C884" s="174"/>
      <c r="D884" s="174"/>
      <c r="E884" s="174"/>
      <c r="F884" s="174"/>
      <c r="G884" s="174"/>
      <c r="H884" s="174"/>
      <c r="I884" s="174"/>
      <c r="J884" s="174"/>
      <c r="K884" s="173"/>
      <c r="L884" s="173"/>
      <c r="M884" s="173"/>
    </row>
    <row r="885" spans="1:13" ht="37.5" customHeight="1">
      <c r="A885" s="9"/>
      <c r="B885" s="174"/>
      <c r="C885" s="174"/>
      <c r="D885" s="174"/>
      <c r="E885" s="174"/>
      <c r="F885" s="174"/>
      <c r="G885" s="174"/>
      <c r="H885" s="174"/>
      <c r="I885" s="174"/>
      <c r="J885" s="174"/>
      <c r="K885" s="173"/>
      <c r="L885" s="173"/>
      <c r="M885" s="173"/>
    </row>
    <row r="886" spans="1:13" ht="37.5" customHeight="1">
      <c r="A886" s="9"/>
      <c r="B886" s="174"/>
      <c r="C886" s="174"/>
      <c r="D886" s="174"/>
      <c r="E886" s="174"/>
      <c r="F886" s="174"/>
      <c r="G886" s="174"/>
      <c r="H886" s="174"/>
      <c r="I886" s="174"/>
      <c r="J886" s="174"/>
      <c r="K886" s="173"/>
      <c r="L886" s="173"/>
      <c r="M886" s="173"/>
    </row>
    <row r="887" spans="1:13" ht="37.5" customHeight="1">
      <c r="A887" s="9"/>
      <c r="B887" s="174"/>
      <c r="C887" s="174"/>
      <c r="D887" s="174"/>
      <c r="E887" s="174"/>
      <c r="F887" s="174"/>
      <c r="G887" s="174"/>
      <c r="H887" s="174"/>
      <c r="I887" s="174"/>
      <c r="J887" s="174"/>
      <c r="K887" s="173"/>
      <c r="L887" s="173"/>
      <c r="M887" s="173"/>
    </row>
    <row r="888" spans="1:13" ht="37.5" customHeight="1">
      <c r="A888" s="9"/>
      <c r="B888" s="174"/>
      <c r="C888" s="174"/>
      <c r="D888" s="174"/>
      <c r="E888" s="174"/>
      <c r="F888" s="174"/>
      <c r="G888" s="174"/>
      <c r="H888" s="174"/>
      <c r="I888" s="174"/>
      <c r="J888" s="174"/>
      <c r="K888" s="173"/>
      <c r="L888" s="173"/>
      <c r="M888" s="173"/>
    </row>
    <row r="889" spans="1:13" ht="37.5" customHeight="1">
      <c r="A889" s="9"/>
      <c r="B889" s="174"/>
      <c r="C889" s="174"/>
      <c r="D889" s="174"/>
      <c r="E889" s="174"/>
      <c r="F889" s="174"/>
      <c r="G889" s="174"/>
      <c r="H889" s="174"/>
      <c r="I889" s="174"/>
      <c r="J889" s="174"/>
      <c r="K889" s="173"/>
      <c r="L889" s="173"/>
      <c r="M889" s="173"/>
    </row>
    <row r="890" spans="1:13" ht="37.5" customHeight="1">
      <c r="A890" s="9"/>
      <c r="B890" s="174"/>
      <c r="C890" s="174"/>
      <c r="D890" s="174"/>
      <c r="E890" s="174"/>
      <c r="F890" s="174"/>
      <c r="G890" s="174"/>
      <c r="H890" s="174"/>
      <c r="I890" s="174"/>
      <c r="J890" s="174"/>
      <c r="K890" s="173"/>
      <c r="L890" s="173"/>
      <c r="M890" s="173"/>
    </row>
    <row r="891" spans="1:13">
      <c r="A891" s="9"/>
      <c r="B891" s="174" t="s">
        <v>162</v>
      </c>
      <c r="C891" s="174"/>
      <c r="D891" s="174"/>
      <c r="E891" s="174"/>
      <c r="F891" s="174"/>
      <c r="G891" s="174"/>
      <c r="H891" s="174"/>
      <c r="I891" s="174" t="s">
        <v>104</v>
      </c>
      <c r="J891" s="174"/>
      <c r="K891" s="173" t="s">
        <v>35</v>
      </c>
      <c r="L891" s="173" t="s">
        <v>35</v>
      </c>
      <c r="M891" s="173" t="s">
        <v>35</v>
      </c>
    </row>
    <row r="892" spans="1:13">
      <c r="A892" s="9"/>
      <c r="B892" s="174"/>
      <c r="C892" s="174"/>
      <c r="D892" s="174"/>
      <c r="E892" s="174"/>
      <c r="F892" s="174"/>
      <c r="G892" s="174"/>
      <c r="H892" s="174"/>
      <c r="I892" s="174"/>
      <c r="J892" s="174"/>
      <c r="K892" s="173"/>
      <c r="L892" s="173"/>
      <c r="M892" s="173"/>
    </row>
    <row r="893" spans="1:13">
      <c r="A893" s="9"/>
      <c r="B893" s="174"/>
      <c r="C893" s="174"/>
      <c r="D893" s="174"/>
      <c r="E893" s="174"/>
      <c r="F893" s="174"/>
      <c r="G893" s="174"/>
      <c r="H893" s="174"/>
      <c r="I893" s="174"/>
      <c r="J893" s="174"/>
      <c r="K893" s="173"/>
      <c r="L893" s="173"/>
      <c r="M893" s="173"/>
    </row>
    <row r="894" spans="1:13">
      <c r="A894" s="9"/>
      <c r="B894" s="174"/>
      <c r="C894" s="174"/>
      <c r="D894" s="174"/>
      <c r="E894" s="174"/>
      <c r="F894" s="174"/>
      <c r="G894" s="174"/>
      <c r="H894" s="174"/>
      <c r="I894" s="174"/>
      <c r="J894" s="174"/>
      <c r="K894" s="173"/>
      <c r="L894" s="173"/>
      <c r="M894" s="173"/>
    </row>
    <row r="895" spans="1:13" ht="13.5" customHeight="1">
      <c r="A895" s="9"/>
      <c r="B895" s="174"/>
      <c r="C895" s="174"/>
      <c r="D895" s="174"/>
      <c r="E895" s="174"/>
      <c r="F895" s="174"/>
      <c r="G895" s="174"/>
      <c r="H895" s="174"/>
      <c r="I895" s="174"/>
      <c r="J895" s="174"/>
      <c r="K895" s="173"/>
      <c r="L895" s="173"/>
      <c r="M895" s="173"/>
    </row>
    <row r="896" spans="1:13">
      <c r="A896" s="9"/>
      <c r="B896" s="174"/>
      <c r="C896" s="174"/>
      <c r="D896" s="174"/>
      <c r="E896" s="174"/>
      <c r="F896" s="174"/>
      <c r="G896" s="174"/>
      <c r="H896" s="174"/>
      <c r="I896" s="174"/>
      <c r="J896" s="174"/>
      <c r="K896" s="173"/>
      <c r="L896" s="173"/>
      <c r="M896" s="173"/>
    </row>
    <row r="897" spans="1:13">
      <c r="A897" s="9"/>
      <c r="B897" s="174"/>
      <c r="C897" s="174"/>
      <c r="D897" s="174"/>
      <c r="E897" s="174"/>
      <c r="F897" s="174"/>
      <c r="G897" s="174"/>
      <c r="H897" s="174"/>
      <c r="I897" s="174"/>
      <c r="J897" s="174"/>
      <c r="K897" s="173"/>
      <c r="L897" s="173"/>
      <c r="M897" s="173"/>
    </row>
    <row r="898" spans="1:13" ht="17.45" customHeight="1">
      <c r="A898" s="9"/>
      <c r="B898" s="174"/>
      <c r="C898" s="174"/>
      <c r="D898" s="174"/>
      <c r="E898" s="174"/>
      <c r="F898" s="174"/>
      <c r="G898" s="174"/>
      <c r="H898" s="174"/>
      <c r="I898" s="174"/>
      <c r="J898" s="174"/>
      <c r="K898" s="173"/>
      <c r="L898" s="173"/>
      <c r="M898" s="173"/>
    </row>
    <row r="899" spans="1:13" ht="17.45" customHeight="1">
      <c r="A899" s="9"/>
      <c r="B899" s="174"/>
      <c r="C899" s="174"/>
      <c r="D899" s="174"/>
      <c r="E899" s="174"/>
      <c r="F899" s="174"/>
      <c r="G899" s="174"/>
      <c r="H899" s="174"/>
      <c r="I899" s="174"/>
      <c r="J899" s="174"/>
      <c r="K899" s="173"/>
      <c r="L899" s="173"/>
      <c r="M899" s="173"/>
    </row>
    <row r="900" spans="1:13" ht="18.95" customHeight="1">
      <c r="A900" s="9"/>
      <c r="B900" s="174" t="s">
        <v>163</v>
      </c>
      <c r="C900" s="174"/>
      <c r="D900" s="174"/>
      <c r="E900" s="174"/>
      <c r="F900" s="174"/>
      <c r="G900" s="174"/>
      <c r="H900" s="174"/>
      <c r="I900" s="174" t="s">
        <v>44</v>
      </c>
      <c r="J900" s="174"/>
      <c r="K900" s="173" t="s">
        <v>35</v>
      </c>
      <c r="L900" s="173" t="s">
        <v>35</v>
      </c>
      <c r="M900" s="178" t="s">
        <v>35</v>
      </c>
    </row>
    <row r="901" spans="1:13" ht="18.95" customHeight="1">
      <c r="A901" s="9"/>
      <c r="B901" s="174"/>
      <c r="C901" s="174"/>
      <c r="D901" s="174"/>
      <c r="E901" s="174"/>
      <c r="F901" s="174"/>
      <c r="G901" s="174"/>
      <c r="H901" s="174"/>
      <c r="I901" s="174"/>
      <c r="J901" s="174"/>
      <c r="K901" s="173"/>
      <c r="L901" s="173"/>
      <c r="M901" s="178"/>
    </row>
    <row r="902" spans="1:13" ht="18.95" customHeight="1">
      <c r="A902" s="9"/>
      <c r="B902" s="174"/>
      <c r="C902" s="174"/>
      <c r="D902" s="174"/>
      <c r="E902" s="174"/>
      <c r="F902" s="174"/>
      <c r="G902" s="174"/>
      <c r="H902" s="174"/>
      <c r="I902" s="174"/>
      <c r="J902" s="174"/>
      <c r="K902" s="173"/>
      <c r="L902" s="173"/>
      <c r="M902" s="178"/>
    </row>
    <row r="903" spans="1:13" ht="18.95" customHeight="1">
      <c r="A903" s="9"/>
      <c r="B903" s="174"/>
      <c r="C903" s="174"/>
      <c r="D903" s="174"/>
      <c r="E903" s="174"/>
      <c r="F903" s="174"/>
      <c r="G903" s="174"/>
      <c r="H903" s="174"/>
      <c r="I903" s="174"/>
      <c r="J903" s="174"/>
      <c r="K903" s="173"/>
      <c r="L903" s="173"/>
      <c r="M903" s="178"/>
    </row>
    <row r="904" spans="1:13" ht="18.95" customHeight="1">
      <c r="A904" s="9"/>
      <c r="B904" s="174"/>
      <c r="C904" s="174"/>
      <c r="D904" s="174"/>
      <c r="E904" s="174"/>
      <c r="F904" s="174"/>
      <c r="G904" s="174"/>
      <c r="H904" s="174"/>
      <c r="I904" s="174"/>
      <c r="J904" s="174"/>
      <c r="K904" s="173"/>
      <c r="L904" s="173"/>
      <c r="M904" s="178"/>
    </row>
    <row r="905" spans="1:13" ht="18.95" customHeight="1">
      <c r="A905" s="9"/>
      <c r="B905" s="174"/>
      <c r="C905" s="174"/>
      <c r="D905" s="174"/>
      <c r="E905" s="174"/>
      <c r="F905" s="174"/>
      <c r="G905" s="174"/>
      <c r="H905" s="174"/>
      <c r="I905" s="174"/>
      <c r="J905" s="174"/>
      <c r="K905" s="173"/>
      <c r="L905" s="173"/>
      <c r="M905" s="178"/>
    </row>
    <row r="906" spans="1:13" ht="17.45" customHeight="1">
      <c r="A906" s="9"/>
      <c r="B906" s="174" t="s">
        <v>164</v>
      </c>
      <c r="C906" s="174"/>
      <c r="D906" s="174"/>
      <c r="E906" s="174"/>
      <c r="F906" s="174"/>
      <c r="G906" s="174"/>
      <c r="H906" s="174"/>
      <c r="I906" s="174" t="s">
        <v>43</v>
      </c>
      <c r="J906" s="174"/>
      <c r="K906" s="173" t="s">
        <v>35</v>
      </c>
      <c r="L906" s="173" t="s">
        <v>35</v>
      </c>
      <c r="M906" s="178" t="s">
        <v>35</v>
      </c>
    </row>
    <row r="907" spans="1:13" ht="17.45" customHeight="1">
      <c r="A907" s="9"/>
      <c r="B907" s="174"/>
      <c r="C907" s="174"/>
      <c r="D907" s="174"/>
      <c r="E907" s="174"/>
      <c r="F907" s="174"/>
      <c r="G907" s="174"/>
      <c r="H907" s="174"/>
      <c r="I907" s="174"/>
      <c r="J907" s="174"/>
      <c r="K907" s="173"/>
      <c r="L907" s="173"/>
      <c r="M907" s="178"/>
    </row>
    <row r="908" spans="1:13" ht="17.45" customHeight="1">
      <c r="A908" s="9"/>
      <c r="B908" s="174"/>
      <c r="C908" s="174"/>
      <c r="D908" s="174"/>
      <c r="E908" s="174"/>
      <c r="F908" s="174"/>
      <c r="G908" s="174"/>
      <c r="H908" s="174"/>
      <c r="I908" s="174"/>
      <c r="J908" s="174"/>
      <c r="K908" s="173"/>
      <c r="L908" s="173"/>
      <c r="M908" s="178"/>
    </row>
    <row r="909" spans="1:13" ht="17.45" customHeight="1">
      <c r="A909" s="9"/>
      <c r="B909" s="174"/>
      <c r="C909" s="174"/>
      <c r="D909" s="174"/>
      <c r="E909" s="174"/>
      <c r="F909" s="174"/>
      <c r="G909" s="174"/>
      <c r="H909" s="174"/>
      <c r="I909" s="174"/>
      <c r="J909" s="174"/>
      <c r="K909" s="173"/>
      <c r="L909" s="173"/>
      <c r="M909" s="178"/>
    </row>
    <row r="910" spans="1:13" ht="17.45" customHeight="1">
      <c r="A910" s="9"/>
      <c r="B910" s="174"/>
      <c r="C910" s="174"/>
      <c r="D910" s="174"/>
      <c r="E910" s="174"/>
      <c r="F910" s="174"/>
      <c r="G910" s="174"/>
      <c r="H910" s="174"/>
      <c r="I910" s="174"/>
      <c r="J910" s="174"/>
      <c r="K910" s="173"/>
      <c r="L910" s="173"/>
      <c r="M910" s="178"/>
    </row>
    <row r="911" spans="1:13" ht="17.45" customHeight="1">
      <c r="A911" s="9"/>
      <c r="B911" s="174" t="s">
        <v>172</v>
      </c>
      <c r="C911" s="174"/>
      <c r="D911" s="174"/>
      <c r="E911" s="174"/>
      <c r="F911" s="174"/>
      <c r="G911" s="174"/>
      <c r="H911" s="174"/>
      <c r="I911" s="186" t="s">
        <v>42</v>
      </c>
      <c r="J911" s="187"/>
      <c r="K911" s="173" t="s">
        <v>35</v>
      </c>
      <c r="L911" s="173" t="s">
        <v>35</v>
      </c>
      <c r="M911" s="173" t="s">
        <v>35</v>
      </c>
    </row>
    <row r="912" spans="1:13" ht="17.45" customHeight="1">
      <c r="A912" s="9"/>
      <c r="B912" s="174"/>
      <c r="C912" s="174"/>
      <c r="D912" s="174"/>
      <c r="E912" s="174"/>
      <c r="F912" s="174"/>
      <c r="G912" s="174"/>
      <c r="H912" s="174"/>
      <c r="I912" s="180"/>
      <c r="J912" s="182"/>
      <c r="K912" s="173"/>
      <c r="L912" s="173"/>
      <c r="M912" s="173"/>
    </row>
    <row r="913" spans="1:13" ht="17.45" customHeight="1">
      <c r="A913" s="9"/>
      <c r="B913" s="174"/>
      <c r="C913" s="174"/>
      <c r="D913" s="174"/>
      <c r="E913" s="174"/>
      <c r="F913" s="174"/>
      <c r="G913" s="174"/>
      <c r="H913" s="174"/>
      <c r="I913" s="180"/>
      <c r="J913" s="182"/>
      <c r="K913" s="173"/>
      <c r="L913" s="173"/>
      <c r="M913" s="173"/>
    </row>
    <row r="914" spans="1:13" ht="39.6" customHeight="1">
      <c r="A914" s="9"/>
      <c r="B914" s="174"/>
      <c r="C914" s="174"/>
      <c r="D914" s="174"/>
      <c r="E914" s="174"/>
      <c r="F914" s="174"/>
      <c r="G914" s="174"/>
      <c r="H914" s="174"/>
      <c r="I914" s="180"/>
      <c r="J914" s="182"/>
      <c r="K914" s="173"/>
      <c r="L914" s="173"/>
      <c r="M914" s="173"/>
    </row>
    <row r="915" spans="1:13" ht="39.6" customHeight="1">
      <c r="A915" s="9"/>
      <c r="B915" s="174"/>
      <c r="C915" s="174"/>
      <c r="D915" s="174"/>
      <c r="E915" s="174"/>
      <c r="F915" s="174"/>
      <c r="G915" s="174"/>
      <c r="H915" s="174"/>
      <c r="I915" s="180"/>
      <c r="J915" s="182"/>
      <c r="K915" s="173"/>
      <c r="L915" s="173"/>
      <c r="M915" s="173"/>
    </row>
    <row r="916" spans="1:13" ht="39.6" customHeight="1">
      <c r="A916" s="9"/>
      <c r="B916" s="174"/>
      <c r="C916" s="174"/>
      <c r="D916" s="174"/>
      <c r="E916" s="174"/>
      <c r="F916" s="174"/>
      <c r="G916" s="174"/>
      <c r="H916" s="174"/>
      <c r="I916" s="180"/>
      <c r="J916" s="182"/>
      <c r="K916" s="173"/>
      <c r="L916" s="173"/>
      <c r="M916" s="173"/>
    </row>
    <row r="917" spans="1:13" ht="39.6" customHeight="1">
      <c r="A917" s="9"/>
      <c r="B917" s="174"/>
      <c r="C917" s="174"/>
      <c r="D917" s="174"/>
      <c r="E917" s="174"/>
      <c r="F917" s="174"/>
      <c r="G917" s="174"/>
      <c r="H917" s="174"/>
      <c r="I917" s="180"/>
      <c r="J917" s="182"/>
      <c r="K917" s="173"/>
      <c r="L917" s="173"/>
      <c r="M917" s="173"/>
    </row>
    <row r="918" spans="1:13" ht="39.6" customHeight="1">
      <c r="A918" s="10"/>
      <c r="B918" s="174"/>
      <c r="C918" s="174"/>
      <c r="D918" s="174"/>
      <c r="E918" s="174"/>
      <c r="F918" s="174"/>
      <c r="G918" s="174"/>
      <c r="H918" s="174"/>
      <c r="I918" s="180"/>
      <c r="J918" s="182"/>
      <c r="K918" s="173"/>
      <c r="L918" s="173"/>
      <c r="M918" s="173"/>
    </row>
    <row r="919" spans="1:13" ht="39.6" customHeight="1">
      <c r="A919" s="167"/>
      <c r="B919" s="174"/>
      <c r="C919" s="174"/>
      <c r="D919" s="174"/>
      <c r="E919" s="174"/>
      <c r="F919" s="174"/>
      <c r="G919" s="174"/>
      <c r="H919" s="174"/>
      <c r="I919" s="180"/>
      <c r="J919" s="182"/>
      <c r="K919" s="173"/>
      <c r="L919" s="173"/>
      <c r="M919" s="173"/>
    </row>
    <row r="920" spans="1:13" ht="39.6" customHeight="1">
      <c r="A920" s="168"/>
      <c r="B920" s="174"/>
      <c r="C920" s="174"/>
      <c r="D920" s="174"/>
      <c r="E920" s="174"/>
      <c r="F920" s="174"/>
      <c r="G920" s="174"/>
      <c r="H920" s="174"/>
      <c r="I920" s="180"/>
      <c r="J920" s="182"/>
      <c r="K920" s="173"/>
      <c r="L920" s="173"/>
      <c r="M920" s="173"/>
    </row>
    <row r="921" spans="1:13">
      <c r="A921" s="168"/>
      <c r="B921" s="174"/>
      <c r="C921" s="174"/>
      <c r="D921" s="174"/>
      <c r="E921" s="174"/>
      <c r="F921" s="174"/>
      <c r="G921" s="174"/>
      <c r="H921" s="174"/>
      <c r="I921" s="180"/>
      <c r="J921" s="182"/>
      <c r="K921" s="173"/>
      <c r="L921" s="173"/>
      <c r="M921" s="173"/>
    </row>
    <row r="922" spans="1:13">
      <c r="A922" s="168"/>
      <c r="B922" s="174"/>
      <c r="C922" s="174"/>
      <c r="D922" s="174"/>
      <c r="E922" s="174"/>
      <c r="F922" s="174"/>
      <c r="G922" s="174"/>
      <c r="H922" s="174"/>
      <c r="I922" s="180"/>
      <c r="J922" s="182"/>
      <c r="K922" s="173"/>
      <c r="L922" s="173"/>
      <c r="M922" s="173"/>
    </row>
    <row r="923" spans="1:13">
      <c r="A923" s="168"/>
      <c r="B923" s="174"/>
      <c r="C923" s="174"/>
      <c r="D923" s="174"/>
      <c r="E923" s="174"/>
      <c r="F923" s="174"/>
      <c r="G923" s="174"/>
      <c r="H923" s="174"/>
      <c r="I923" s="180"/>
      <c r="J923" s="182"/>
      <c r="K923" s="173"/>
      <c r="L923" s="173"/>
      <c r="M923" s="173"/>
    </row>
    <row r="924" spans="1:13">
      <c r="A924" s="168"/>
      <c r="B924" s="174"/>
      <c r="C924" s="174"/>
      <c r="D924" s="174"/>
      <c r="E924" s="174"/>
      <c r="F924" s="174"/>
      <c r="G924" s="174"/>
      <c r="H924" s="174"/>
      <c r="I924" s="180"/>
      <c r="J924" s="182"/>
      <c r="K924" s="173"/>
      <c r="L924" s="173"/>
      <c r="M924" s="173"/>
    </row>
    <row r="925" spans="1:13">
      <c r="A925" s="168"/>
      <c r="B925" s="174"/>
      <c r="C925" s="174"/>
      <c r="D925" s="174"/>
      <c r="E925" s="174"/>
      <c r="F925" s="174"/>
      <c r="G925" s="174"/>
      <c r="H925" s="174"/>
      <c r="I925" s="180"/>
      <c r="J925" s="182"/>
      <c r="K925" s="173"/>
      <c r="L925" s="173"/>
      <c r="M925" s="173"/>
    </row>
    <row r="926" spans="1:13">
      <c r="A926" s="168"/>
      <c r="B926" s="174"/>
      <c r="C926" s="174"/>
      <c r="D926" s="174"/>
      <c r="E926" s="174"/>
      <c r="F926" s="174"/>
      <c r="G926" s="174"/>
      <c r="H926" s="174"/>
      <c r="I926" s="180"/>
      <c r="J926" s="182"/>
      <c r="K926" s="173"/>
      <c r="L926" s="173"/>
      <c r="M926" s="173"/>
    </row>
    <row r="927" spans="1:13">
      <c r="A927" s="168"/>
      <c r="B927" s="174"/>
      <c r="C927" s="174"/>
      <c r="D927" s="174"/>
      <c r="E927" s="174"/>
      <c r="F927" s="174"/>
      <c r="G927" s="174"/>
      <c r="H927" s="174"/>
      <c r="I927" s="180"/>
      <c r="J927" s="182"/>
      <c r="K927" s="173"/>
      <c r="L927" s="173"/>
      <c r="M927" s="173"/>
    </row>
    <row r="928" spans="1:13" ht="13.5" customHeight="1">
      <c r="A928" s="168"/>
      <c r="B928" s="174"/>
      <c r="C928" s="174"/>
      <c r="D928" s="174"/>
      <c r="E928" s="174"/>
      <c r="F928" s="174"/>
      <c r="G928" s="174"/>
      <c r="H928" s="174"/>
      <c r="I928" s="180"/>
      <c r="J928" s="182"/>
      <c r="K928" s="173"/>
      <c r="L928" s="173"/>
      <c r="M928" s="173"/>
    </row>
    <row r="929" spans="1:15">
      <c r="A929" s="168"/>
      <c r="B929" s="174"/>
      <c r="C929" s="174"/>
      <c r="D929" s="174"/>
      <c r="E929" s="174"/>
      <c r="F929" s="174"/>
      <c r="G929" s="174"/>
      <c r="H929" s="174"/>
      <c r="I929" s="180"/>
      <c r="J929" s="182"/>
      <c r="K929" s="173"/>
      <c r="L929" s="173"/>
      <c r="M929" s="173"/>
    </row>
    <row r="930" spans="1:15">
      <c r="A930" s="168"/>
      <c r="B930" s="174"/>
      <c r="C930" s="174"/>
      <c r="D930" s="174"/>
      <c r="E930" s="174"/>
      <c r="F930" s="174"/>
      <c r="G930" s="174"/>
      <c r="H930" s="174"/>
      <c r="I930" s="180"/>
      <c r="J930" s="182"/>
      <c r="K930" s="173"/>
      <c r="L930" s="173"/>
      <c r="M930" s="173"/>
    </row>
    <row r="931" spans="1:15" ht="3" customHeight="1">
      <c r="A931" s="168"/>
      <c r="B931" s="176"/>
      <c r="C931" s="176"/>
      <c r="D931" s="176"/>
      <c r="E931" s="176"/>
      <c r="F931" s="176"/>
      <c r="G931" s="176"/>
      <c r="H931" s="176"/>
      <c r="I931" s="180"/>
      <c r="J931" s="182"/>
      <c r="K931" s="177"/>
      <c r="L931" s="177"/>
      <c r="M931" s="177"/>
    </row>
    <row r="932" spans="1:15" ht="45.95" customHeight="1">
      <c r="A932" s="168"/>
      <c r="B932" s="180" t="s">
        <v>391</v>
      </c>
      <c r="C932" s="181"/>
      <c r="D932" s="181"/>
      <c r="E932" s="181"/>
      <c r="F932" s="181"/>
      <c r="G932" s="181"/>
      <c r="H932" s="182"/>
      <c r="I932" s="180"/>
      <c r="J932" s="182"/>
      <c r="K932" s="179"/>
      <c r="L932" s="179"/>
      <c r="M932" s="179"/>
      <c r="O932" s="11"/>
    </row>
    <row r="933" spans="1:15" ht="45.95" customHeight="1">
      <c r="A933" s="168"/>
      <c r="B933" s="180"/>
      <c r="C933" s="181"/>
      <c r="D933" s="181"/>
      <c r="E933" s="181"/>
      <c r="F933" s="181"/>
      <c r="G933" s="181"/>
      <c r="H933" s="182"/>
      <c r="I933" s="180"/>
      <c r="J933" s="182"/>
      <c r="K933" s="173"/>
      <c r="L933" s="173"/>
      <c r="M933" s="173"/>
    </row>
    <row r="934" spans="1:15" ht="45.95" customHeight="1">
      <c r="A934" s="168"/>
      <c r="B934" s="180"/>
      <c r="C934" s="181"/>
      <c r="D934" s="181"/>
      <c r="E934" s="181"/>
      <c r="F934" s="181"/>
      <c r="G934" s="181"/>
      <c r="H934" s="182"/>
      <c r="I934" s="180"/>
      <c r="J934" s="182"/>
      <c r="K934" s="173"/>
      <c r="L934" s="173"/>
      <c r="M934" s="173"/>
    </row>
    <row r="935" spans="1:15" ht="45.95" customHeight="1">
      <c r="A935" s="168"/>
      <c r="B935" s="180"/>
      <c r="C935" s="181"/>
      <c r="D935" s="181"/>
      <c r="E935" s="181"/>
      <c r="F935" s="181"/>
      <c r="G935" s="181"/>
      <c r="H935" s="182"/>
      <c r="I935" s="180"/>
      <c r="J935" s="182"/>
      <c r="K935" s="173"/>
      <c r="L935" s="173"/>
      <c r="M935" s="173"/>
    </row>
    <row r="936" spans="1:15" ht="45.95" customHeight="1">
      <c r="A936" s="168"/>
      <c r="B936" s="180"/>
      <c r="C936" s="181"/>
      <c r="D936" s="181"/>
      <c r="E936" s="181"/>
      <c r="F936" s="181"/>
      <c r="G936" s="181"/>
      <c r="H936" s="182"/>
      <c r="I936" s="180"/>
      <c r="J936" s="182"/>
      <c r="K936" s="173"/>
      <c r="L936" s="173"/>
      <c r="M936" s="173"/>
    </row>
    <row r="937" spans="1:15" ht="45.95" customHeight="1">
      <c r="A937" s="168"/>
      <c r="B937" s="180"/>
      <c r="C937" s="181"/>
      <c r="D937" s="181"/>
      <c r="E937" s="181"/>
      <c r="F937" s="181"/>
      <c r="G937" s="181"/>
      <c r="H937" s="182"/>
      <c r="I937" s="180"/>
      <c r="J937" s="182"/>
      <c r="K937" s="173"/>
      <c r="L937" s="173"/>
      <c r="M937" s="173"/>
    </row>
    <row r="938" spans="1:15" ht="45.95" customHeight="1">
      <c r="A938" s="168"/>
      <c r="B938" s="183"/>
      <c r="C938" s="184"/>
      <c r="D938" s="184"/>
      <c r="E938" s="184"/>
      <c r="F938" s="184"/>
      <c r="G938" s="184"/>
      <c r="H938" s="185"/>
      <c r="I938" s="183"/>
      <c r="J938" s="185"/>
      <c r="K938" s="173"/>
      <c r="L938" s="173"/>
      <c r="M938" s="173"/>
    </row>
    <row r="939" spans="1:15" ht="15" customHeight="1">
      <c r="A939" s="168"/>
      <c r="B939" s="174" t="s">
        <v>152</v>
      </c>
      <c r="C939" s="174"/>
      <c r="D939" s="174"/>
      <c r="E939" s="174"/>
      <c r="F939" s="174"/>
      <c r="G939" s="174"/>
      <c r="H939" s="174"/>
      <c r="I939" s="174" t="s">
        <v>41</v>
      </c>
      <c r="J939" s="174"/>
      <c r="K939" s="173" t="s">
        <v>35</v>
      </c>
      <c r="L939" s="173" t="s">
        <v>35</v>
      </c>
      <c r="M939" s="173" t="s">
        <v>35</v>
      </c>
    </row>
    <row r="940" spans="1:15" ht="15" customHeight="1">
      <c r="A940" s="168"/>
      <c r="B940" s="174"/>
      <c r="C940" s="174"/>
      <c r="D940" s="174"/>
      <c r="E940" s="174"/>
      <c r="F940" s="174"/>
      <c r="G940" s="174"/>
      <c r="H940" s="174"/>
      <c r="I940" s="174"/>
      <c r="J940" s="174"/>
      <c r="K940" s="173"/>
      <c r="L940" s="173"/>
      <c r="M940" s="173"/>
    </row>
    <row r="941" spans="1:15" ht="15" customHeight="1">
      <c r="A941" s="168"/>
      <c r="B941" s="174"/>
      <c r="C941" s="174"/>
      <c r="D941" s="174"/>
      <c r="E941" s="174"/>
      <c r="F941" s="174"/>
      <c r="G941" s="174"/>
      <c r="H941" s="174"/>
      <c r="I941" s="174"/>
      <c r="J941" s="174"/>
      <c r="K941" s="173"/>
      <c r="L941" s="173"/>
      <c r="M941" s="173"/>
    </row>
    <row r="942" spans="1:15" ht="15" customHeight="1">
      <c r="A942" s="168"/>
      <c r="B942" s="174"/>
      <c r="C942" s="174"/>
      <c r="D942" s="174"/>
      <c r="E942" s="174"/>
      <c r="F942" s="174"/>
      <c r="G942" s="174"/>
      <c r="H942" s="174"/>
      <c r="I942" s="174"/>
      <c r="J942" s="174"/>
      <c r="K942" s="173"/>
      <c r="L942" s="173"/>
      <c r="M942" s="173"/>
    </row>
    <row r="943" spans="1:15" ht="15" customHeight="1">
      <c r="A943" s="168"/>
      <c r="B943" s="174"/>
      <c r="C943" s="174"/>
      <c r="D943" s="174"/>
      <c r="E943" s="174"/>
      <c r="F943" s="174"/>
      <c r="G943" s="174"/>
      <c r="H943" s="174"/>
      <c r="I943" s="174"/>
      <c r="J943" s="174"/>
      <c r="K943" s="173"/>
      <c r="L943" s="173"/>
      <c r="M943" s="173"/>
    </row>
    <row r="944" spans="1:15" ht="15" customHeight="1">
      <c r="A944" s="168"/>
      <c r="B944" s="174"/>
      <c r="C944" s="174"/>
      <c r="D944" s="174"/>
      <c r="E944" s="174"/>
      <c r="F944" s="174"/>
      <c r="G944" s="174"/>
      <c r="H944" s="174"/>
      <c r="I944" s="174"/>
      <c r="J944" s="174"/>
      <c r="K944" s="173"/>
      <c r="L944" s="173"/>
      <c r="M944" s="173"/>
    </row>
    <row r="945" spans="1:13" ht="15" customHeight="1">
      <c r="A945" s="168"/>
      <c r="B945" s="174"/>
      <c r="C945" s="174"/>
      <c r="D945" s="174"/>
      <c r="E945" s="174"/>
      <c r="F945" s="174"/>
      <c r="G945" s="174"/>
      <c r="H945" s="174"/>
      <c r="I945" s="174"/>
      <c r="J945" s="174"/>
      <c r="K945" s="173"/>
      <c r="L945" s="173"/>
      <c r="M945" s="173"/>
    </row>
    <row r="946" spans="1:13">
      <c r="A946" s="168"/>
      <c r="B946" s="175" t="s">
        <v>392</v>
      </c>
      <c r="C946" s="175"/>
      <c r="D946" s="175"/>
      <c r="E946" s="175"/>
      <c r="F946" s="175"/>
      <c r="G946" s="175"/>
      <c r="H946" s="175"/>
      <c r="I946" s="174" t="s">
        <v>41</v>
      </c>
      <c r="J946" s="174"/>
      <c r="K946" s="173" t="s">
        <v>35</v>
      </c>
      <c r="L946" s="173" t="s">
        <v>35</v>
      </c>
      <c r="M946" s="173" t="s">
        <v>35</v>
      </c>
    </row>
    <row r="947" spans="1:13">
      <c r="A947" s="168"/>
      <c r="B947" s="175"/>
      <c r="C947" s="175"/>
      <c r="D947" s="175"/>
      <c r="E947" s="175"/>
      <c r="F947" s="175"/>
      <c r="G947" s="175"/>
      <c r="H947" s="175"/>
      <c r="I947" s="174"/>
      <c r="J947" s="174"/>
      <c r="K947" s="173"/>
      <c r="L947" s="173"/>
      <c r="M947" s="173"/>
    </row>
    <row r="948" spans="1:13">
      <c r="A948" s="168"/>
      <c r="B948" s="175"/>
      <c r="C948" s="175"/>
      <c r="D948" s="175"/>
      <c r="E948" s="175"/>
      <c r="F948" s="175"/>
      <c r="G948" s="175"/>
      <c r="H948" s="175"/>
      <c r="I948" s="174"/>
      <c r="J948" s="174"/>
      <c r="K948" s="173"/>
      <c r="L948" s="173"/>
      <c r="M948" s="173"/>
    </row>
    <row r="949" spans="1:13">
      <c r="A949" s="168"/>
      <c r="B949" s="175"/>
      <c r="C949" s="175"/>
      <c r="D949" s="175"/>
      <c r="E949" s="175"/>
      <c r="F949" s="175"/>
      <c r="G949" s="175"/>
      <c r="H949" s="175"/>
      <c r="I949" s="174"/>
      <c r="J949" s="174"/>
      <c r="K949" s="173"/>
      <c r="L949" s="173"/>
      <c r="M949" s="173"/>
    </row>
    <row r="950" spans="1:13">
      <c r="A950" s="168"/>
      <c r="B950" s="175"/>
      <c r="C950" s="175"/>
      <c r="D950" s="175"/>
      <c r="E950" s="175"/>
      <c r="F950" s="175"/>
      <c r="G950" s="175"/>
      <c r="H950" s="175"/>
      <c r="I950" s="174"/>
      <c r="J950" s="174"/>
      <c r="K950" s="173"/>
      <c r="L950" s="173"/>
      <c r="M950" s="173"/>
    </row>
    <row r="951" spans="1:13" ht="17.45" customHeight="1">
      <c r="A951" s="168"/>
      <c r="B951" s="175"/>
      <c r="C951" s="175"/>
      <c r="D951" s="175"/>
      <c r="E951" s="175"/>
      <c r="F951" s="175"/>
      <c r="G951" s="175"/>
      <c r="H951" s="175"/>
      <c r="I951" s="174"/>
      <c r="J951" s="174"/>
      <c r="K951" s="173"/>
      <c r="L951" s="173"/>
      <c r="M951" s="173"/>
    </row>
    <row r="952" spans="1:13" ht="17.45" customHeight="1">
      <c r="A952" s="168"/>
      <c r="B952" s="175"/>
      <c r="C952" s="175"/>
      <c r="D952" s="175"/>
      <c r="E952" s="175"/>
      <c r="F952" s="175"/>
      <c r="G952" s="175"/>
      <c r="H952" s="175"/>
      <c r="I952" s="174"/>
      <c r="J952" s="174"/>
      <c r="K952" s="173"/>
      <c r="L952" s="173"/>
      <c r="M952" s="173"/>
    </row>
    <row r="953" spans="1:13" ht="17.45" customHeight="1">
      <c r="A953" s="169"/>
      <c r="B953" s="175"/>
      <c r="C953" s="175"/>
      <c r="D953" s="175"/>
      <c r="E953" s="175"/>
      <c r="F953" s="175"/>
      <c r="G953" s="175"/>
      <c r="H953" s="175"/>
      <c r="I953" s="174"/>
      <c r="J953" s="174"/>
      <c r="K953" s="173"/>
      <c r="L953" s="173"/>
      <c r="M953" s="173"/>
    </row>
    <row r="954" spans="1:13" ht="20.45" customHeight="1">
      <c r="A954" s="41"/>
      <c r="B954" s="175" t="s">
        <v>393</v>
      </c>
      <c r="C954" s="175"/>
      <c r="D954" s="175"/>
      <c r="E954" s="175"/>
      <c r="F954" s="175"/>
      <c r="G954" s="175"/>
      <c r="H954" s="175"/>
      <c r="I954" s="174" t="s">
        <v>41</v>
      </c>
      <c r="J954" s="174"/>
      <c r="K954" s="173" t="s">
        <v>35</v>
      </c>
      <c r="L954" s="173" t="s">
        <v>35</v>
      </c>
      <c r="M954" s="173" t="s">
        <v>35</v>
      </c>
    </row>
    <row r="955" spans="1:13" ht="20.45" customHeight="1">
      <c r="A955" s="9"/>
      <c r="B955" s="175"/>
      <c r="C955" s="175"/>
      <c r="D955" s="175"/>
      <c r="E955" s="175"/>
      <c r="F955" s="175"/>
      <c r="G955" s="175"/>
      <c r="H955" s="175"/>
      <c r="I955" s="174"/>
      <c r="J955" s="174"/>
      <c r="K955" s="173"/>
      <c r="L955" s="173"/>
      <c r="M955" s="173"/>
    </row>
    <row r="956" spans="1:13" ht="20.45" customHeight="1">
      <c r="A956" s="9"/>
      <c r="B956" s="175"/>
      <c r="C956" s="175"/>
      <c r="D956" s="175"/>
      <c r="E956" s="175"/>
      <c r="F956" s="175"/>
      <c r="G956" s="175"/>
      <c r="H956" s="175"/>
      <c r="I956" s="174"/>
      <c r="J956" s="174"/>
      <c r="K956" s="173"/>
      <c r="L956" s="173"/>
      <c r="M956" s="173"/>
    </row>
    <row r="957" spans="1:13" ht="20.45" customHeight="1">
      <c r="A957" s="9"/>
      <c r="B957" s="175"/>
      <c r="C957" s="175"/>
      <c r="D957" s="175"/>
      <c r="E957" s="175"/>
      <c r="F957" s="175"/>
      <c r="G957" s="175"/>
      <c r="H957" s="175"/>
      <c r="I957" s="174"/>
      <c r="J957" s="174"/>
      <c r="K957" s="173"/>
      <c r="L957" s="173"/>
      <c r="M957" s="173"/>
    </row>
    <row r="958" spans="1:13" ht="20.45" customHeight="1">
      <c r="A958" s="9"/>
      <c r="B958" s="175"/>
      <c r="C958" s="175"/>
      <c r="D958" s="175"/>
      <c r="E958" s="175"/>
      <c r="F958" s="175"/>
      <c r="G958" s="175"/>
      <c r="H958" s="175"/>
      <c r="I958" s="174"/>
      <c r="J958" s="174"/>
      <c r="K958" s="173"/>
      <c r="L958" s="173"/>
      <c r="M958" s="173"/>
    </row>
    <row r="959" spans="1:13" ht="20.45" customHeight="1">
      <c r="A959" s="9"/>
      <c r="B959" s="175"/>
      <c r="C959" s="175"/>
      <c r="D959" s="175"/>
      <c r="E959" s="175"/>
      <c r="F959" s="175"/>
      <c r="G959" s="175"/>
      <c r="H959" s="175"/>
      <c r="I959" s="174"/>
      <c r="J959" s="174"/>
      <c r="K959" s="173"/>
      <c r="L959" s="173"/>
      <c r="M959" s="173"/>
    </row>
    <row r="960" spans="1:13" ht="20.45" customHeight="1">
      <c r="A960" s="9"/>
      <c r="B960" s="175"/>
      <c r="C960" s="175"/>
      <c r="D960" s="175"/>
      <c r="E960" s="175"/>
      <c r="F960" s="175"/>
      <c r="G960" s="175"/>
      <c r="H960" s="175"/>
      <c r="I960" s="174"/>
      <c r="J960" s="174"/>
      <c r="K960" s="173"/>
      <c r="L960" s="173"/>
      <c r="M960" s="173"/>
    </row>
    <row r="961" spans="1:13" ht="20.45" customHeight="1">
      <c r="A961" s="9"/>
      <c r="B961" s="175"/>
      <c r="C961" s="175"/>
      <c r="D961" s="175"/>
      <c r="E961" s="175"/>
      <c r="F961" s="175"/>
      <c r="G961" s="175"/>
      <c r="H961" s="175"/>
      <c r="I961" s="174"/>
      <c r="J961" s="174"/>
      <c r="K961" s="173"/>
      <c r="L961" s="173"/>
      <c r="M961" s="173"/>
    </row>
    <row r="962" spans="1:13" ht="20.45" customHeight="1">
      <c r="A962" s="9"/>
      <c r="B962" s="175"/>
      <c r="C962" s="175"/>
      <c r="D962" s="175"/>
      <c r="E962" s="175"/>
      <c r="F962" s="175"/>
      <c r="G962" s="175"/>
      <c r="H962" s="175"/>
      <c r="I962" s="174"/>
      <c r="J962" s="174"/>
      <c r="K962" s="173"/>
      <c r="L962" s="173"/>
      <c r="M962" s="173"/>
    </row>
    <row r="963" spans="1:13" ht="20.45" customHeight="1">
      <c r="A963" s="9"/>
      <c r="B963" s="175"/>
      <c r="C963" s="175"/>
      <c r="D963" s="175"/>
      <c r="E963" s="175"/>
      <c r="F963" s="175"/>
      <c r="G963" s="175"/>
      <c r="H963" s="175"/>
      <c r="I963" s="174"/>
      <c r="J963" s="174"/>
      <c r="K963" s="173"/>
      <c r="L963" s="173"/>
      <c r="M963" s="173"/>
    </row>
    <row r="964" spans="1:13" ht="17.45" customHeight="1">
      <c r="A964" s="9"/>
      <c r="B964" s="174" t="s">
        <v>165</v>
      </c>
      <c r="C964" s="174"/>
      <c r="D964" s="174"/>
      <c r="E964" s="174"/>
      <c r="F964" s="174"/>
      <c r="G964" s="174"/>
      <c r="H964" s="174"/>
      <c r="I964" s="174" t="s">
        <v>105</v>
      </c>
      <c r="J964" s="174"/>
      <c r="K964" s="173" t="s">
        <v>35</v>
      </c>
      <c r="L964" s="173" t="s">
        <v>35</v>
      </c>
      <c r="M964" s="173" t="s">
        <v>35</v>
      </c>
    </row>
    <row r="965" spans="1:13" ht="17.45" customHeight="1">
      <c r="A965" s="9"/>
      <c r="B965" s="174"/>
      <c r="C965" s="174"/>
      <c r="D965" s="174"/>
      <c r="E965" s="174"/>
      <c r="F965" s="174"/>
      <c r="G965" s="174"/>
      <c r="H965" s="174"/>
      <c r="I965" s="174"/>
      <c r="J965" s="174"/>
      <c r="K965" s="173"/>
      <c r="L965" s="173"/>
      <c r="M965" s="173"/>
    </row>
    <row r="966" spans="1:13" ht="17.45" customHeight="1">
      <c r="A966" s="9"/>
      <c r="B966" s="174"/>
      <c r="C966" s="174"/>
      <c r="D966" s="174"/>
      <c r="E966" s="174"/>
      <c r="F966" s="174"/>
      <c r="G966" s="174"/>
      <c r="H966" s="174"/>
      <c r="I966" s="174"/>
      <c r="J966" s="174"/>
      <c r="K966" s="173"/>
      <c r="L966" s="173"/>
      <c r="M966" s="173"/>
    </row>
    <row r="967" spans="1:13" ht="13.5" customHeight="1">
      <c r="A967" s="9"/>
      <c r="B967" s="174"/>
      <c r="C967" s="174"/>
      <c r="D967" s="174"/>
      <c r="E967" s="174"/>
      <c r="F967" s="174"/>
      <c r="G967" s="174"/>
      <c r="H967" s="174"/>
      <c r="I967" s="174"/>
      <c r="J967" s="174"/>
      <c r="K967" s="173"/>
      <c r="L967" s="173"/>
      <c r="M967" s="173"/>
    </row>
    <row r="968" spans="1:13">
      <c r="A968" s="9"/>
      <c r="B968" s="174"/>
      <c r="C968" s="174"/>
      <c r="D968" s="174"/>
      <c r="E968" s="174"/>
      <c r="F968" s="174"/>
      <c r="G968" s="174"/>
      <c r="H968" s="174"/>
      <c r="I968" s="174"/>
      <c r="J968" s="174"/>
      <c r="K968" s="173"/>
      <c r="L968" s="173"/>
      <c r="M968" s="173"/>
    </row>
    <row r="969" spans="1:13">
      <c r="A969" s="9"/>
      <c r="B969" s="174"/>
      <c r="C969" s="174"/>
      <c r="D969" s="174"/>
      <c r="E969" s="174"/>
      <c r="F969" s="174"/>
      <c r="G969" s="174"/>
      <c r="H969" s="174"/>
      <c r="I969" s="174"/>
      <c r="J969" s="174"/>
      <c r="K969" s="173"/>
      <c r="L969" s="173"/>
      <c r="M969" s="173"/>
    </row>
    <row r="970" spans="1:13">
      <c r="A970" s="9"/>
      <c r="B970" s="174"/>
      <c r="C970" s="174"/>
      <c r="D970" s="174"/>
      <c r="E970" s="174"/>
      <c r="F970" s="174"/>
      <c r="G970" s="174"/>
      <c r="H970" s="174"/>
      <c r="I970" s="174"/>
      <c r="J970" s="174"/>
      <c r="K970" s="173"/>
      <c r="L970" s="173"/>
      <c r="M970" s="173"/>
    </row>
    <row r="971" spans="1:13">
      <c r="A971" s="9"/>
      <c r="B971" s="174"/>
      <c r="C971" s="174"/>
      <c r="D971" s="174"/>
      <c r="E971" s="174"/>
      <c r="F971" s="174"/>
      <c r="G971" s="174"/>
      <c r="H971" s="174"/>
      <c r="I971" s="174"/>
      <c r="J971" s="174"/>
      <c r="K971" s="173"/>
      <c r="L971" s="173"/>
      <c r="M971" s="173"/>
    </row>
    <row r="972" spans="1:13">
      <c r="A972" s="9"/>
      <c r="B972" s="174"/>
      <c r="C972" s="174"/>
      <c r="D972" s="174"/>
      <c r="E972" s="174"/>
      <c r="F972" s="174"/>
      <c r="G972" s="174"/>
      <c r="H972" s="174"/>
      <c r="I972" s="174"/>
      <c r="J972" s="174"/>
      <c r="K972" s="173"/>
      <c r="L972" s="173"/>
      <c r="M972" s="173"/>
    </row>
    <row r="973" spans="1:13">
      <c r="A973" s="9"/>
      <c r="B973" s="174"/>
      <c r="C973" s="174"/>
      <c r="D973" s="174"/>
      <c r="E973" s="174"/>
      <c r="F973" s="174"/>
      <c r="G973" s="174"/>
      <c r="H973" s="174"/>
      <c r="I973" s="174"/>
      <c r="J973" s="174"/>
      <c r="K973" s="173"/>
      <c r="L973" s="173"/>
      <c r="M973" s="173"/>
    </row>
    <row r="974" spans="1:13">
      <c r="A974" s="9"/>
      <c r="B974" s="174" t="s">
        <v>166</v>
      </c>
      <c r="C974" s="174"/>
      <c r="D974" s="174"/>
      <c r="E974" s="174"/>
      <c r="F974" s="174"/>
      <c r="G974" s="174"/>
      <c r="H974" s="174"/>
      <c r="I974" s="174" t="s">
        <v>106</v>
      </c>
      <c r="J974" s="174"/>
      <c r="K974" s="173" t="s">
        <v>35</v>
      </c>
      <c r="L974" s="173" t="s">
        <v>35</v>
      </c>
      <c r="M974" s="173" t="s">
        <v>35</v>
      </c>
    </row>
    <row r="975" spans="1:13">
      <c r="A975" s="9"/>
      <c r="B975" s="174"/>
      <c r="C975" s="174"/>
      <c r="D975" s="174"/>
      <c r="E975" s="174"/>
      <c r="F975" s="174"/>
      <c r="G975" s="174"/>
      <c r="H975" s="174"/>
      <c r="I975" s="174"/>
      <c r="J975" s="174"/>
      <c r="K975" s="173"/>
      <c r="L975" s="173"/>
      <c r="M975" s="173"/>
    </row>
    <row r="976" spans="1:13">
      <c r="A976" s="9"/>
      <c r="B976" s="174"/>
      <c r="C976" s="174"/>
      <c r="D976" s="174"/>
      <c r="E976" s="174"/>
      <c r="F976" s="174"/>
      <c r="G976" s="174"/>
      <c r="H976" s="174"/>
      <c r="I976" s="174"/>
      <c r="J976" s="174"/>
      <c r="K976" s="173"/>
      <c r="L976" s="173"/>
      <c r="M976" s="173"/>
    </row>
    <row r="977" spans="1:13">
      <c r="A977" s="9"/>
      <c r="B977" s="174"/>
      <c r="C977" s="174"/>
      <c r="D977" s="174"/>
      <c r="E977" s="174"/>
      <c r="F977" s="174"/>
      <c r="G977" s="174"/>
      <c r="H977" s="174"/>
      <c r="I977" s="174"/>
      <c r="J977" s="174"/>
      <c r="K977" s="173"/>
      <c r="L977" s="173"/>
      <c r="M977" s="173"/>
    </row>
    <row r="978" spans="1:13">
      <c r="A978" s="9"/>
      <c r="B978" s="174"/>
      <c r="C978" s="174"/>
      <c r="D978" s="174"/>
      <c r="E978" s="174"/>
      <c r="F978" s="174"/>
      <c r="G978" s="174"/>
      <c r="H978" s="174"/>
      <c r="I978" s="174"/>
      <c r="J978" s="174"/>
      <c r="K978" s="173"/>
      <c r="L978" s="173"/>
      <c r="M978" s="173"/>
    </row>
    <row r="979" spans="1:13">
      <c r="A979" s="9"/>
      <c r="B979" s="174"/>
      <c r="C979" s="174"/>
      <c r="D979" s="174"/>
      <c r="E979" s="174"/>
      <c r="F979" s="174"/>
      <c r="G979" s="174"/>
      <c r="H979" s="174"/>
      <c r="I979" s="174"/>
      <c r="J979" s="174"/>
      <c r="K979" s="173"/>
      <c r="L979" s="173"/>
      <c r="M979" s="173"/>
    </row>
    <row r="980" spans="1:13" ht="15" customHeight="1">
      <c r="A980" s="9"/>
      <c r="B980" s="174"/>
      <c r="C980" s="174"/>
      <c r="D980" s="174"/>
      <c r="E980" s="174"/>
      <c r="F980" s="174"/>
      <c r="G980" s="174"/>
      <c r="H980" s="174"/>
      <c r="I980" s="174"/>
      <c r="J980" s="174"/>
      <c r="K980" s="173"/>
      <c r="L980" s="173"/>
      <c r="M980" s="173"/>
    </row>
    <row r="981" spans="1:13" ht="15" customHeight="1">
      <c r="A981" s="9"/>
      <c r="B981" s="174"/>
      <c r="C981" s="174"/>
      <c r="D981" s="174"/>
      <c r="E981" s="174"/>
      <c r="F981" s="174"/>
      <c r="G981" s="174"/>
      <c r="H981" s="174"/>
      <c r="I981" s="174"/>
      <c r="J981" s="174"/>
      <c r="K981" s="173"/>
      <c r="L981" s="173"/>
      <c r="M981" s="173"/>
    </row>
    <row r="982" spans="1:13" ht="15" customHeight="1">
      <c r="A982" s="9"/>
      <c r="B982" s="174"/>
      <c r="C982" s="174"/>
      <c r="D982" s="174"/>
      <c r="E982" s="174"/>
      <c r="F982" s="174"/>
      <c r="G982" s="174"/>
      <c r="H982" s="174"/>
      <c r="I982" s="174"/>
      <c r="J982" s="174"/>
      <c r="K982" s="173"/>
      <c r="L982" s="173"/>
      <c r="M982" s="173"/>
    </row>
    <row r="983" spans="1:13" ht="15" customHeight="1">
      <c r="A983" s="9"/>
      <c r="B983" s="174"/>
      <c r="C983" s="174"/>
      <c r="D983" s="174"/>
      <c r="E983" s="174"/>
      <c r="F983" s="174"/>
      <c r="G983" s="174"/>
      <c r="H983" s="174"/>
      <c r="I983" s="174"/>
      <c r="J983" s="174"/>
      <c r="K983" s="173"/>
      <c r="L983" s="173"/>
      <c r="M983" s="173"/>
    </row>
    <row r="984" spans="1:13" ht="15" customHeight="1">
      <c r="A984" s="9"/>
      <c r="B984" s="174"/>
      <c r="C984" s="174"/>
      <c r="D984" s="174"/>
      <c r="E984" s="174"/>
      <c r="F984" s="174"/>
      <c r="G984" s="174"/>
      <c r="H984" s="174"/>
      <c r="I984" s="174"/>
      <c r="J984" s="174"/>
      <c r="K984" s="173"/>
      <c r="L984" s="173"/>
      <c r="M984" s="173"/>
    </row>
    <row r="985" spans="1:13" ht="21" customHeight="1">
      <c r="A985" s="9"/>
      <c r="B985" s="174"/>
      <c r="C985" s="174"/>
      <c r="D985" s="174"/>
      <c r="E985" s="174"/>
      <c r="F985" s="174"/>
      <c r="G985" s="174"/>
      <c r="H985" s="174"/>
      <c r="I985" s="174"/>
      <c r="J985" s="174"/>
      <c r="K985" s="173"/>
      <c r="L985" s="173"/>
      <c r="M985" s="173"/>
    </row>
    <row r="986" spans="1:13" ht="21" customHeight="1">
      <c r="A986" s="9"/>
      <c r="B986" s="174"/>
      <c r="C986" s="174"/>
      <c r="D986" s="174"/>
      <c r="E986" s="174"/>
      <c r="F986" s="174"/>
      <c r="G986" s="174"/>
      <c r="H986" s="174"/>
      <c r="I986" s="174"/>
      <c r="J986" s="174"/>
      <c r="K986" s="173"/>
      <c r="L986" s="173"/>
      <c r="M986" s="173"/>
    </row>
    <row r="987" spans="1:13" ht="21" customHeight="1">
      <c r="A987" s="9"/>
      <c r="B987" s="174"/>
      <c r="C987" s="174"/>
      <c r="D987" s="174"/>
      <c r="E987" s="174"/>
      <c r="F987" s="174"/>
      <c r="G987" s="174"/>
      <c r="H987" s="174"/>
      <c r="I987" s="174"/>
      <c r="J987" s="174"/>
      <c r="K987" s="173"/>
      <c r="L987" s="173"/>
      <c r="M987" s="173"/>
    </row>
    <row r="988" spans="1:13" ht="21" customHeight="1">
      <c r="A988" s="9"/>
      <c r="B988" s="174"/>
      <c r="C988" s="174"/>
      <c r="D988" s="174"/>
      <c r="E988" s="174"/>
      <c r="F988" s="174"/>
      <c r="G988" s="174"/>
      <c r="H988" s="174"/>
      <c r="I988" s="174"/>
      <c r="J988" s="174"/>
      <c r="K988" s="173"/>
      <c r="L988" s="173"/>
      <c r="M988" s="173"/>
    </row>
    <row r="989" spans="1:13" ht="21" customHeight="1">
      <c r="A989" s="9"/>
      <c r="B989" s="174"/>
      <c r="C989" s="174"/>
      <c r="D989" s="174"/>
      <c r="E989" s="174"/>
      <c r="F989" s="174"/>
      <c r="G989" s="174"/>
      <c r="H989" s="174"/>
      <c r="I989" s="174"/>
      <c r="J989" s="174"/>
      <c r="K989" s="173"/>
      <c r="L989" s="173"/>
      <c r="M989" s="173"/>
    </row>
    <row r="990" spans="1:13" ht="21" customHeight="1">
      <c r="A990" s="9"/>
      <c r="B990" s="174"/>
      <c r="C990" s="174"/>
      <c r="D990" s="174"/>
      <c r="E990" s="174"/>
      <c r="F990" s="174"/>
      <c r="G990" s="174"/>
      <c r="H990" s="174"/>
      <c r="I990" s="174"/>
      <c r="J990" s="174"/>
      <c r="K990" s="173"/>
      <c r="L990" s="173"/>
      <c r="M990" s="173"/>
    </row>
    <row r="991" spans="1:13" ht="21" customHeight="1">
      <c r="A991" s="9"/>
      <c r="B991" s="174"/>
      <c r="C991" s="174"/>
      <c r="D991" s="174"/>
      <c r="E991" s="174"/>
      <c r="F991" s="174"/>
      <c r="G991" s="174"/>
      <c r="H991" s="174"/>
      <c r="I991" s="174"/>
      <c r="J991" s="174"/>
      <c r="K991" s="173"/>
      <c r="L991" s="173"/>
      <c r="M991" s="173"/>
    </row>
    <row r="992" spans="1:13" ht="21" customHeight="1">
      <c r="A992" s="9"/>
      <c r="B992" s="174"/>
      <c r="C992" s="174"/>
      <c r="D992" s="174"/>
      <c r="E992" s="174"/>
      <c r="F992" s="174"/>
      <c r="G992" s="174"/>
      <c r="H992" s="174"/>
      <c r="I992" s="174"/>
      <c r="J992" s="174"/>
      <c r="K992" s="173"/>
      <c r="L992" s="173"/>
      <c r="M992" s="173"/>
    </row>
    <row r="993" spans="1:13">
      <c r="A993" s="9"/>
      <c r="B993" s="174" t="s">
        <v>167</v>
      </c>
      <c r="C993" s="174"/>
      <c r="D993" s="174"/>
      <c r="E993" s="174"/>
      <c r="F993" s="174"/>
      <c r="G993" s="174"/>
      <c r="H993" s="174"/>
      <c r="I993" s="174" t="s">
        <v>107</v>
      </c>
      <c r="J993" s="174"/>
      <c r="K993" s="173" t="s">
        <v>35</v>
      </c>
      <c r="L993" s="173" t="s">
        <v>35</v>
      </c>
      <c r="M993" s="173" t="s">
        <v>35</v>
      </c>
    </row>
    <row r="994" spans="1:13">
      <c r="A994" s="9"/>
      <c r="B994" s="174"/>
      <c r="C994" s="174"/>
      <c r="D994" s="174"/>
      <c r="E994" s="174"/>
      <c r="F994" s="174"/>
      <c r="G994" s="174"/>
      <c r="H994" s="174"/>
      <c r="I994" s="174"/>
      <c r="J994" s="174"/>
      <c r="K994" s="173"/>
      <c r="L994" s="173"/>
      <c r="M994" s="173"/>
    </row>
    <row r="995" spans="1:13">
      <c r="A995" s="9"/>
      <c r="B995" s="174"/>
      <c r="C995" s="174"/>
      <c r="D995" s="174"/>
      <c r="E995" s="174"/>
      <c r="F995" s="174"/>
      <c r="G995" s="174"/>
      <c r="H995" s="174"/>
      <c r="I995" s="174"/>
      <c r="J995" s="174"/>
      <c r="K995" s="173"/>
      <c r="L995" s="173"/>
      <c r="M995" s="173"/>
    </row>
    <row r="996" spans="1:13">
      <c r="A996" s="9"/>
      <c r="B996" s="174"/>
      <c r="C996" s="174"/>
      <c r="D996" s="174"/>
      <c r="E996" s="174"/>
      <c r="F996" s="174"/>
      <c r="G996" s="174"/>
      <c r="H996" s="174"/>
      <c r="I996" s="174"/>
      <c r="J996" s="174"/>
      <c r="K996" s="173"/>
      <c r="L996" s="173"/>
      <c r="M996" s="173"/>
    </row>
    <row r="997" spans="1:13">
      <c r="A997" s="9"/>
      <c r="B997" s="174"/>
      <c r="C997" s="174"/>
      <c r="D997" s="174"/>
      <c r="E997" s="174"/>
      <c r="F997" s="174"/>
      <c r="G997" s="174"/>
      <c r="H997" s="174"/>
      <c r="I997" s="174"/>
      <c r="J997" s="174"/>
      <c r="K997" s="173"/>
      <c r="L997" s="173"/>
      <c r="M997" s="173"/>
    </row>
    <row r="998" spans="1:13">
      <c r="A998" s="9"/>
      <c r="B998" s="174"/>
      <c r="C998" s="174"/>
      <c r="D998" s="174"/>
      <c r="E998" s="174"/>
      <c r="F998" s="174"/>
      <c r="G998" s="174"/>
      <c r="H998" s="174"/>
      <c r="I998" s="174"/>
      <c r="J998" s="174"/>
      <c r="K998" s="173"/>
      <c r="L998" s="173"/>
      <c r="M998" s="173"/>
    </row>
    <row r="999" spans="1:13">
      <c r="A999" s="9"/>
      <c r="B999" s="174"/>
      <c r="C999" s="174"/>
      <c r="D999" s="174"/>
      <c r="E999" s="174"/>
      <c r="F999" s="174"/>
      <c r="G999" s="174"/>
      <c r="H999" s="174"/>
      <c r="I999" s="174"/>
      <c r="J999" s="174"/>
      <c r="K999" s="173"/>
      <c r="L999" s="173"/>
      <c r="M999" s="173"/>
    </row>
    <row r="1000" spans="1:13">
      <c r="A1000" s="9"/>
      <c r="B1000" s="174"/>
      <c r="C1000" s="174"/>
      <c r="D1000" s="174"/>
      <c r="E1000" s="174"/>
      <c r="F1000" s="174"/>
      <c r="G1000" s="174"/>
      <c r="H1000" s="174"/>
      <c r="I1000" s="174"/>
      <c r="J1000" s="174"/>
      <c r="K1000" s="173"/>
      <c r="L1000" s="173"/>
      <c r="M1000" s="173"/>
    </row>
    <row r="1001" spans="1:13">
      <c r="A1001" s="9"/>
      <c r="B1001" s="174"/>
      <c r="C1001" s="174"/>
      <c r="D1001" s="174"/>
      <c r="E1001" s="174"/>
      <c r="F1001" s="174"/>
      <c r="G1001" s="174"/>
      <c r="H1001" s="174"/>
      <c r="I1001" s="174"/>
      <c r="J1001" s="174"/>
      <c r="K1001" s="173"/>
      <c r="L1001" s="173"/>
      <c r="M1001" s="173"/>
    </row>
    <row r="1002" spans="1:13">
      <c r="A1002" s="9"/>
      <c r="B1002" s="174"/>
      <c r="C1002" s="174"/>
      <c r="D1002" s="174"/>
      <c r="E1002" s="174"/>
      <c r="F1002" s="174"/>
      <c r="G1002" s="174"/>
      <c r="H1002" s="174"/>
      <c r="I1002" s="174"/>
      <c r="J1002" s="174"/>
      <c r="K1002" s="173"/>
      <c r="L1002" s="173"/>
      <c r="M1002" s="173"/>
    </row>
    <row r="1003" spans="1:13">
      <c r="A1003" s="9"/>
      <c r="B1003" s="174"/>
      <c r="C1003" s="174"/>
      <c r="D1003" s="174"/>
      <c r="E1003" s="174"/>
      <c r="F1003" s="174"/>
      <c r="G1003" s="174"/>
      <c r="H1003" s="174"/>
      <c r="I1003" s="174"/>
      <c r="J1003" s="174"/>
      <c r="K1003" s="173"/>
      <c r="L1003" s="173"/>
      <c r="M1003" s="173"/>
    </row>
    <row r="1004" spans="1:13">
      <c r="A1004" s="9"/>
      <c r="B1004" s="174"/>
      <c r="C1004" s="174"/>
      <c r="D1004" s="174"/>
      <c r="E1004" s="174"/>
      <c r="F1004" s="174"/>
      <c r="G1004" s="174"/>
      <c r="H1004" s="174"/>
      <c r="I1004" s="174"/>
      <c r="J1004" s="174"/>
      <c r="K1004" s="173"/>
      <c r="L1004" s="173"/>
      <c r="M1004" s="173"/>
    </row>
    <row r="1005" spans="1:13">
      <c r="A1005" s="10"/>
      <c r="B1005" s="174"/>
      <c r="C1005" s="174"/>
      <c r="D1005" s="174"/>
      <c r="E1005" s="174"/>
      <c r="F1005" s="174"/>
      <c r="G1005" s="174"/>
      <c r="H1005" s="174"/>
      <c r="I1005" s="174"/>
      <c r="J1005" s="174"/>
      <c r="K1005" s="173"/>
      <c r="L1005" s="173"/>
      <c r="M1005" s="173"/>
    </row>
    <row r="1006" spans="1:13" ht="32.1" customHeight="1">
      <c r="A1006" s="167"/>
      <c r="B1006" s="174" t="s">
        <v>108</v>
      </c>
      <c r="C1006" s="174"/>
      <c r="D1006" s="174"/>
      <c r="E1006" s="174"/>
      <c r="F1006" s="174"/>
      <c r="G1006" s="174"/>
      <c r="H1006" s="174"/>
      <c r="I1006" s="174" t="s">
        <v>109</v>
      </c>
      <c r="J1006" s="174"/>
      <c r="K1006" s="173" t="s">
        <v>5</v>
      </c>
      <c r="L1006" s="173" t="s">
        <v>5</v>
      </c>
      <c r="M1006" s="173" t="s">
        <v>5</v>
      </c>
    </row>
    <row r="1007" spans="1:13">
      <c r="A1007" s="168"/>
      <c r="B1007" s="174"/>
      <c r="C1007" s="174"/>
      <c r="D1007" s="174"/>
      <c r="E1007" s="174"/>
      <c r="F1007" s="174"/>
      <c r="G1007" s="174"/>
      <c r="H1007" s="174"/>
      <c r="I1007" s="174"/>
      <c r="J1007" s="174"/>
      <c r="K1007" s="173"/>
      <c r="L1007" s="173"/>
      <c r="M1007" s="173"/>
    </row>
    <row r="1008" spans="1:13">
      <c r="A1008" s="168"/>
      <c r="B1008" s="174"/>
      <c r="C1008" s="174"/>
      <c r="D1008" s="174"/>
      <c r="E1008" s="174"/>
      <c r="F1008" s="174"/>
      <c r="G1008" s="174"/>
      <c r="H1008" s="174"/>
      <c r="I1008" s="174"/>
      <c r="J1008" s="174"/>
      <c r="K1008" s="173"/>
      <c r="L1008" s="173"/>
      <c r="M1008" s="173"/>
    </row>
    <row r="1009" spans="1:13">
      <c r="A1009" s="168"/>
      <c r="B1009" s="174"/>
      <c r="C1009" s="174"/>
      <c r="D1009" s="174"/>
      <c r="E1009" s="174"/>
      <c r="F1009" s="174"/>
      <c r="G1009" s="174"/>
      <c r="H1009" s="174"/>
      <c r="I1009" s="174"/>
      <c r="J1009" s="174"/>
      <c r="K1009" s="173"/>
      <c r="L1009" s="173"/>
      <c r="M1009" s="173"/>
    </row>
    <row r="1010" spans="1:13">
      <c r="A1010" s="168"/>
      <c r="B1010" s="174"/>
      <c r="C1010" s="174"/>
      <c r="D1010" s="174"/>
      <c r="E1010" s="174"/>
      <c r="F1010" s="174"/>
      <c r="G1010" s="174"/>
      <c r="H1010" s="174"/>
      <c r="I1010" s="174"/>
      <c r="J1010" s="174"/>
      <c r="K1010" s="173"/>
      <c r="L1010" s="173"/>
      <c r="M1010" s="173"/>
    </row>
    <row r="1011" spans="1:13">
      <c r="A1011" s="168"/>
      <c r="B1011" s="174" t="s">
        <v>291</v>
      </c>
      <c r="C1011" s="174"/>
      <c r="D1011" s="174"/>
      <c r="E1011" s="174"/>
      <c r="F1011" s="174"/>
      <c r="G1011" s="174"/>
      <c r="H1011" s="174"/>
      <c r="I1011" s="174" t="s">
        <v>107</v>
      </c>
      <c r="J1011" s="174"/>
      <c r="K1011" s="173" t="s">
        <v>35</v>
      </c>
      <c r="L1011" s="173" t="s">
        <v>35</v>
      </c>
      <c r="M1011" s="173" t="s">
        <v>35</v>
      </c>
    </row>
    <row r="1012" spans="1:13">
      <c r="A1012" s="168"/>
      <c r="B1012" s="174"/>
      <c r="C1012" s="174"/>
      <c r="D1012" s="174"/>
      <c r="E1012" s="174"/>
      <c r="F1012" s="174"/>
      <c r="G1012" s="174"/>
      <c r="H1012" s="174"/>
      <c r="I1012" s="174"/>
      <c r="J1012" s="174"/>
      <c r="K1012" s="173"/>
      <c r="L1012" s="173"/>
      <c r="M1012" s="173"/>
    </row>
    <row r="1013" spans="1:13">
      <c r="A1013" s="168"/>
      <c r="B1013" s="174"/>
      <c r="C1013" s="174"/>
      <c r="D1013" s="174"/>
      <c r="E1013" s="174"/>
      <c r="F1013" s="174"/>
      <c r="G1013" s="174"/>
      <c r="H1013" s="174"/>
      <c r="I1013" s="174"/>
      <c r="J1013" s="174"/>
      <c r="K1013" s="173"/>
      <c r="L1013" s="173"/>
      <c r="M1013" s="173"/>
    </row>
    <row r="1014" spans="1:13">
      <c r="A1014" s="168"/>
      <c r="B1014" s="174"/>
      <c r="C1014" s="174"/>
      <c r="D1014" s="174"/>
      <c r="E1014" s="174"/>
      <c r="F1014" s="174"/>
      <c r="G1014" s="174"/>
      <c r="H1014" s="174"/>
      <c r="I1014" s="174"/>
      <c r="J1014" s="174"/>
      <c r="K1014" s="173"/>
      <c r="L1014" s="173"/>
      <c r="M1014" s="173"/>
    </row>
    <row r="1015" spans="1:13">
      <c r="A1015" s="168"/>
      <c r="B1015" s="174"/>
      <c r="C1015" s="174"/>
      <c r="D1015" s="174"/>
      <c r="E1015" s="174"/>
      <c r="F1015" s="174"/>
      <c r="G1015" s="174"/>
      <c r="H1015" s="174"/>
      <c r="I1015" s="174"/>
      <c r="J1015" s="174"/>
      <c r="K1015" s="173"/>
      <c r="L1015" s="173"/>
      <c r="M1015" s="173"/>
    </row>
    <row r="1016" spans="1:13">
      <c r="A1016" s="168"/>
      <c r="B1016" s="174"/>
      <c r="C1016" s="174"/>
      <c r="D1016" s="174"/>
      <c r="E1016" s="174"/>
      <c r="F1016" s="174"/>
      <c r="G1016" s="174"/>
      <c r="H1016" s="174"/>
      <c r="I1016" s="174"/>
      <c r="J1016" s="174"/>
      <c r="K1016" s="173"/>
      <c r="L1016" s="173"/>
      <c r="M1016" s="173"/>
    </row>
    <row r="1017" spans="1:13">
      <c r="A1017" s="168"/>
      <c r="B1017" s="174"/>
      <c r="C1017" s="174"/>
      <c r="D1017" s="174"/>
      <c r="E1017" s="174"/>
      <c r="F1017" s="174"/>
      <c r="G1017" s="174"/>
      <c r="H1017" s="174"/>
      <c r="I1017" s="174"/>
      <c r="J1017" s="174"/>
      <c r="K1017" s="173"/>
      <c r="L1017" s="173"/>
      <c r="M1017" s="173"/>
    </row>
    <row r="1018" spans="1:13">
      <c r="A1018" s="168"/>
      <c r="B1018" s="174"/>
      <c r="C1018" s="174"/>
      <c r="D1018" s="174"/>
      <c r="E1018" s="174"/>
      <c r="F1018" s="174"/>
      <c r="G1018" s="174"/>
      <c r="H1018" s="174"/>
      <c r="I1018" s="174"/>
      <c r="J1018" s="174"/>
      <c r="K1018" s="173"/>
      <c r="L1018" s="173"/>
      <c r="M1018" s="173"/>
    </row>
    <row r="1019" spans="1:13" ht="13.5" customHeight="1">
      <c r="A1019" s="168"/>
      <c r="B1019" s="174"/>
      <c r="C1019" s="174"/>
      <c r="D1019" s="174"/>
      <c r="E1019" s="174"/>
      <c r="F1019" s="174"/>
      <c r="G1019" s="174"/>
      <c r="H1019" s="174"/>
      <c r="I1019" s="174"/>
      <c r="J1019" s="174"/>
      <c r="K1019" s="173"/>
      <c r="L1019" s="173"/>
      <c r="M1019" s="173"/>
    </row>
    <row r="1020" spans="1:13">
      <c r="A1020" s="168"/>
      <c r="B1020" s="174"/>
      <c r="C1020" s="174"/>
      <c r="D1020" s="174"/>
      <c r="E1020" s="174"/>
      <c r="F1020" s="174"/>
      <c r="G1020" s="174"/>
      <c r="H1020" s="174"/>
      <c r="I1020" s="174"/>
      <c r="J1020" s="174"/>
      <c r="K1020" s="173"/>
      <c r="L1020" s="173"/>
      <c r="M1020" s="173"/>
    </row>
    <row r="1021" spans="1:13">
      <c r="A1021" s="168"/>
      <c r="B1021" s="174"/>
      <c r="C1021" s="174"/>
      <c r="D1021" s="174"/>
      <c r="E1021" s="174"/>
      <c r="F1021" s="174"/>
      <c r="G1021" s="174"/>
      <c r="H1021" s="174"/>
      <c r="I1021" s="174"/>
      <c r="J1021" s="174"/>
      <c r="K1021" s="173"/>
      <c r="L1021" s="173"/>
      <c r="M1021" s="173"/>
    </row>
    <row r="1022" spans="1:13">
      <c r="A1022" s="168"/>
      <c r="B1022" s="174"/>
      <c r="C1022" s="174"/>
      <c r="D1022" s="174"/>
      <c r="E1022" s="174"/>
      <c r="F1022" s="174"/>
      <c r="G1022" s="174"/>
      <c r="H1022" s="174"/>
      <c r="I1022" s="174"/>
      <c r="J1022" s="174"/>
      <c r="K1022" s="173"/>
      <c r="L1022" s="173"/>
      <c r="M1022" s="173"/>
    </row>
    <row r="1023" spans="1:13">
      <c r="A1023" s="168"/>
      <c r="B1023" s="174"/>
      <c r="C1023" s="174"/>
      <c r="D1023" s="174"/>
      <c r="E1023" s="174"/>
      <c r="F1023" s="174"/>
      <c r="G1023" s="174"/>
      <c r="H1023" s="174"/>
      <c r="I1023" s="174"/>
      <c r="J1023" s="174"/>
      <c r="K1023" s="173"/>
      <c r="L1023" s="173"/>
      <c r="M1023" s="173"/>
    </row>
    <row r="1024" spans="1:13">
      <c r="A1024" s="168"/>
      <c r="B1024" s="174"/>
      <c r="C1024" s="174"/>
      <c r="D1024" s="174"/>
      <c r="E1024" s="174"/>
      <c r="F1024" s="174"/>
      <c r="G1024" s="174"/>
      <c r="H1024" s="174"/>
      <c r="I1024" s="174"/>
      <c r="J1024" s="174"/>
      <c r="K1024" s="173"/>
      <c r="L1024" s="173"/>
      <c r="M1024" s="173"/>
    </row>
    <row r="1025" spans="1:13" ht="13.5" customHeight="1">
      <c r="A1025" s="168"/>
      <c r="B1025" s="174"/>
      <c r="C1025" s="174"/>
      <c r="D1025" s="174"/>
      <c r="E1025" s="174"/>
      <c r="F1025" s="174"/>
      <c r="G1025" s="174"/>
      <c r="H1025" s="174"/>
      <c r="I1025" s="174"/>
      <c r="J1025" s="174"/>
      <c r="K1025" s="173"/>
      <c r="L1025" s="173"/>
      <c r="M1025" s="173"/>
    </row>
    <row r="1026" spans="1:13">
      <c r="A1026" s="168"/>
      <c r="B1026" s="174"/>
      <c r="C1026" s="174"/>
      <c r="D1026" s="174"/>
      <c r="E1026" s="174"/>
      <c r="F1026" s="174"/>
      <c r="G1026" s="174"/>
      <c r="H1026" s="174"/>
      <c r="I1026" s="174"/>
      <c r="J1026" s="174"/>
      <c r="K1026" s="173"/>
      <c r="L1026" s="173"/>
      <c r="M1026" s="173"/>
    </row>
    <row r="1027" spans="1:13">
      <c r="A1027" s="168"/>
      <c r="B1027" s="174"/>
      <c r="C1027" s="174"/>
      <c r="D1027" s="174"/>
      <c r="E1027" s="174"/>
      <c r="F1027" s="174"/>
      <c r="G1027" s="174"/>
      <c r="H1027" s="174"/>
      <c r="I1027" s="174"/>
      <c r="J1027" s="174"/>
      <c r="K1027" s="173"/>
      <c r="L1027" s="173"/>
      <c r="M1027" s="173"/>
    </row>
    <row r="1028" spans="1:13">
      <c r="A1028" s="168"/>
      <c r="B1028" s="174"/>
      <c r="C1028" s="174"/>
      <c r="D1028" s="174"/>
      <c r="E1028" s="174"/>
      <c r="F1028" s="174"/>
      <c r="G1028" s="174"/>
      <c r="H1028" s="174"/>
      <c r="I1028" s="174"/>
      <c r="J1028" s="174"/>
      <c r="K1028" s="173"/>
      <c r="L1028" s="173"/>
      <c r="M1028" s="173"/>
    </row>
    <row r="1029" spans="1:13">
      <c r="A1029" s="168"/>
      <c r="B1029" s="174"/>
      <c r="C1029" s="174"/>
      <c r="D1029" s="174"/>
      <c r="E1029" s="174"/>
      <c r="F1029" s="174"/>
      <c r="G1029" s="174"/>
      <c r="H1029" s="174"/>
      <c r="I1029" s="174"/>
      <c r="J1029" s="174"/>
      <c r="K1029" s="173"/>
      <c r="L1029" s="173"/>
      <c r="M1029" s="173"/>
    </row>
    <row r="1030" spans="1:13">
      <c r="A1030" s="168"/>
      <c r="B1030" s="174"/>
      <c r="C1030" s="174"/>
      <c r="D1030" s="174"/>
      <c r="E1030" s="174"/>
      <c r="F1030" s="174"/>
      <c r="G1030" s="174"/>
      <c r="H1030" s="174"/>
      <c r="I1030" s="174"/>
      <c r="J1030" s="174"/>
      <c r="K1030" s="173"/>
      <c r="L1030" s="173"/>
      <c r="M1030" s="173"/>
    </row>
    <row r="1031" spans="1:13">
      <c r="A1031" s="168"/>
      <c r="B1031" s="174"/>
      <c r="C1031" s="174"/>
      <c r="D1031" s="174"/>
      <c r="E1031" s="174"/>
      <c r="F1031" s="174"/>
      <c r="G1031" s="174"/>
      <c r="H1031" s="174"/>
      <c r="I1031" s="174"/>
      <c r="J1031" s="174"/>
      <c r="K1031" s="173"/>
      <c r="L1031" s="173"/>
      <c r="M1031" s="173"/>
    </row>
    <row r="1032" spans="1:13">
      <c r="A1032" s="168"/>
      <c r="B1032" s="174"/>
      <c r="C1032" s="174"/>
      <c r="D1032" s="174"/>
      <c r="E1032" s="174"/>
      <c r="F1032" s="174"/>
      <c r="G1032" s="174"/>
      <c r="H1032" s="174"/>
      <c r="I1032" s="174"/>
      <c r="J1032" s="174"/>
      <c r="K1032" s="173"/>
      <c r="L1032" s="173"/>
      <c r="M1032" s="173"/>
    </row>
    <row r="1033" spans="1:13">
      <c r="A1033" s="168"/>
      <c r="B1033" s="174"/>
      <c r="C1033" s="174"/>
      <c r="D1033" s="174"/>
      <c r="E1033" s="174"/>
      <c r="F1033" s="174"/>
      <c r="G1033" s="174"/>
      <c r="H1033" s="174"/>
      <c r="I1033" s="174"/>
      <c r="J1033" s="174"/>
      <c r="K1033" s="173"/>
      <c r="L1033" s="173"/>
      <c r="M1033" s="173"/>
    </row>
    <row r="1034" spans="1:13">
      <c r="A1034" s="168"/>
      <c r="B1034" s="174"/>
      <c r="C1034" s="174"/>
      <c r="D1034" s="174"/>
      <c r="E1034" s="174"/>
      <c r="F1034" s="174"/>
      <c r="G1034" s="174"/>
      <c r="H1034" s="174"/>
      <c r="I1034" s="174"/>
      <c r="J1034" s="174"/>
      <c r="K1034" s="173"/>
      <c r="L1034" s="173"/>
      <c r="M1034" s="173"/>
    </row>
    <row r="1035" spans="1:13">
      <c r="A1035" s="168"/>
      <c r="B1035" s="174"/>
      <c r="C1035" s="174"/>
      <c r="D1035" s="174"/>
      <c r="E1035" s="174"/>
      <c r="F1035" s="174"/>
      <c r="G1035" s="174"/>
      <c r="H1035" s="174"/>
      <c r="I1035" s="174"/>
      <c r="J1035" s="174"/>
      <c r="K1035" s="173"/>
      <c r="L1035" s="173"/>
      <c r="M1035" s="173"/>
    </row>
    <row r="1036" spans="1:13">
      <c r="A1036" s="168"/>
      <c r="B1036" s="174"/>
      <c r="C1036" s="174"/>
      <c r="D1036" s="174"/>
      <c r="E1036" s="174"/>
      <c r="F1036" s="174"/>
      <c r="G1036" s="174"/>
      <c r="H1036" s="174"/>
      <c r="I1036" s="174"/>
      <c r="J1036" s="174"/>
      <c r="K1036" s="173"/>
      <c r="L1036" s="173"/>
      <c r="M1036" s="173"/>
    </row>
    <row r="1037" spans="1:13">
      <c r="A1037" s="168"/>
      <c r="B1037" s="174"/>
      <c r="C1037" s="174"/>
      <c r="D1037" s="174"/>
      <c r="E1037" s="174"/>
      <c r="F1037" s="174"/>
      <c r="G1037" s="174"/>
      <c r="H1037" s="174"/>
      <c r="I1037" s="174"/>
      <c r="J1037" s="174"/>
      <c r="K1037" s="173"/>
      <c r="L1037" s="173"/>
      <c r="M1037" s="173"/>
    </row>
    <row r="1038" spans="1:13">
      <c r="A1038" s="168"/>
      <c r="B1038" s="174"/>
      <c r="C1038" s="174"/>
      <c r="D1038" s="174"/>
      <c r="E1038" s="174"/>
      <c r="F1038" s="174"/>
      <c r="G1038" s="174"/>
      <c r="H1038" s="174"/>
      <c r="I1038" s="174"/>
      <c r="J1038" s="174"/>
      <c r="K1038" s="173"/>
      <c r="L1038" s="173"/>
      <c r="M1038" s="173"/>
    </row>
    <row r="1039" spans="1:13" ht="13.5" customHeight="1">
      <c r="A1039" s="168"/>
      <c r="B1039" s="174"/>
      <c r="C1039" s="174"/>
      <c r="D1039" s="174"/>
      <c r="E1039" s="174"/>
      <c r="F1039" s="174"/>
      <c r="G1039" s="174"/>
      <c r="H1039" s="174"/>
      <c r="I1039" s="174"/>
      <c r="J1039" s="174"/>
      <c r="K1039" s="173"/>
      <c r="L1039" s="173"/>
      <c r="M1039" s="173"/>
    </row>
    <row r="1040" spans="1:13">
      <c r="A1040" s="168"/>
      <c r="B1040" s="174"/>
      <c r="C1040" s="174"/>
      <c r="D1040" s="174"/>
      <c r="E1040" s="174"/>
      <c r="F1040" s="174"/>
      <c r="G1040" s="174"/>
      <c r="H1040" s="174"/>
      <c r="I1040" s="174"/>
      <c r="J1040" s="174"/>
      <c r="K1040" s="173"/>
      <c r="L1040" s="173"/>
      <c r="M1040" s="173"/>
    </row>
    <row r="1041" spans="1:13">
      <c r="A1041" s="168"/>
      <c r="B1041" s="174"/>
      <c r="C1041" s="174"/>
      <c r="D1041" s="174"/>
      <c r="E1041" s="174"/>
      <c r="F1041" s="174"/>
      <c r="G1041" s="174"/>
      <c r="H1041" s="174"/>
      <c r="I1041" s="174"/>
      <c r="J1041" s="174"/>
      <c r="K1041" s="173"/>
      <c r="L1041" s="173"/>
      <c r="M1041" s="173"/>
    </row>
    <row r="1042" spans="1:13" ht="13.5" customHeight="1">
      <c r="A1042" s="168"/>
      <c r="B1042" s="174"/>
      <c r="C1042" s="174"/>
      <c r="D1042" s="174"/>
      <c r="E1042" s="174"/>
      <c r="F1042" s="174"/>
      <c r="G1042" s="174"/>
      <c r="H1042" s="174"/>
      <c r="I1042" s="174"/>
      <c r="J1042" s="174"/>
      <c r="K1042" s="173"/>
      <c r="L1042" s="173"/>
      <c r="M1042" s="173"/>
    </row>
    <row r="1043" spans="1:13">
      <c r="A1043" s="168"/>
      <c r="B1043" s="174"/>
      <c r="C1043" s="174"/>
      <c r="D1043" s="174"/>
      <c r="E1043" s="174"/>
      <c r="F1043" s="174"/>
      <c r="G1043" s="174"/>
      <c r="H1043" s="174"/>
      <c r="I1043" s="174"/>
      <c r="J1043" s="174"/>
      <c r="K1043" s="173"/>
      <c r="L1043" s="173"/>
      <c r="M1043" s="173"/>
    </row>
    <row r="1044" spans="1:13">
      <c r="A1044" s="168"/>
      <c r="B1044" s="174"/>
      <c r="C1044" s="174"/>
      <c r="D1044" s="174"/>
      <c r="E1044" s="174"/>
      <c r="F1044" s="174"/>
      <c r="G1044" s="174"/>
      <c r="H1044" s="174"/>
      <c r="I1044" s="174"/>
      <c r="J1044" s="174"/>
      <c r="K1044" s="173"/>
      <c r="L1044" s="173"/>
      <c r="M1044" s="173"/>
    </row>
    <row r="1045" spans="1:13">
      <c r="A1045" s="168"/>
      <c r="B1045" s="174" t="s">
        <v>32</v>
      </c>
      <c r="C1045" s="174"/>
      <c r="D1045" s="174"/>
      <c r="E1045" s="174"/>
      <c r="F1045" s="174"/>
      <c r="G1045" s="174"/>
      <c r="H1045" s="174"/>
      <c r="I1045" s="174" t="s">
        <v>40</v>
      </c>
      <c r="J1045" s="174"/>
      <c r="K1045" s="173" t="s">
        <v>35</v>
      </c>
      <c r="L1045" s="173" t="s">
        <v>35</v>
      </c>
      <c r="M1045" s="173" t="s">
        <v>35</v>
      </c>
    </row>
    <row r="1046" spans="1:13">
      <c r="A1046" s="168"/>
      <c r="B1046" s="174"/>
      <c r="C1046" s="174"/>
      <c r="D1046" s="174"/>
      <c r="E1046" s="174"/>
      <c r="F1046" s="174"/>
      <c r="G1046" s="174"/>
      <c r="H1046" s="174"/>
      <c r="I1046" s="174"/>
      <c r="J1046" s="174"/>
      <c r="K1046" s="173"/>
      <c r="L1046" s="173"/>
      <c r="M1046" s="173"/>
    </row>
    <row r="1047" spans="1:13">
      <c r="A1047" s="168"/>
      <c r="B1047" s="174"/>
      <c r="C1047" s="174"/>
      <c r="D1047" s="174"/>
      <c r="E1047" s="174"/>
      <c r="F1047" s="174"/>
      <c r="G1047" s="174"/>
      <c r="H1047" s="174"/>
      <c r="I1047" s="174"/>
      <c r="J1047" s="174"/>
      <c r="K1047" s="173"/>
      <c r="L1047" s="173"/>
      <c r="M1047" s="173"/>
    </row>
    <row r="1048" spans="1:13">
      <c r="A1048" s="168"/>
      <c r="B1048" s="174"/>
      <c r="C1048" s="174"/>
      <c r="D1048" s="174"/>
      <c r="E1048" s="174"/>
      <c r="F1048" s="174"/>
      <c r="G1048" s="174"/>
      <c r="H1048" s="174"/>
      <c r="I1048" s="174"/>
      <c r="J1048" s="174"/>
      <c r="K1048" s="173"/>
      <c r="L1048" s="173"/>
      <c r="M1048" s="173"/>
    </row>
    <row r="1049" spans="1:13">
      <c r="A1049" s="168"/>
      <c r="B1049" s="174"/>
      <c r="C1049" s="174"/>
      <c r="D1049" s="174"/>
      <c r="E1049" s="174"/>
      <c r="F1049" s="174"/>
      <c r="G1049" s="174"/>
      <c r="H1049" s="174"/>
      <c r="I1049" s="174"/>
      <c r="J1049" s="174"/>
      <c r="K1049" s="173"/>
      <c r="L1049" s="173"/>
      <c r="M1049" s="173"/>
    </row>
    <row r="1050" spans="1:13">
      <c r="A1050" s="168"/>
      <c r="B1050" s="174"/>
      <c r="C1050" s="174"/>
      <c r="D1050" s="174"/>
      <c r="E1050" s="174"/>
      <c r="F1050" s="174"/>
      <c r="G1050" s="174"/>
      <c r="H1050" s="174"/>
      <c r="I1050" s="174"/>
      <c r="J1050" s="174"/>
      <c r="K1050" s="173"/>
      <c r="L1050" s="173"/>
      <c r="M1050" s="173"/>
    </row>
    <row r="1051" spans="1:13">
      <c r="A1051" s="168"/>
      <c r="B1051" s="174" t="s">
        <v>33</v>
      </c>
      <c r="C1051" s="174"/>
      <c r="D1051" s="174"/>
      <c r="E1051" s="174"/>
      <c r="F1051" s="174"/>
      <c r="G1051" s="174"/>
      <c r="H1051" s="174"/>
      <c r="I1051" s="174" t="s">
        <v>110</v>
      </c>
      <c r="J1051" s="174"/>
      <c r="K1051" s="173" t="s">
        <v>35</v>
      </c>
      <c r="L1051" s="173" t="s">
        <v>35</v>
      </c>
      <c r="M1051" s="173" t="s">
        <v>35</v>
      </c>
    </row>
    <row r="1052" spans="1:13">
      <c r="A1052" s="168"/>
      <c r="B1052" s="174"/>
      <c r="C1052" s="174"/>
      <c r="D1052" s="174"/>
      <c r="E1052" s="174"/>
      <c r="F1052" s="174"/>
      <c r="G1052" s="174"/>
      <c r="H1052" s="174"/>
      <c r="I1052" s="174"/>
      <c r="J1052" s="174"/>
      <c r="K1052" s="173"/>
      <c r="L1052" s="173"/>
      <c r="M1052" s="173"/>
    </row>
    <row r="1053" spans="1:13">
      <c r="A1053" s="168"/>
      <c r="B1053" s="174"/>
      <c r="C1053" s="174"/>
      <c r="D1053" s="174"/>
      <c r="E1053" s="174"/>
      <c r="F1053" s="174"/>
      <c r="G1053" s="174"/>
      <c r="H1053" s="174"/>
      <c r="I1053" s="174"/>
      <c r="J1053" s="174"/>
      <c r="K1053" s="173"/>
      <c r="L1053" s="173"/>
      <c r="M1053" s="173"/>
    </row>
    <row r="1054" spans="1:13">
      <c r="A1054" s="168"/>
      <c r="B1054" s="174"/>
      <c r="C1054" s="174"/>
      <c r="D1054" s="174"/>
      <c r="E1054" s="174"/>
      <c r="F1054" s="174"/>
      <c r="G1054" s="174"/>
      <c r="H1054" s="174"/>
      <c r="I1054" s="174"/>
      <c r="J1054" s="174"/>
      <c r="K1054" s="173"/>
      <c r="L1054" s="173"/>
      <c r="M1054" s="173"/>
    </row>
    <row r="1055" spans="1:13">
      <c r="A1055" s="168"/>
      <c r="B1055" s="174"/>
      <c r="C1055" s="174"/>
      <c r="D1055" s="174"/>
      <c r="E1055" s="174"/>
      <c r="F1055" s="174"/>
      <c r="G1055" s="174"/>
      <c r="H1055" s="174"/>
      <c r="I1055" s="174"/>
      <c r="J1055" s="174"/>
      <c r="K1055" s="173"/>
      <c r="L1055" s="173"/>
      <c r="M1055" s="173"/>
    </row>
    <row r="1056" spans="1:13" ht="14.1" customHeight="1">
      <c r="A1056" s="168"/>
      <c r="B1056" s="174"/>
      <c r="C1056" s="174"/>
      <c r="D1056" s="174"/>
      <c r="E1056" s="174"/>
      <c r="F1056" s="174"/>
      <c r="G1056" s="174"/>
      <c r="H1056" s="174"/>
      <c r="I1056" s="174"/>
      <c r="J1056" s="174"/>
      <c r="K1056" s="173"/>
      <c r="L1056" s="173"/>
      <c r="M1056" s="173"/>
    </row>
    <row r="1057" spans="1:13" ht="14.1" customHeight="1">
      <c r="A1057" s="168"/>
      <c r="B1057" s="174" t="s">
        <v>34</v>
      </c>
      <c r="C1057" s="174"/>
      <c r="D1057" s="174"/>
      <c r="E1057" s="174"/>
      <c r="F1057" s="174"/>
      <c r="G1057" s="174"/>
      <c r="H1057" s="174"/>
      <c r="I1057" s="174" t="s">
        <v>40</v>
      </c>
      <c r="J1057" s="174"/>
      <c r="K1057" s="173" t="s">
        <v>35</v>
      </c>
      <c r="L1057" s="173" t="s">
        <v>35</v>
      </c>
      <c r="M1057" s="173" t="s">
        <v>35</v>
      </c>
    </row>
    <row r="1058" spans="1:13" ht="14.1" customHeight="1">
      <c r="A1058" s="168"/>
      <c r="B1058" s="174"/>
      <c r="C1058" s="174"/>
      <c r="D1058" s="174"/>
      <c r="E1058" s="174"/>
      <c r="F1058" s="174"/>
      <c r="G1058" s="174"/>
      <c r="H1058" s="174"/>
      <c r="I1058" s="174"/>
      <c r="J1058" s="174"/>
      <c r="K1058" s="173"/>
      <c r="L1058" s="173"/>
      <c r="M1058" s="173"/>
    </row>
    <row r="1059" spans="1:13" ht="14.1" customHeight="1">
      <c r="A1059" s="168"/>
      <c r="B1059" s="174"/>
      <c r="C1059" s="174"/>
      <c r="D1059" s="174"/>
      <c r="E1059" s="174"/>
      <c r="F1059" s="174"/>
      <c r="G1059" s="174"/>
      <c r="H1059" s="174"/>
      <c r="I1059" s="174"/>
      <c r="J1059" s="174"/>
      <c r="K1059" s="173"/>
      <c r="L1059" s="173"/>
      <c r="M1059" s="173"/>
    </row>
    <row r="1060" spans="1:13" ht="14.1" customHeight="1">
      <c r="A1060" s="168"/>
      <c r="B1060" s="174"/>
      <c r="C1060" s="174"/>
      <c r="D1060" s="174"/>
      <c r="E1060" s="174"/>
      <c r="F1060" s="174"/>
      <c r="G1060" s="174"/>
      <c r="H1060" s="174"/>
      <c r="I1060" s="174"/>
      <c r="J1060" s="174"/>
      <c r="K1060" s="173"/>
      <c r="L1060" s="173"/>
      <c r="M1060" s="173"/>
    </row>
    <row r="1061" spans="1:13" ht="14.1" customHeight="1">
      <c r="A1061" s="169"/>
      <c r="B1061" s="174"/>
      <c r="C1061" s="174"/>
      <c r="D1061" s="174"/>
      <c r="E1061" s="174"/>
      <c r="F1061" s="174"/>
      <c r="G1061" s="174"/>
      <c r="H1061" s="174"/>
      <c r="I1061" s="174"/>
      <c r="J1061" s="174"/>
      <c r="K1061" s="173"/>
      <c r="L1061" s="173"/>
      <c r="M1061" s="173"/>
    </row>
    <row r="1062" spans="1:13" ht="14.1" customHeight="1">
      <c r="A1062" s="41"/>
      <c r="B1062" s="174" t="s">
        <v>171</v>
      </c>
      <c r="C1062" s="174"/>
      <c r="D1062" s="174"/>
      <c r="E1062" s="174"/>
      <c r="F1062" s="174"/>
      <c r="G1062" s="174"/>
      <c r="H1062" s="174"/>
      <c r="I1062" s="174" t="s">
        <v>37</v>
      </c>
      <c r="J1062" s="174"/>
      <c r="K1062" s="173" t="s">
        <v>35</v>
      </c>
      <c r="L1062" s="173" t="s">
        <v>35</v>
      </c>
      <c r="M1062" s="173" t="s">
        <v>35</v>
      </c>
    </row>
    <row r="1063" spans="1:13" ht="14.1" customHeight="1">
      <c r="A1063" s="9"/>
      <c r="B1063" s="174"/>
      <c r="C1063" s="174"/>
      <c r="D1063" s="174"/>
      <c r="E1063" s="174"/>
      <c r="F1063" s="174"/>
      <c r="G1063" s="174"/>
      <c r="H1063" s="174"/>
      <c r="I1063" s="174"/>
      <c r="J1063" s="174"/>
      <c r="K1063" s="173"/>
      <c r="L1063" s="173"/>
      <c r="M1063" s="173"/>
    </row>
    <row r="1064" spans="1:13" ht="14.1" customHeight="1">
      <c r="A1064" s="9"/>
      <c r="B1064" s="174"/>
      <c r="C1064" s="174"/>
      <c r="D1064" s="174"/>
      <c r="E1064" s="174"/>
      <c r="F1064" s="174"/>
      <c r="G1064" s="174"/>
      <c r="H1064" s="174"/>
      <c r="I1064" s="174"/>
      <c r="J1064" s="174"/>
      <c r="K1064" s="173"/>
      <c r="L1064" s="173"/>
      <c r="M1064" s="173"/>
    </row>
    <row r="1065" spans="1:13" ht="14.1" customHeight="1">
      <c r="A1065" s="9"/>
      <c r="B1065" s="174"/>
      <c r="C1065" s="174"/>
      <c r="D1065" s="174"/>
      <c r="E1065" s="174"/>
      <c r="F1065" s="174"/>
      <c r="G1065" s="174"/>
      <c r="H1065" s="174"/>
      <c r="I1065" s="174"/>
      <c r="J1065" s="174"/>
      <c r="K1065" s="173"/>
      <c r="L1065" s="173"/>
      <c r="M1065" s="173"/>
    </row>
    <row r="1066" spans="1:13" ht="14.1" customHeight="1">
      <c r="A1066" s="9"/>
      <c r="B1066" s="174"/>
      <c r="C1066" s="174"/>
      <c r="D1066" s="174"/>
      <c r="E1066" s="174"/>
      <c r="F1066" s="174"/>
      <c r="G1066" s="174"/>
      <c r="H1066" s="174"/>
      <c r="I1066" s="174"/>
      <c r="J1066" s="174"/>
      <c r="K1066" s="173"/>
      <c r="L1066" s="173"/>
      <c r="M1066" s="173"/>
    </row>
    <row r="1067" spans="1:13" ht="14.1" customHeight="1">
      <c r="A1067" s="9"/>
      <c r="B1067" s="174"/>
      <c r="C1067" s="174"/>
      <c r="D1067" s="174"/>
      <c r="E1067" s="174"/>
      <c r="F1067" s="174"/>
      <c r="G1067" s="174"/>
      <c r="H1067" s="174"/>
      <c r="I1067" s="174"/>
      <c r="J1067" s="174"/>
      <c r="K1067" s="173"/>
      <c r="L1067" s="173"/>
      <c r="M1067" s="173"/>
    </row>
    <row r="1068" spans="1:13" ht="14.1" customHeight="1">
      <c r="A1068" s="9"/>
      <c r="B1068" s="174"/>
      <c r="C1068" s="174"/>
      <c r="D1068" s="174"/>
      <c r="E1068" s="174"/>
      <c r="F1068" s="174"/>
      <c r="G1068" s="174"/>
      <c r="H1068" s="174"/>
      <c r="I1068" s="174"/>
      <c r="J1068" s="174"/>
      <c r="K1068" s="173"/>
      <c r="L1068" s="173"/>
      <c r="M1068" s="173"/>
    </row>
    <row r="1069" spans="1:13" ht="14.1" customHeight="1">
      <c r="A1069" s="9"/>
      <c r="B1069" s="174" t="s">
        <v>168</v>
      </c>
      <c r="C1069" s="174"/>
      <c r="D1069" s="174"/>
      <c r="E1069" s="174"/>
      <c r="F1069" s="174"/>
      <c r="G1069" s="174"/>
      <c r="H1069" s="174"/>
      <c r="I1069" s="174" t="s">
        <v>36</v>
      </c>
      <c r="J1069" s="174"/>
      <c r="K1069" s="173" t="s">
        <v>35</v>
      </c>
      <c r="L1069" s="173" t="s">
        <v>35</v>
      </c>
      <c r="M1069" s="173" t="s">
        <v>35</v>
      </c>
    </row>
    <row r="1070" spans="1:13" ht="12.95" customHeight="1">
      <c r="A1070" s="9"/>
      <c r="B1070" s="174"/>
      <c r="C1070" s="174"/>
      <c r="D1070" s="174"/>
      <c r="E1070" s="174"/>
      <c r="F1070" s="174"/>
      <c r="G1070" s="174"/>
      <c r="H1070" s="174"/>
      <c r="I1070" s="174"/>
      <c r="J1070" s="174"/>
      <c r="K1070" s="173"/>
      <c r="L1070" s="173"/>
      <c r="M1070" s="173"/>
    </row>
    <row r="1071" spans="1:13">
      <c r="A1071" s="9"/>
      <c r="B1071" s="174"/>
      <c r="C1071" s="174"/>
      <c r="D1071" s="174"/>
      <c r="E1071" s="174"/>
      <c r="F1071" s="174"/>
      <c r="G1071" s="174"/>
      <c r="H1071" s="174"/>
      <c r="I1071" s="174"/>
      <c r="J1071" s="174"/>
      <c r="K1071" s="173"/>
      <c r="L1071" s="173"/>
      <c r="M1071" s="173"/>
    </row>
    <row r="1072" spans="1:13">
      <c r="A1072" s="9"/>
      <c r="B1072" s="174"/>
      <c r="C1072" s="174"/>
      <c r="D1072" s="174"/>
      <c r="E1072" s="174"/>
      <c r="F1072" s="174"/>
      <c r="G1072" s="174"/>
      <c r="H1072" s="174"/>
      <c r="I1072" s="174"/>
      <c r="J1072" s="174"/>
      <c r="K1072" s="173"/>
      <c r="L1072" s="173"/>
      <c r="M1072" s="173"/>
    </row>
    <row r="1073" spans="1:13">
      <c r="A1073" s="9"/>
      <c r="B1073" s="174"/>
      <c r="C1073" s="174"/>
      <c r="D1073" s="174"/>
      <c r="E1073" s="174"/>
      <c r="F1073" s="174"/>
      <c r="G1073" s="174"/>
      <c r="H1073" s="174"/>
      <c r="I1073" s="174"/>
      <c r="J1073" s="174"/>
      <c r="K1073" s="173"/>
      <c r="L1073" s="173"/>
      <c r="M1073" s="173"/>
    </row>
    <row r="1074" spans="1:13">
      <c r="A1074" s="9"/>
      <c r="B1074" s="174"/>
      <c r="C1074" s="174"/>
      <c r="D1074" s="174"/>
      <c r="E1074" s="174"/>
      <c r="F1074" s="174"/>
      <c r="G1074" s="174"/>
      <c r="H1074" s="174"/>
      <c r="I1074" s="174"/>
      <c r="J1074" s="174"/>
      <c r="K1074" s="173"/>
      <c r="L1074" s="173"/>
      <c r="M1074" s="173"/>
    </row>
    <row r="1075" spans="1:13">
      <c r="A1075" s="9"/>
      <c r="B1075" s="174"/>
      <c r="C1075" s="174"/>
      <c r="D1075" s="174"/>
      <c r="E1075" s="174"/>
      <c r="F1075" s="174"/>
      <c r="G1075" s="174"/>
      <c r="H1075" s="174"/>
      <c r="I1075" s="174"/>
      <c r="J1075" s="174"/>
      <c r="K1075" s="173"/>
      <c r="L1075" s="173"/>
      <c r="M1075" s="173"/>
    </row>
    <row r="1076" spans="1:13">
      <c r="A1076" s="9"/>
      <c r="B1076" s="175" t="s">
        <v>394</v>
      </c>
      <c r="C1076" s="175"/>
      <c r="D1076" s="175"/>
      <c r="E1076" s="175"/>
      <c r="F1076" s="175"/>
      <c r="G1076" s="175"/>
      <c r="H1076" s="175"/>
      <c r="I1076" s="174" t="s">
        <v>111</v>
      </c>
      <c r="J1076" s="174"/>
      <c r="K1076" s="173" t="s">
        <v>35</v>
      </c>
      <c r="L1076" s="173" t="s">
        <v>35</v>
      </c>
      <c r="M1076" s="173" t="s">
        <v>35</v>
      </c>
    </row>
    <row r="1077" spans="1:13">
      <c r="A1077" s="9"/>
      <c r="B1077" s="175"/>
      <c r="C1077" s="175"/>
      <c r="D1077" s="175"/>
      <c r="E1077" s="175"/>
      <c r="F1077" s="175"/>
      <c r="G1077" s="175"/>
      <c r="H1077" s="175"/>
      <c r="I1077" s="174"/>
      <c r="J1077" s="174"/>
      <c r="K1077" s="173"/>
      <c r="L1077" s="173"/>
      <c r="M1077" s="173"/>
    </row>
    <row r="1078" spans="1:13">
      <c r="A1078" s="9"/>
      <c r="B1078" s="175"/>
      <c r="C1078" s="175"/>
      <c r="D1078" s="175"/>
      <c r="E1078" s="175"/>
      <c r="F1078" s="175"/>
      <c r="G1078" s="175"/>
      <c r="H1078" s="175"/>
      <c r="I1078" s="174"/>
      <c r="J1078" s="174"/>
      <c r="K1078" s="173"/>
      <c r="L1078" s="173"/>
      <c r="M1078" s="173"/>
    </row>
    <row r="1079" spans="1:13">
      <c r="A1079" s="9"/>
      <c r="B1079" s="175"/>
      <c r="C1079" s="175"/>
      <c r="D1079" s="175"/>
      <c r="E1079" s="175"/>
      <c r="F1079" s="175"/>
      <c r="G1079" s="175"/>
      <c r="H1079" s="175"/>
      <c r="I1079" s="174"/>
      <c r="J1079" s="174"/>
      <c r="K1079" s="173"/>
      <c r="L1079" s="173"/>
      <c r="M1079" s="173"/>
    </row>
    <row r="1080" spans="1:13">
      <c r="A1080" s="9"/>
      <c r="B1080" s="175"/>
      <c r="C1080" s="175"/>
      <c r="D1080" s="175"/>
      <c r="E1080" s="175"/>
      <c r="F1080" s="175"/>
      <c r="G1080" s="175"/>
      <c r="H1080" s="175"/>
      <c r="I1080" s="174"/>
      <c r="J1080" s="174"/>
      <c r="K1080" s="173"/>
      <c r="L1080" s="173"/>
      <c r="M1080" s="173"/>
    </row>
    <row r="1081" spans="1:13">
      <c r="A1081" s="9"/>
      <c r="B1081" s="175"/>
      <c r="C1081" s="175"/>
      <c r="D1081" s="175"/>
      <c r="E1081" s="175"/>
      <c r="F1081" s="175"/>
      <c r="G1081" s="175"/>
      <c r="H1081" s="175"/>
      <c r="I1081" s="174"/>
      <c r="J1081" s="174"/>
      <c r="K1081" s="173"/>
      <c r="L1081" s="173"/>
      <c r="M1081" s="173"/>
    </row>
    <row r="1082" spans="1:13">
      <c r="A1082" s="9"/>
      <c r="B1082" s="175"/>
      <c r="C1082" s="175"/>
      <c r="D1082" s="175"/>
      <c r="E1082" s="175"/>
      <c r="F1082" s="175"/>
      <c r="G1082" s="175"/>
      <c r="H1082" s="175"/>
      <c r="I1082" s="174"/>
      <c r="J1082" s="174"/>
      <c r="K1082" s="173"/>
      <c r="L1082" s="173"/>
      <c r="M1082" s="173"/>
    </row>
    <row r="1083" spans="1:13">
      <c r="A1083" s="9"/>
      <c r="B1083" s="175"/>
      <c r="C1083" s="175"/>
      <c r="D1083" s="175"/>
      <c r="E1083" s="175"/>
      <c r="F1083" s="175"/>
      <c r="G1083" s="175"/>
      <c r="H1083" s="175"/>
      <c r="I1083" s="174"/>
      <c r="J1083" s="174"/>
      <c r="K1083" s="173"/>
      <c r="L1083" s="173"/>
      <c r="M1083" s="173"/>
    </row>
    <row r="1084" spans="1:13">
      <c r="A1084" s="9"/>
      <c r="B1084" s="175"/>
      <c r="C1084" s="175"/>
      <c r="D1084" s="175"/>
      <c r="E1084" s="175"/>
      <c r="F1084" s="175"/>
      <c r="G1084" s="175"/>
      <c r="H1084" s="175"/>
      <c r="I1084" s="174"/>
      <c r="J1084" s="174"/>
      <c r="K1084" s="173"/>
      <c r="L1084" s="173"/>
      <c r="M1084" s="173"/>
    </row>
    <row r="1085" spans="1:13">
      <c r="A1085" s="9"/>
      <c r="B1085" s="175"/>
      <c r="C1085" s="175"/>
      <c r="D1085" s="175"/>
      <c r="E1085" s="175"/>
      <c r="F1085" s="175"/>
      <c r="G1085" s="175"/>
      <c r="H1085" s="175"/>
      <c r="I1085" s="174"/>
      <c r="J1085" s="174"/>
      <c r="K1085" s="173"/>
      <c r="L1085" s="173"/>
      <c r="M1085" s="173"/>
    </row>
    <row r="1086" spans="1:13">
      <c r="A1086" s="9"/>
      <c r="B1086" s="175"/>
      <c r="C1086" s="175"/>
      <c r="D1086" s="175"/>
      <c r="E1086" s="175"/>
      <c r="F1086" s="175"/>
      <c r="G1086" s="175"/>
      <c r="H1086" s="175"/>
      <c r="I1086" s="174"/>
      <c r="J1086" s="174"/>
      <c r="K1086" s="173"/>
      <c r="L1086" s="173"/>
      <c r="M1086" s="173"/>
    </row>
    <row r="1087" spans="1:13">
      <c r="A1087" s="9"/>
      <c r="B1087" s="175"/>
      <c r="C1087" s="175"/>
      <c r="D1087" s="175"/>
      <c r="E1087" s="175"/>
      <c r="F1087" s="175"/>
      <c r="G1087" s="175"/>
      <c r="H1087" s="175"/>
      <c r="I1087" s="174"/>
      <c r="J1087" s="174"/>
      <c r="K1087" s="173"/>
      <c r="L1087" s="173"/>
      <c r="M1087" s="173"/>
    </row>
    <row r="1088" spans="1:13">
      <c r="A1088" s="9"/>
      <c r="B1088" s="175"/>
      <c r="C1088" s="175"/>
      <c r="D1088" s="175"/>
      <c r="E1088" s="175"/>
      <c r="F1088" s="175"/>
      <c r="G1088" s="175"/>
      <c r="H1088" s="175"/>
      <c r="I1088" s="174"/>
      <c r="J1088" s="174"/>
      <c r="K1088" s="173"/>
      <c r="L1088" s="173"/>
      <c r="M1088" s="173"/>
    </row>
    <row r="1089" spans="1:13">
      <c r="A1089" s="9"/>
      <c r="B1089" s="175"/>
      <c r="C1089" s="175"/>
      <c r="D1089" s="175"/>
      <c r="E1089" s="175"/>
      <c r="F1089" s="175"/>
      <c r="G1089" s="175"/>
      <c r="H1089" s="175"/>
      <c r="I1089" s="174"/>
      <c r="J1089" s="174"/>
      <c r="K1089" s="173"/>
      <c r="L1089" s="173"/>
      <c r="M1089" s="173"/>
    </row>
    <row r="1090" spans="1:13">
      <c r="A1090" s="9"/>
      <c r="B1090" s="175"/>
      <c r="C1090" s="175"/>
      <c r="D1090" s="175"/>
      <c r="E1090" s="175"/>
      <c r="F1090" s="175"/>
      <c r="G1090" s="175"/>
      <c r="H1090" s="175"/>
      <c r="I1090" s="174"/>
      <c r="J1090" s="174"/>
      <c r="K1090" s="173"/>
      <c r="L1090" s="173"/>
      <c r="M1090" s="173"/>
    </row>
    <row r="1091" spans="1:13">
      <c r="A1091" s="9"/>
      <c r="B1091" s="175"/>
      <c r="C1091" s="175"/>
      <c r="D1091" s="175"/>
      <c r="E1091" s="175"/>
      <c r="F1091" s="175"/>
      <c r="G1091" s="175"/>
      <c r="H1091" s="175"/>
      <c r="I1091" s="174"/>
      <c r="J1091" s="174"/>
      <c r="K1091" s="173"/>
      <c r="L1091" s="173"/>
      <c r="M1091" s="173"/>
    </row>
    <row r="1092" spans="1:13">
      <c r="A1092" s="9"/>
      <c r="B1092" s="175"/>
      <c r="C1092" s="175"/>
      <c r="D1092" s="175"/>
      <c r="E1092" s="175"/>
      <c r="F1092" s="175"/>
      <c r="G1092" s="175"/>
      <c r="H1092" s="175"/>
      <c r="I1092" s="174"/>
      <c r="J1092" s="174"/>
      <c r="K1092" s="173"/>
      <c r="L1092" s="173"/>
      <c r="M1092" s="173"/>
    </row>
    <row r="1093" spans="1:13">
      <c r="A1093" s="9"/>
      <c r="B1093" s="175"/>
      <c r="C1093" s="175"/>
      <c r="D1093" s="175"/>
      <c r="E1093" s="175"/>
      <c r="F1093" s="175"/>
      <c r="G1093" s="175"/>
      <c r="H1093" s="175"/>
      <c r="I1093" s="174"/>
      <c r="J1093" s="174"/>
      <c r="K1093" s="173"/>
      <c r="L1093" s="173"/>
      <c r="M1093" s="173"/>
    </row>
    <row r="1094" spans="1:13">
      <c r="A1094" s="9"/>
      <c r="B1094" s="175"/>
      <c r="C1094" s="175"/>
      <c r="D1094" s="175"/>
      <c r="E1094" s="175"/>
      <c r="F1094" s="175"/>
      <c r="G1094" s="175"/>
      <c r="H1094" s="175"/>
      <c r="I1094" s="174"/>
      <c r="J1094" s="174"/>
      <c r="K1094" s="173"/>
      <c r="L1094" s="173"/>
      <c r="M1094" s="173"/>
    </row>
    <row r="1095" spans="1:13">
      <c r="A1095" s="9"/>
      <c r="B1095" s="175"/>
      <c r="C1095" s="175"/>
      <c r="D1095" s="175"/>
      <c r="E1095" s="175"/>
      <c r="F1095" s="175"/>
      <c r="G1095" s="175"/>
      <c r="H1095" s="175"/>
      <c r="I1095" s="174"/>
      <c r="J1095" s="174"/>
      <c r="K1095" s="173"/>
      <c r="L1095" s="173"/>
      <c r="M1095" s="173"/>
    </row>
    <row r="1096" spans="1:13">
      <c r="A1096" s="9"/>
      <c r="B1096" s="175"/>
      <c r="C1096" s="175"/>
      <c r="D1096" s="175"/>
      <c r="E1096" s="175"/>
      <c r="F1096" s="175"/>
      <c r="G1096" s="175"/>
      <c r="H1096" s="175"/>
      <c r="I1096" s="174"/>
      <c r="J1096" s="174"/>
      <c r="K1096" s="173"/>
      <c r="L1096" s="173"/>
      <c r="M1096" s="173"/>
    </row>
    <row r="1097" spans="1:13">
      <c r="A1097" s="9"/>
      <c r="B1097" s="175"/>
      <c r="C1097" s="175"/>
      <c r="D1097" s="175"/>
      <c r="E1097" s="175"/>
      <c r="F1097" s="175"/>
      <c r="G1097" s="175"/>
      <c r="H1097" s="175"/>
      <c r="I1097" s="174"/>
      <c r="J1097" s="174"/>
      <c r="K1097" s="173"/>
      <c r="L1097" s="173"/>
      <c r="M1097" s="173"/>
    </row>
    <row r="1098" spans="1:13">
      <c r="A1098" s="10"/>
      <c r="B1098" s="175"/>
      <c r="C1098" s="175"/>
      <c r="D1098" s="175"/>
      <c r="E1098" s="175"/>
      <c r="F1098" s="175"/>
      <c r="G1098" s="175"/>
      <c r="H1098" s="175"/>
      <c r="I1098" s="174"/>
      <c r="J1098" s="174"/>
      <c r="K1098" s="173"/>
      <c r="L1098" s="173"/>
      <c r="M1098" s="173"/>
    </row>
  </sheetData>
  <mergeCells count="754">
    <mergeCell ref="M825:M829"/>
    <mergeCell ref="L815:L819"/>
    <mergeCell ref="M815:M819"/>
    <mergeCell ref="B779:H814"/>
    <mergeCell ref="I779:J814"/>
    <mergeCell ref="K779:K814"/>
    <mergeCell ref="L779:L814"/>
    <mergeCell ref="M779:M814"/>
    <mergeCell ref="L429:L434"/>
    <mergeCell ref="B435:H439"/>
    <mergeCell ref="I435:J439"/>
    <mergeCell ref="K435:K439"/>
    <mergeCell ref="M429:M434"/>
    <mergeCell ref="B429:H434"/>
    <mergeCell ref="I429:J434"/>
    <mergeCell ref="K429:K434"/>
    <mergeCell ref="M435:M439"/>
    <mergeCell ref="B440:H446"/>
    <mergeCell ref="I440:J446"/>
    <mergeCell ref="K440:K446"/>
    <mergeCell ref="L440:L446"/>
    <mergeCell ref="M440:M446"/>
    <mergeCell ref="L480:L486"/>
    <mergeCell ref="M480:M486"/>
    <mergeCell ref="M105:M115"/>
    <mergeCell ref="B181:H184"/>
    <mergeCell ref="B825:H829"/>
    <mergeCell ref="I825:J829"/>
    <mergeCell ref="K825:K829"/>
    <mergeCell ref="L825:L829"/>
    <mergeCell ref="L617:L621"/>
    <mergeCell ref="M617:M621"/>
    <mergeCell ref="B127:H130"/>
    <mergeCell ref="I127:J130"/>
    <mergeCell ref="K127:K130"/>
    <mergeCell ref="L127:L130"/>
    <mergeCell ref="M127:M130"/>
    <mergeCell ref="B131:H133"/>
    <mergeCell ref="I131:J133"/>
    <mergeCell ref="K131:K133"/>
    <mergeCell ref="L131:L133"/>
    <mergeCell ref="M131:M133"/>
    <mergeCell ref="K138:K140"/>
    <mergeCell ref="L138:L140"/>
    <mergeCell ref="M138:M140"/>
    <mergeCell ref="B134:H137"/>
    <mergeCell ref="B141:H144"/>
    <mergeCell ref="I141:J144"/>
    <mergeCell ref="A1:M1"/>
    <mergeCell ref="A2:A4"/>
    <mergeCell ref="B2:H4"/>
    <mergeCell ref="I2:J4"/>
    <mergeCell ref="K2:K4"/>
    <mergeCell ref="L2:L4"/>
    <mergeCell ref="M2:M4"/>
    <mergeCell ref="M9:M12"/>
    <mergeCell ref="B13:H16"/>
    <mergeCell ref="I13:J16"/>
    <mergeCell ref="K13:K16"/>
    <mergeCell ref="L13:L16"/>
    <mergeCell ref="M13:M16"/>
    <mergeCell ref="A5:A27"/>
    <mergeCell ref="B5:H8"/>
    <mergeCell ref="I5:J8"/>
    <mergeCell ref="M21:M23"/>
    <mergeCell ref="B24:H27"/>
    <mergeCell ref="I24:J27"/>
    <mergeCell ref="K24:K27"/>
    <mergeCell ref="L24:L27"/>
    <mergeCell ref="M24:M27"/>
    <mergeCell ref="K5:K8"/>
    <mergeCell ref="L5:L8"/>
    <mergeCell ref="M5:M8"/>
    <mergeCell ref="B9:H12"/>
    <mergeCell ref="I9:J12"/>
    <mergeCell ref="K9:K12"/>
    <mergeCell ref="L9:L12"/>
    <mergeCell ref="B17:H20"/>
    <mergeCell ref="I17:J20"/>
    <mergeCell ref="K17:K20"/>
    <mergeCell ref="L17:L20"/>
    <mergeCell ref="M17:M20"/>
    <mergeCell ref="B21:H23"/>
    <mergeCell ref="I21:J23"/>
    <mergeCell ref="K21:K23"/>
    <mergeCell ref="L21:L23"/>
    <mergeCell ref="K58:K64"/>
    <mergeCell ref="L58:L64"/>
    <mergeCell ref="B65:H67"/>
    <mergeCell ref="I65:J67"/>
    <mergeCell ref="K65:K67"/>
    <mergeCell ref="L65:L67"/>
    <mergeCell ref="B33:H44"/>
    <mergeCell ref="I33:J44"/>
    <mergeCell ref="K33:K44"/>
    <mergeCell ref="L33:L44"/>
    <mergeCell ref="M28:M32"/>
    <mergeCell ref="B51:H53"/>
    <mergeCell ref="I51:J53"/>
    <mergeCell ref="K51:K53"/>
    <mergeCell ref="L51:L53"/>
    <mergeCell ref="M51:M53"/>
    <mergeCell ref="B45:H50"/>
    <mergeCell ref="K45:K50"/>
    <mergeCell ref="L45:L50"/>
    <mergeCell ref="M45:M50"/>
    <mergeCell ref="I45:J50"/>
    <mergeCell ref="B28:H32"/>
    <mergeCell ref="I28:J32"/>
    <mergeCell ref="K28:K32"/>
    <mergeCell ref="L28:L32"/>
    <mergeCell ref="M33:M44"/>
    <mergeCell ref="B124:H126"/>
    <mergeCell ref="I124:J126"/>
    <mergeCell ref="K124:K126"/>
    <mergeCell ref="M54:M57"/>
    <mergeCell ref="B68:H88"/>
    <mergeCell ref="I68:J88"/>
    <mergeCell ref="K68:K88"/>
    <mergeCell ref="L68:L88"/>
    <mergeCell ref="M68:M88"/>
    <mergeCell ref="B58:H64"/>
    <mergeCell ref="I58:J64"/>
    <mergeCell ref="M58:M64"/>
    <mergeCell ref="B54:H57"/>
    <mergeCell ref="I54:J57"/>
    <mergeCell ref="K54:K57"/>
    <mergeCell ref="L54:L57"/>
    <mergeCell ref="M65:M67"/>
    <mergeCell ref="B105:H115"/>
    <mergeCell ref="I105:J115"/>
    <mergeCell ref="K105:K115"/>
    <mergeCell ref="L105:L115"/>
    <mergeCell ref="L124:L126"/>
    <mergeCell ref="M124:M126"/>
    <mergeCell ref="B116:H120"/>
    <mergeCell ref="I116:J120"/>
    <mergeCell ref="K116:K120"/>
    <mergeCell ref="L116:L120"/>
    <mergeCell ref="M116:M120"/>
    <mergeCell ref="B121:H123"/>
    <mergeCell ref="I121:J123"/>
    <mergeCell ref="K121:K123"/>
    <mergeCell ref="L121:L123"/>
    <mergeCell ref="M121:M123"/>
    <mergeCell ref="M96:M104"/>
    <mergeCell ref="B89:H95"/>
    <mergeCell ref="I89:J95"/>
    <mergeCell ref="K89:K95"/>
    <mergeCell ref="L89:L95"/>
    <mergeCell ref="M89:M95"/>
    <mergeCell ref="B96:H104"/>
    <mergeCell ref="I96:J104"/>
    <mergeCell ref="K96:K104"/>
    <mergeCell ref="L96:L104"/>
    <mergeCell ref="M157:M160"/>
    <mergeCell ref="B165:H168"/>
    <mergeCell ref="I165:J168"/>
    <mergeCell ref="K165:K168"/>
    <mergeCell ref="L165:L168"/>
    <mergeCell ref="M165:M168"/>
    <mergeCell ref="B138:H140"/>
    <mergeCell ref="I138:J140"/>
    <mergeCell ref="I134:J137"/>
    <mergeCell ref="K134:K137"/>
    <mergeCell ref="L134:L137"/>
    <mergeCell ref="M134:M137"/>
    <mergeCell ref="B145:H148"/>
    <mergeCell ref="I145:J148"/>
    <mergeCell ref="K145:K148"/>
    <mergeCell ref="L145:L148"/>
    <mergeCell ref="M145:M148"/>
    <mergeCell ref="L141:L144"/>
    <mergeCell ref="M141:M144"/>
    <mergeCell ref="K141:K144"/>
    <mergeCell ref="B169:H172"/>
    <mergeCell ref="I169:J172"/>
    <mergeCell ref="K169:K172"/>
    <mergeCell ref="L169:L172"/>
    <mergeCell ref="M169:M172"/>
    <mergeCell ref="B149:H152"/>
    <mergeCell ref="I149:J152"/>
    <mergeCell ref="K149:K152"/>
    <mergeCell ref="L149:L152"/>
    <mergeCell ref="M149:M152"/>
    <mergeCell ref="B153:H156"/>
    <mergeCell ref="I153:J156"/>
    <mergeCell ref="K153:K156"/>
    <mergeCell ref="B161:H164"/>
    <mergeCell ref="I161:J164"/>
    <mergeCell ref="K161:K164"/>
    <mergeCell ref="L161:L164"/>
    <mergeCell ref="M161:M164"/>
    <mergeCell ref="L153:L156"/>
    <mergeCell ref="M153:M156"/>
    <mergeCell ref="B157:H160"/>
    <mergeCell ref="I157:J160"/>
    <mergeCell ref="K157:K160"/>
    <mergeCell ref="L157:L160"/>
    <mergeCell ref="B173:H174"/>
    <mergeCell ref="I173:J174"/>
    <mergeCell ref="K173:K174"/>
    <mergeCell ref="L173:L174"/>
    <mergeCell ref="M173:M174"/>
    <mergeCell ref="B175:H177"/>
    <mergeCell ref="I175:J177"/>
    <mergeCell ref="K175:K177"/>
    <mergeCell ref="L175:L177"/>
    <mergeCell ref="M175:M177"/>
    <mergeCell ref="B178:H180"/>
    <mergeCell ref="I178:J180"/>
    <mergeCell ref="K178:K180"/>
    <mergeCell ref="L178:L180"/>
    <mergeCell ref="M178:M180"/>
    <mergeCell ref="L192:L197"/>
    <mergeCell ref="M192:M197"/>
    <mergeCell ref="B198:H211"/>
    <mergeCell ref="I198:J211"/>
    <mergeCell ref="K198:K211"/>
    <mergeCell ref="L198:L211"/>
    <mergeCell ref="M198:M211"/>
    <mergeCell ref="L185:L191"/>
    <mergeCell ref="M185:M191"/>
    <mergeCell ref="I181:J184"/>
    <mergeCell ref="K181:K184"/>
    <mergeCell ref="B192:H197"/>
    <mergeCell ref="I192:J197"/>
    <mergeCell ref="K192:K197"/>
    <mergeCell ref="L181:L184"/>
    <mergeCell ref="M181:M184"/>
    <mergeCell ref="B185:H191"/>
    <mergeCell ref="I185:J191"/>
    <mergeCell ref="K185:K191"/>
    <mergeCell ref="B212:H225"/>
    <mergeCell ref="I212:J225"/>
    <mergeCell ref="K212:K225"/>
    <mergeCell ref="L212:L225"/>
    <mergeCell ref="M212:M225"/>
    <mergeCell ref="B226:H234"/>
    <mergeCell ref="I226:J234"/>
    <mergeCell ref="K226:K234"/>
    <mergeCell ref="L226:L234"/>
    <mergeCell ref="B288:H297"/>
    <mergeCell ref="I288:J297"/>
    <mergeCell ref="K288:K297"/>
    <mergeCell ref="L288:L297"/>
    <mergeCell ref="M288:M297"/>
    <mergeCell ref="B298:H318"/>
    <mergeCell ref="M226:M234"/>
    <mergeCell ref="B235:H243"/>
    <mergeCell ref="I235:J243"/>
    <mergeCell ref="K235:K243"/>
    <mergeCell ref="L235:L243"/>
    <mergeCell ref="M235:M243"/>
    <mergeCell ref="B244:H253"/>
    <mergeCell ref="I244:J253"/>
    <mergeCell ref="K244:K253"/>
    <mergeCell ref="L244:L253"/>
    <mergeCell ref="M244:M253"/>
    <mergeCell ref="B254:H267"/>
    <mergeCell ref="I254:J267"/>
    <mergeCell ref="K254:K267"/>
    <mergeCell ref="I298:J318"/>
    <mergeCell ref="K298:K318"/>
    <mergeCell ref="L298:L318"/>
    <mergeCell ref="L254:L267"/>
    <mergeCell ref="M254:M267"/>
    <mergeCell ref="M275:M280"/>
    <mergeCell ref="B281:H287"/>
    <mergeCell ref="I281:J287"/>
    <mergeCell ref="K281:K287"/>
    <mergeCell ref="L281:L287"/>
    <mergeCell ref="M281:M287"/>
    <mergeCell ref="B268:H274"/>
    <mergeCell ref="I268:J274"/>
    <mergeCell ref="K268:K274"/>
    <mergeCell ref="L268:L274"/>
    <mergeCell ref="M268:M274"/>
    <mergeCell ref="B275:H280"/>
    <mergeCell ref="I275:J280"/>
    <mergeCell ref="K275:K280"/>
    <mergeCell ref="L275:L280"/>
    <mergeCell ref="M298:M318"/>
    <mergeCell ref="M361:M371"/>
    <mergeCell ref="B372:H375"/>
    <mergeCell ref="I372:J375"/>
    <mergeCell ref="K372:K375"/>
    <mergeCell ref="L372:L375"/>
    <mergeCell ref="M372:M375"/>
    <mergeCell ref="D339:H355"/>
    <mergeCell ref="B356:H360"/>
    <mergeCell ref="I319:J360"/>
    <mergeCell ref="K319:K360"/>
    <mergeCell ref="L319:L360"/>
    <mergeCell ref="M319:M360"/>
    <mergeCell ref="B361:H371"/>
    <mergeCell ref="I361:J371"/>
    <mergeCell ref="K361:K371"/>
    <mergeCell ref="L361:L371"/>
    <mergeCell ref="B319:H338"/>
    <mergeCell ref="B376:H382"/>
    <mergeCell ref="I376:J382"/>
    <mergeCell ref="K376:K382"/>
    <mergeCell ref="L376:L382"/>
    <mergeCell ref="M376:M382"/>
    <mergeCell ref="B383:H389"/>
    <mergeCell ref="I383:J389"/>
    <mergeCell ref="K383:K389"/>
    <mergeCell ref="L383:L389"/>
    <mergeCell ref="M383:M389"/>
    <mergeCell ref="I390:J406"/>
    <mergeCell ref="K390:K406"/>
    <mergeCell ref="L390:L406"/>
    <mergeCell ref="M390:M406"/>
    <mergeCell ref="B390:H395"/>
    <mergeCell ref="L417:L422"/>
    <mergeCell ref="M417:M422"/>
    <mergeCell ref="B423:H428"/>
    <mergeCell ref="I423:J428"/>
    <mergeCell ref="K423:K428"/>
    <mergeCell ref="M423:M428"/>
    <mergeCell ref="B407:H416"/>
    <mergeCell ref="I407:J416"/>
    <mergeCell ref="K407:K416"/>
    <mergeCell ref="L407:L416"/>
    <mergeCell ref="M407:M416"/>
    <mergeCell ref="B417:H422"/>
    <mergeCell ref="I417:J422"/>
    <mergeCell ref="K417:K422"/>
    <mergeCell ref="L423:L428"/>
    <mergeCell ref="C396:H398"/>
    <mergeCell ref="D399:H403"/>
    <mergeCell ref="C404:H406"/>
    <mergeCell ref="B458:H458"/>
    <mergeCell ref="I458:J475"/>
    <mergeCell ref="L458:L475"/>
    <mergeCell ref="K458:K475"/>
    <mergeCell ref="B447:H457"/>
    <mergeCell ref="I447:J457"/>
    <mergeCell ref="K447:K457"/>
    <mergeCell ref="L447:L457"/>
    <mergeCell ref="M447:M457"/>
    <mergeCell ref="M458:M475"/>
    <mergeCell ref="C459:H475"/>
    <mergeCell ref="L435:L439"/>
    <mergeCell ref="B491:H495"/>
    <mergeCell ref="I491:J495"/>
    <mergeCell ref="K491:K495"/>
    <mergeCell ref="L491:L495"/>
    <mergeCell ref="M491:M495"/>
    <mergeCell ref="B496:H500"/>
    <mergeCell ref="I496:J500"/>
    <mergeCell ref="K496:K500"/>
    <mergeCell ref="L496:L500"/>
    <mergeCell ref="M496:M500"/>
    <mergeCell ref="B487:H490"/>
    <mergeCell ref="I487:J490"/>
    <mergeCell ref="K487:K490"/>
    <mergeCell ref="L487:L490"/>
    <mergeCell ref="M487:M490"/>
    <mergeCell ref="B476:H479"/>
    <mergeCell ref="I476:J479"/>
    <mergeCell ref="K476:K479"/>
    <mergeCell ref="L476:L479"/>
    <mergeCell ref="M476:M479"/>
    <mergeCell ref="B480:H486"/>
    <mergeCell ref="I480:J486"/>
    <mergeCell ref="K480:K486"/>
    <mergeCell ref="B501:H507"/>
    <mergeCell ref="I501:J507"/>
    <mergeCell ref="K501:K507"/>
    <mergeCell ref="L501:L507"/>
    <mergeCell ref="M501:M507"/>
    <mergeCell ref="B508:H512"/>
    <mergeCell ref="I508:J512"/>
    <mergeCell ref="K508:K512"/>
    <mergeCell ref="L508:L512"/>
    <mergeCell ref="M508:M512"/>
    <mergeCell ref="B513:H517"/>
    <mergeCell ref="I513:J517"/>
    <mergeCell ref="K513:K517"/>
    <mergeCell ref="L513:L517"/>
    <mergeCell ref="M513:M517"/>
    <mergeCell ref="B518:H525"/>
    <mergeCell ref="I518:J525"/>
    <mergeCell ref="K518:K525"/>
    <mergeCell ref="L518:L525"/>
    <mergeCell ref="M518:M525"/>
    <mergeCell ref="B526:H531"/>
    <mergeCell ref="I526:J531"/>
    <mergeCell ref="K526:K531"/>
    <mergeCell ref="L526:L531"/>
    <mergeCell ref="M526:M531"/>
    <mergeCell ref="L536:L544"/>
    <mergeCell ref="M536:M544"/>
    <mergeCell ref="B545:H558"/>
    <mergeCell ref="I545:J558"/>
    <mergeCell ref="K545:K558"/>
    <mergeCell ref="L545:L558"/>
    <mergeCell ref="M545:M558"/>
    <mergeCell ref="B532:H535"/>
    <mergeCell ref="I532:J535"/>
    <mergeCell ref="K532:K535"/>
    <mergeCell ref="L532:L535"/>
    <mergeCell ref="M532:M535"/>
    <mergeCell ref="B536:H544"/>
    <mergeCell ref="I536:J544"/>
    <mergeCell ref="K536:K544"/>
    <mergeCell ref="L565:L568"/>
    <mergeCell ref="M565:M568"/>
    <mergeCell ref="B569:H571"/>
    <mergeCell ref="I569:J571"/>
    <mergeCell ref="K569:K571"/>
    <mergeCell ref="L569:L571"/>
    <mergeCell ref="M569:M571"/>
    <mergeCell ref="B559:H564"/>
    <mergeCell ref="I559:J564"/>
    <mergeCell ref="K559:K564"/>
    <mergeCell ref="L559:L564"/>
    <mergeCell ref="M559:M564"/>
    <mergeCell ref="B565:H568"/>
    <mergeCell ref="I565:J568"/>
    <mergeCell ref="K565:K568"/>
    <mergeCell ref="B572:H576"/>
    <mergeCell ref="I572:J576"/>
    <mergeCell ref="K572:K576"/>
    <mergeCell ref="L572:L576"/>
    <mergeCell ref="M572:M576"/>
    <mergeCell ref="B577:H581"/>
    <mergeCell ref="I577:J581"/>
    <mergeCell ref="K577:K581"/>
    <mergeCell ref="L577:L581"/>
    <mergeCell ref="M577:M581"/>
    <mergeCell ref="B582:H584"/>
    <mergeCell ref="I582:J584"/>
    <mergeCell ref="K582:K584"/>
    <mergeCell ref="L582:L584"/>
    <mergeCell ref="M582:M584"/>
    <mergeCell ref="B601:H611"/>
    <mergeCell ref="I601:J611"/>
    <mergeCell ref="K601:K611"/>
    <mergeCell ref="L601:L611"/>
    <mergeCell ref="M601:M611"/>
    <mergeCell ref="B585:H587"/>
    <mergeCell ref="I585:J587"/>
    <mergeCell ref="K585:K587"/>
    <mergeCell ref="L585:L587"/>
    <mergeCell ref="M585:M587"/>
    <mergeCell ref="L594:L597"/>
    <mergeCell ref="M594:M597"/>
    <mergeCell ref="B598:H600"/>
    <mergeCell ref="I598:J600"/>
    <mergeCell ref="K598:K600"/>
    <mergeCell ref="L598:L600"/>
    <mergeCell ref="M598:M600"/>
    <mergeCell ref="B588:H593"/>
    <mergeCell ref="I588:J593"/>
    <mergeCell ref="K588:K593"/>
    <mergeCell ref="L588:L593"/>
    <mergeCell ref="M588:M593"/>
    <mergeCell ref="B594:H597"/>
    <mergeCell ref="I594:J597"/>
    <mergeCell ref="K594:K597"/>
    <mergeCell ref="B646:H654"/>
    <mergeCell ref="M612:M616"/>
    <mergeCell ref="B627:H630"/>
    <mergeCell ref="I627:J630"/>
    <mergeCell ref="K627:K630"/>
    <mergeCell ref="L627:L630"/>
    <mergeCell ref="M627:M630"/>
    <mergeCell ref="B631:H636"/>
    <mergeCell ref="I631:J636"/>
    <mergeCell ref="K631:K636"/>
    <mergeCell ref="L631:L636"/>
    <mergeCell ref="M631:M636"/>
    <mergeCell ref="B622:H626"/>
    <mergeCell ref="I622:J626"/>
    <mergeCell ref="K622:K626"/>
    <mergeCell ref="L622:L626"/>
    <mergeCell ref="M622:M626"/>
    <mergeCell ref="B612:H616"/>
    <mergeCell ref="I612:J616"/>
    <mergeCell ref="K612:K616"/>
    <mergeCell ref="L612:L616"/>
    <mergeCell ref="B617:H621"/>
    <mergeCell ref="I617:J621"/>
    <mergeCell ref="K617:K621"/>
    <mergeCell ref="B637:H640"/>
    <mergeCell ref="I637:J640"/>
    <mergeCell ref="K637:K640"/>
    <mergeCell ref="L637:L640"/>
    <mergeCell ref="M637:M640"/>
    <mergeCell ref="B641:H645"/>
    <mergeCell ref="I641:J645"/>
    <mergeCell ref="K641:K645"/>
    <mergeCell ref="L641:L645"/>
    <mergeCell ref="M641:M645"/>
    <mergeCell ref="I646:J654"/>
    <mergeCell ref="K646:K654"/>
    <mergeCell ref="L646:L654"/>
    <mergeCell ref="M646:M654"/>
    <mergeCell ref="B655:H660"/>
    <mergeCell ref="I655:J660"/>
    <mergeCell ref="K655:K660"/>
    <mergeCell ref="L655:L660"/>
    <mergeCell ref="B677:H681"/>
    <mergeCell ref="I677:J681"/>
    <mergeCell ref="K677:K681"/>
    <mergeCell ref="L677:L681"/>
    <mergeCell ref="M677:M681"/>
    <mergeCell ref="B666:H676"/>
    <mergeCell ref="I666:J676"/>
    <mergeCell ref="K666:K676"/>
    <mergeCell ref="L666:L676"/>
    <mergeCell ref="M666:M676"/>
    <mergeCell ref="M655:M660"/>
    <mergeCell ref="B661:H665"/>
    <mergeCell ref="I661:J665"/>
    <mergeCell ref="K661:K665"/>
    <mergeCell ref="L661:L665"/>
    <mergeCell ref="M661:M665"/>
    <mergeCell ref="B682:H687"/>
    <mergeCell ref="I682:J687"/>
    <mergeCell ref="K682:K687"/>
    <mergeCell ref="L682:L687"/>
    <mergeCell ref="M682:M687"/>
    <mergeCell ref="B688:H690"/>
    <mergeCell ref="I688:J690"/>
    <mergeCell ref="K688:K690"/>
    <mergeCell ref="L688:L690"/>
    <mergeCell ref="M688:M690"/>
    <mergeCell ref="B691:H694"/>
    <mergeCell ref="I691:J694"/>
    <mergeCell ref="K691:K694"/>
    <mergeCell ref="L691:L694"/>
    <mergeCell ref="M691:M694"/>
    <mergeCell ref="B695:H701"/>
    <mergeCell ref="I695:J701"/>
    <mergeCell ref="K695:K701"/>
    <mergeCell ref="L695:L701"/>
    <mergeCell ref="M695:M701"/>
    <mergeCell ref="M705:M713"/>
    <mergeCell ref="B714:H717"/>
    <mergeCell ref="I714:J717"/>
    <mergeCell ref="K714:K717"/>
    <mergeCell ref="L714:L717"/>
    <mergeCell ref="M714:M717"/>
    <mergeCell ref="B702:H704"/>
    <mergeCell ref="I702:J704"/>
    <mergeCell ref="K702:K704"/>
    <mergeCell ref="L702:L704"/>
    <mergeCell ref="M702:M704"/>
    <mergeCell ref="B705:H713"/>
    <mergeCell ref="I705:J713"/>
    <mergeCell ref="K705:K713"/>
    <mergeCell ref="L705:L713"/>
    <mergeCell ref="K718:K722"/>
    <mergeCell ref="L718:L722"/>
    <mergeCell ref="M718:M722"/>
    <mergeCell ref="B723:H733"/>
    <mergeCell ref="I723:J733"/>
    <mergeCell ref="K723:K733"/>
    <mergeCell ref="L723:L733"/>
    <mergeCell ref="M723:M733"/>
    <mergeCell ref="B734:H737"/>
    <mergeCell ref="I734:J737"/>
    <mergeCell ref="K734:K737"/>
    <mergeCell ref="L734:L737"/>
    <mergeCell ref="M734:M737"/>
    <mergeCell ref="B718:H722"/>
    <mergeCell ref="I718:J722"/>
    <mergeCell ref="B741:H758"/>
    <mergeCell ref="I741:J758"/>
    <mergeCell ref="K741:K758"/>
    <mergeCell ref="L741:L758"/>
    <mergeCell ref="M741:M758"/>
    <mergeCell ref="B738:H740"/>
    <mergeCell ref="I738:J740"/>
    <mergeCell ref="K738:K740"/>
    <mergeCell ref="L738:L740"/>
    <mergeCell ref="M738:M740"/>
    <mergeCell ref="B759:H763"/>
    <mergeCell ref="I759:J763"/>
    <mergeCell ref="K759:K763"/>
    <mergeCell ref="L759:L763"/>
    <mergeCell ref="M759:M763"/>
    <mergeCell ref="B764:H767"/>
    <mergeCell ref="I764:J767"/>
    <mergeCell ref="K764:K767"/>
    <mergeCell ref="L764:L767"/>
    <mergeCell ref="M764:M767"/>
    <mergeCell ref="L877:L882"/>
    <mergeCell ref="M772:M774"/>
    <mergeCell ref="B775:H778"/>
    <mergeCell ref="I775:J778"/>
    <mergeCell ref="K775:K778"/>
    <mergeCell ref="L775:L778"/>
    <mergeCell ref="M775:M778"/>
    <mergeCell ref="B768:H771"/>
    <mergeCell ref="I768:J771"/>
    <mergeCell ref="K768:K771"/>
    <mergeCell ref="L768:L771"/>
    <mergeCell ref="M768:M771"/>
    <mergeCell ref="B772:H774"/>
    <mergeCell ref="I772:J774"/>
    <mergeCell ref="K772:K774"/>
    <mergeCell ref="L772:L774"/>
    <mergeCell ref="B820:H824"/>
    <mergeCell ref="I820:J824"/>
    <mergeCell ref="K820:K824"/>
    <mergeCell ref="L820:L824"/>
    <mergeCell ref="M820:M824"/>
    <mergeCell ref="B815:H819"/>
    <mergeCell ref="I815:J819"/>
    <mergeCell ref="K815:K819"/>
    <mergeCell ref="M877:M882"/>
    <mergeCell ref="B830:H861"/>
    <mergeCell ref="I830:J861"/>
    <mergeCell ref="K830:K861"/>
    <mergeCell ref="L830:L861"/>
    <mergeCell ref="M830:M861"/>
    <mergeCell ref="B862:H865"/>
    <mergeCell ref="I862:J865"/>
    <mergeCell ref="K862:K865"/>
    <mergeCell ref="L862:L865"/>
    <mergeCell ref="M862:M865"/>
    <mergeCell ref="B866:H870"/>
    <mergeCell ref="I866:J870"/>
    <mergeCell ref="K866:K870"/>
    <mergeCell ref="L866:L870"/>
    <mergeCell ref="M866:M870"/>
    <mergeCell ref="B871:H876"/>
    <mergeCell ref="I871:J876"/>
    <mergeCell ref="K871:K876"/>
    <mergeCell ref="L871:L876"/>
    <mergeCell ref="M871:M876"/>
    <mergeCell ref="B877:H882"/>
    <mergeCell ref="I877:J882"/>
    <mergeCell ref="K877:K882"/>
    <mergeCell ref="B900:H905"/>
    <mergeCell ref="I900:J905"/>
    <mergeCell ref="K900:K905"/>
    <mergeCell ref="L900:L905"/>
    <mergeCell ref="M900:M905"/>
    <mergeCell ref="B883:H890"/>
    <mergeCell ref="I883:J890"/>
    <mergeCell ref="K883:K890"/>
    <mergeCell ref="L883:L890"/>
    <mergeCell ref="M883:M890"/>
    <mergeCell ref="B891:H899"/>
    <mergeCell ref="I891:J899"/>
    <mergeCell ref="K891:K899"/>
    <mergeCell ref="L891:L899"/>
    <mergeCell ref="M891:M899"/>
    <mergeCell ref="M906:M910"/>
    <mergeCell ref="L911:L931"/>
    <mergeCell ref="M911:M931"/>
    <mergeCell ref="M964:M973"/>
    <mergeCell ref="K954:K963"/>
    <mergeCell ref="L954:L963"/>
    <mergeCell ref="M954:M963"/>
    <mergeCell ref="B939:H945"/>
    <mergeCell ref="I939:J945"/>
    <mergeCell ref="K939:K945"/>
    <mergeCell ref="B954:H963"/>
    <mergeCell ref="I954:J963"/>
    <mergeCell ref="K932:K938"/>
    <mergeCell ref="L932:L938"/>
    <mergeCell ref="M932:M938"/>
    <mergeCell ref="B932:H938"/>
    <mergeCell ref="I911:J938"/>
    <mergeCell ref="B964:H973"/>
    <mergeCell ref="I964:J973"/>
    <mergeCell ref="K964:K973"/>
    <mergeCell ref="L964:L973"/>
    <mergeCell ref="L1006:L1010"/>
    <mergeCell ref="M1045:M1050"/>
    <mergeCell ref="B1051:H1056"/>
    <mergeCell ref="I1051:J1056"/>
    <mergeCell ref="K1051:K1056"/>
    <mergeCell ref="L1051:L1056"/>
    <mergeCell ref="M1051:M1056"/>
    <mergeCell ref="B1011:H1044"/>
    <mergeCell ref="I1011:J1044"/>
    <mergeCell ref="K1011:K1044"/>
    <mergeCell ref="B974:H992"/>
    <mergeCell ref="I974:J992"/>
    <mergeCell ref="K974:K992"/>
    <mergeCell ref="I993:J1005"/>
    <mergeCell ref="K993:K1005"/>
    <mergeCell ref="L993:L1005"/>
    <mergeCell ref="M1062:M1068"/>
    <mergeCell ref="B1069:H1075"/>
    <mergeCell ref="I1069:J1075"/>
    <mergeCell ref="K1069:K1075"/>
    <mergeCell ref="M993:M1005"/>
    <mergeCell ref="L974:L992"/>
    <mergeCell ref="M974:M992"/>
    <mergeCell ref="M1057:M1061"/>
    <mergeCell ref="L1011:L1044"/>
    <mergeCell ref="M1011:M1044"/>
    <mergeCell ref="B1045:H1050"/>
    <mergeCell ref="I1045:J1050"/>
    <mergeCell ref="K1045:K1050"/>
    <mergeCell ref="B1057:H1061"/>
    <mergeCell ref="I1057:J1061"/>
    <mergeCell ref="B1006:H1010"/>
    <mergeCell ref="I1006:J1010"/>
    <mergeCell ref="K1006:K1010"/>
    <mergeCell ref="B1076:H1098"/>
    <mergeCell ref="I1076:J1098"/>
    <mergeCell ref="K1076:K1098"/>
    <mergeCell ref="L1076:L1098"/>
    <mergeCell ref="M1076:M1098"/>
    <mergeCell ref="L1069:L1075"/>
    <mergeCell ref="M1069:M1075"/>
    <mergeCell ref="B1062:H1068"/>
    <mergeCell ref="I1062:J1068"/>
    <mergeCell ref="K1062:K1068"/>
    <mergeCell ref="L1062:L1068"/>
    <mergeCell ref="A688:A740"/>
    <mergeCell ref="A741:A758"/>
    <mergeCell ref="A759:A767"/>
    <mergeCell ref="A768:A778"/>
    <mergeCell ref="A919:A953"/>
    <mergeCell ref="M1006:M1010"/>
    <mergeCell ref="B993:H1005"/>
    <mergeCell ref="L939:L945"/>
    <mergeCell ref="M939:M945"/>
    <mergeCell ref="B946:H953"/>
    <mergeCell ref="I946:J953"/>
    <mergeCell ref="K946:K953"/>
    <mergeCell ref="L946:L953"/>
    <mergeCell ref="M946:M953"/>
    <mergeCell ref="B911:H931"/>
    <mergeCell ref="K911:K931"/>
    <mergeCell ref="B906:H910"/>
    <mergeCell ref="I906:J910"/>
    <mergeCell ref="K906:K910"/>
    <mergeCell ref="L906:L910"/>
    <mergeCell ref="A1006:A1061"/>
    <mergeCell ref="L1045:L1050"/>
    <mergeCell ref="K1057:K1061"/>
    <mergeCell ref="L1057:L1061"/>
    <mergeCell ref="A572:A636"/>
    <mergeCell ref="A28:A88"/>
    <mergeCell ref="A89:A126"/>
    <mergeCell ref="A127:A191"/>
    <mergeCell ref="A192:A253"/>
    <mergeCell ref="A254:A318"/>
    <mergeCell ref="A319:A382"/>
    <mergeCell ref="A383:A439"/>
    <mergeCell ref="A440:A507"/>
    <mergeCell ref="A508:A571"/>
  </mergeCells>
  <phoneticPr fontId="10"/>
  <printOptions horizontalCentered="1"/>
  <pageMargins left="3.937007874015748E-2" right="3.937007874015748E-2" top="0.19685039370078741" bottom="0.19685039370078741" header="0.19685039370078741" footer="0.19685039370078741"/>
  <pageSetup paperSize="9" scale="97" orientation="portrait" r:id="rId1"/>
  <headerFooter>
    <oddFooter>&amp;P ページ</oddFooter>
  </headerFooter>
  <rowBreaks count="22" manualBreakCount="22">
    <brk id="67" max="16383" man="1"/>
    <brk id="126" max="16383" man="1"/>
    <brk id="191" max="16383" man="1"/>
    <brk id="243" max="16383" man="1"/>
    <brk id="297" max="16383" man="1"/>
    <brk id="360" max="16383" man="1"/>
    <brk id="382" max="16383" man="1"/>
    <brk id="439" max="16383" man="1"/>
    <brk id="507" max="16383" man="1"/>
    <brk id="571" max="16383" man="1"/>
    <brk id="626" max="16383" man="1"/>
    <brk id="640" max="16383" man="1"/>
    <brk id="687" max="16383" man="1"/>
    <brk id="740" max="16383" man="1"/>
    <brk id="778" max="16383" man="1"/>
    <brk id="829" max="16383" man="1"/>
    <brk id="882" max="16383" man="1"/>
    <brk id="910" max="16383" man="1"/>
    <brk id="938" max="16383" man="1"/>
    <brk id="953" max="16383" man="1"/>
    <brk id="1005" max="16383" man="1"/>
    <brk id="1061" max="16383" man="1"/>
  </rowBreaks>
  <colBreaks count="1" manualBreakCount="1">
    <brk id="13" max="11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3FFBF-53E2-4FBB-B560-861B302560A0}">
  <sheetPr>
    <pageSetUpPr fitToPage="1"/>
  </sheetPr>
  <dimension ref="A1:BF139"/>
  <sheetViews>
    <sheetView showGridLines="0" view="pageBreakPreview" zoomScale="50" zoomScaleNormal="60" zoomScaleSheetLayoutView="50" workbookViewId="0"/>
  </sheetViews>
  <sheetFormatPr defaultColWidth="4.5" defaultRowHeight="20.25" customHeight="1"/>
  <cols>
    <col min="1" max="1" width="1.375" style="88" customWidth="1"/>
    <col min="2" max="56" width="5.625" style="88" customWidth="1"/>
    <col min="57" max="16384" width="4.5" style="88"/>
  </cols>
  <sheetData>
    <row r="1" spans="1:57" s="47" customFormat="1" ht="20.25" customHeight="1">
      <c r="A1" s="42"/>
      <c r="B1" s="42"/>
      <c r="C1" s="43" t="s">
        <v>293</v>
      </c>
      <c r="D1" s="43"/>
      <c r="E1" s="42"/>
      <c r="F1" s="42"/>
      <c r="G1" s="44" t="s">
        <v>294</v>
      </c>
      <c r="H1" s="42"/>
      <c r="I1" s="42"/>
      <c r="J1" s="43"/>
      <c r="K1" s="43"/>
      <c r="L1" s="43"/>
      <c r="M1" s="43"/>
      <c r="N1" s="42"/>
      <c r="O1" s="42"/>
      <c r="P1" s="42"/>
      <c r="Q1" s="42"/>
      <c r="R1" s="42"/>
      <c r="S1" s="42"/>
      <c r="T1" s="42"/>
      <c r="U1" s="42"/>
      <c r="V1" s="42"/>
      <c r="W1" s="42"/>
      <c r="X1" s="42"/>
      <c r="Y1" s="42"/>
      <c r="Z1" s="42"/>
      <c r="AA1" s="42"/>
      <c r="AB1" s="42"/>
      <c r="AC1" s="42"/>
      <c r="AD1" s="42"/>
      <c r="AE1" s="42"/>
      <c r="AF1" s="42"/>
      <c r="AG1" s="42"/>
      <c r="AH1" s="42"/>
      <c r="AI1" s="42"/>
      <c r="AJ1" s="42"/>
      <c r="AK1" s="45" t="s">
        <v>295</v>
      </c>
      <c r="AL1" s="45" t="s">
        <v>296</v>
      </c>
      <c r="AM1" s="328" t="s">
        <v>297</v>
      </c>
      <c r="AN1" s="328"/>
      <c r="AO1" s="328"/>
      <c r="AP1" s="328"/>
      <c r="AQ1" s="328"/>
      <c r="AR1" s="328"/>
      <c r="AS1" s="328"/>
      <c r="AT1" s="328"/>
      <c r="AU1" s="328"/>
      <c r="AV1" s="328"/>
      <c r="AW1" s="328"/>
      <c r="AX1" s="328"/>
      <c r="AY1" s="328"/>
      <c r="AZ1" s="328"/>
      <c r="BA1" s="328"/>
      <c r="BB1" s="46" t="s">
        <v>298</v>
      </c>
      <c r="BC1" s="42"/>
      <c r="BD1" s="42"/>
    </row>
    <row r="2" spans="1:57" s="50" customFormat="1" ht="20.25" customHeight="1">
      <c r="A2" s="48"/>
      <c r="B2" s="48"/>
      <c r="C2" s="48"/>
      <c r="D2" s="44"/>
      <c r="E2" s="48"/>
      <c r="F2" s="48"/>
      <c r="G2" s="48"/>
      <c r="H2" s="44"/>
      <c r="I2" s="45"/>
      <c r="J2" s="45"/>
      <c r="K2" s="45"/>
      <c r="L2" s="45"/>
      <c r="M2" s="45"/>
      <c r="N2" s="48"/>
      <c r="O2" s="48"/>
      <c r="P2" s="48"/>
      <c r="Q2" s="48"/>
      <c r="R2" s="48"/>
      <c r="S2" s="48"/>
      <c r="T2" s="45" t="s">
        <v>299</v>
      </c>
      <c r="U2" s="329">
        <v>6</v>
      </c>
      <c r="V2" s="329"/>
      <c r="W2" s="45" t="s">
        <v>296</v>
      </c>
      <c r="X2" s="330">
        <f>IF(U2=0,"",YEAR(DATE(2018+U2,1,1)))</f>
        <v>2024</v>
      </c>
      <c r="Y2" s="330"/>
      <c r="Z2" s="48" t="s">
        <v>300</v>
      </c>
      <c r="AA2" s="48" t="s">
        <v>301</v>
      </c>
      <c r="AB2" s="329">
        <v>4</v>
      </c>
      <c r="AC2" s="329"/>
      <c r="AD2" s="48" t="s">
        <v>302</v>
      </c>
      <c r="AE2" s="48"/>
      <c r="AF2" s="48"/>
      <c r="AG2" s="48"/>
      <c r="AH2" s="48"/>
      <c r="AI2" s="48"/>
      <c r="AJ2" s="46"/>
      <c r="AK2" s="45" t="s">
        <v>303</v>
      </c>
      <c r="AL2" s="45" t="s">
        <v>296</v>
      </c>
      <c r="AM2" s="329"/>
      <c r="AN2" s="329"/>
      <c r="AO2" s="329"/>
      <c r="AP2" s="329"/>
      <c r="AQ2" s="329"/>
      <c r="AR2" s="329"/>
      <c r="AS2" s="329"/>
      <c r="AT2" s="329"/>
      <c r="AU2" s="329"/>
      <c r="AV2" s="329"/>
      <c r="AW2" s="329"/>
      <c r="AX2" s="329"/>
      <c r="AY2" s="329"/>
      <c r="AZ2" s="329"/>
      <c r="BA2" s="329"/>
      <c r="BB2" s="46" t="s">
        <v>298</v>
      </c>
      <c r="BC2" s="45"/>
      <c r="BD2" s="45"/>
      <c r="BE2" s="49"/>
    </row>
    <row r="3" spans="1:57" s="50" customFormat="1" ht="20.25" customHeight="1">
      <c r="A3" s="48"/>
      <c r="B3" s="48"/>
      <c r="C3" s="48"/>
      <c r="D3" s="44"/>
      <c r="E3" s="48"/>
      <c r="F3" s="48"/>
      <c r="G3" s="48"/>
      <c r="H3" s="44"/>
      <c r="I3" s="45"/>
      <c r="J3" s="45"/>
      <c r="K3" s="45"/>
      <c r="L3" s="45"/>
      <c r="M3" s="45"/>
      <c r="N3" s="48"/>
      <c r="O3" s="48"/>
      <c r="P3" s="48"/>
      <c r="Q3" s="48"/>
      <c r="R3" s="48"/>
      <c r="S3" s="48"/>
      <c r="T3" s="51"/>
      <c r="U3" s="52"/>
      <c r="V3" s="52"/>
      <c r="W3" s="53"/>
      <c r="X3" s="52"/>
      <c r="Y3" s="52"/>
      <c r="Z3" s="54"/>
      <c r="AA3" s="54"/>
      <c r="AB3" s="52"/>
      <c r="AC3" s="52"/>
      <c r="AD3" s="55"/>
      <c r="AE3" s="48"/>
      <c r="AF3" s="48"/>
      <c r="AG3" s="48"/>
      <c r="AH3" s="48"/>
      <c r="AI3" s="48"/>
      <c r="AJ3" s="46"/>
      <c r="AK3" s="45"/>
      <c r="AL3" s="45"/>
      <c r="AM3" s="56"/>
      <c r="AN3" s="56"/>
      <c r="AO3" s="56"/>
      <c r="AP3" s="56"/>
      <c r="AQ3" s="56"/>
      <c r="AR3" s="56"/>
      <c r="AS3" s="56"/>
      <c r="AT3" s="56"/>
      <c r="AU3" s="56"/>
      <c r="AV3" s="56"/>
      <c r="AW3" s="56"/>
      <c r="AX3" s="56"/>
      <c r="AY3" s="57" t="s">
        <v>304</v>
      </c>
      <c r="AZ3" s="331" t="s">
        <v>305</v>
      </c>
      <c r="BA3" s="331"/>
      <c r="BB3" s="331"/>
      <c r="BC3" s="331"/>
      <c r="BD3" s="45"/>
      <c r="BE3" s="49"/>
    </row>
    <row r="4" spans="1:57" s="50" customFormat="1" ht="20.25" customHeight="1">
      <c r="A4" s="48"/>
      <c r="B4" s="58"/>
      <c r="C4" s="58"/>
      <c r="D4" s="58"/>
      <c r="E4" s="58"/>
      <c r="F4" s="58"/>
      <c r="G4" s="58"/>
      <c r="H4" s="58"/>
      <c r="I4" s="58"/>
      <c r="J4" s="59"/>
      <c r="K4" s="60"/>
      <c r="L4" s="60"/>
      <c r="M4" s="60"/>
      <c r="N4" s="60"/>
      <c r="O4" s="60"/>
      <c r="P4" s="61"/>
      <c r="Q4" s="60"/>
      <c r="R4" s="60"/>
      <c r="S4" s="62"/>
      <c r="T4" s="48"/>
      <c r="U4" s="48"/>
      <c r="V4" s="48"/>
      <c r="W4" s="48"/>
      <c r="X4" s="48"/>
      <c r="Y4" s="48"/>
      <c r="Z4" s="54"/>
      <c r="AA4" s="54"/>
      <c r="AB4" s="52"/>
      <c r="AC4" s="52"/>
      <c r="AD4" s="55"/>
      <c r="AE4" s="48"/>
      <c r="AF4" s="48"/>
      <c r="AG4" s="48"/>
      <c r="AH4" s="48"/>
      <c r="AI4" s="48"/>
      <c r="AJ4" s="46"/>
      <c r="AK4" s="45"/>
      <c r="AL4" s="45"/>
      <c r="AM4" s="56"/>
      <c r="AN4" s="56"/>
      <c r="AO4" s="56"/>
      <c r="AP4" s="56"/>
      <c r="AQ4" s="56"/>
      <c r="AR4" s="56"/>
      <c r="AS4" s="56"/>
      <c r="AT4" s="56"/>
      <c r="AU4" s="56"/>
      <c r="AV4" s="56"/>
      <c r="AW4" s="56"/>
      <c r="AX4" s="56"/>
      <c r="AY4" s="57" t="s">
        <v>306</v>
      </c>
      <c r="AZ4" s="331" t="s">
        <v>359</v>
      </c>
      <c r="BA4" s="331"/>
      <c r="BB4" s="331"/>
      <c r="BC4" s="331"/>
      <c r="BD4" s="45"/>
      <c r="BE4" s="49"/>
    </row>
    <row r="5" spans="1:57" s="50" customFormat="1" ht="20.25" customHeight="1">
      <c r="A5" s="48"/>
      <c r="B5" s="63"/>
      <c r="C5" s="63"/>
      <c r="D5" s="63"/>
      <c r="E5" s="63"/>
      <c r="F5" s="63"/>
      <c r="G5" s="63"/>
      <c r="H5" s="63"/>
      <c r="I5" s="63"/>
      <c r="J5" s="64"/>
      <c r="K5" s="65"/>
      <c r="L5" s="66"/>
      <c r="M5" s="66"/>
      <c r="N5" s="66"/>
      <c r="O5" s="66"/>
      <c r="P5" s="63"/>
      <c r="Q5" s="67"/>
      <c r="R5" s="67"/>
      <c r="S5" s="68"/>
      <c r="T5" s="48"/>
      <c r="U5" s="48"/>
      <c r="V5" s="48"/>
      <c r="W5" s="48"/>
      <c r="X5" s="48"/>
      <c r="Y5" s="48"/>
      <c r="Z5" s="54"/>
      <c r="AA5" s="54"/>
      <c r="AB5" s="52"/>
      <c r="AC5" s="52"/>
      <c r="AD5" s="69"/>
      <c r="AE5" s="69"/>
      <c r="AF5" s="69"/>
      <c r="AG5" s="69"/>
      <c r="AH5" s="48"/>
      <c r="AI5" s="48"/>
      <c r="AJ5" s="69" t="s">
        <v>307</v>
      </c>
      <c r="AK5" s="69"/>
      <c r="AL5" s="69"/>
      <c r="AM5" s="69"/>
      <c r="AN5" s="69"/>
      <c r="AO5" s="69"/>
      <c r="AP5" s="69"/>
      <c r="AQ5" s="69"/>
      <c r="AR5" s="58"/>
      <c r="AS5" s="58"/>
      <c r="AT5" s="70"/>
      <c r="AU5" s="69"/>
      <c r="AV5" s="291">
        <v>40</v>
      </c>
      <c r="AW5" s="292"/>
      <c r="AX5" s="70" t="s">
        <v>308</v>
      </c>
      <c r="AY5" s="69"/>
      <c r="AZ5" s="291">
        <v>160</v>
      </c>
      <c r="BA5" s="292"/>
      <c r="BB5" s="70" t="s">
        <v>309</v>
      </c>
      <c r="BC5" s="69"/>
      <c r="BD5" s="48"/>
      <c r="BE5" s="49"/>
    </row>
    <row r="6" spans="1:57" s="50" customFormat="1" ht="20.25" customHeight="1">
      <c r="A6" s="48"/>
      <c r="B6" s="63"/>
      <c r="C6" s="63"/>
      <c r="D6" s="63"/>
      <c r="E6" s="63"/>
      <c r="F6" s="63"/>
      <c r="G6" s="63"/>
      <c r="H6" s="63"/>
      <c r="I6" s="63"/>
      <c r="J6" s="64"/>
      <c r="K6" s="65"/>
      <c r="L6" s="66"/>
      <c r="M6" s="66"/>
      <c r="N6" s="66"/>
      <c r="O6" s="66"/>
      <c r="P6" s="63"/>
      <c r="Q6" s="67"/>
      <c r="R6" s="67"/>
      <c r="S6" s="68"/>
      <c r="T6" s="48"/>
      <c r="U6" s="48"/>
      <c r="V6" s="48"/>
      <c r="W6" s="48"/>
      <c r="X6" s="48"/>
      <c r="Y6" s="48"/>
      <c r="Z6" s="54"/>
      <c r="AA6" s="54"/>
      <c r="AB6" s="52"/>
      <c r="AC6" s="52"/>
      <c r="AD6" s="69"/>
      <c r="AE6" s="69"/>
      <c r="AF6" s="69"/>
      <c r="AG6" s="69"/>
      <c r="AH6" s="48"/>
      <c r="AI6" s="48"/>
      <c r="AJ6" s="69"/>
      <c r="AK6" s="69"/>
      <c r="AL6" s="69"/>
      <c r="AM6" s="69"/>
      <c r="AN6" s="69"/>
      <c r="AO6" s="69"/>
      <c r="AP6" s="69"/>
      <c r="AQ6" s="68" t="s">
        <v>310</v>
      </c>
      <c r="AR6" s="69"/>
      <c r="AS6" s="71"/>
      <c r="AT6" s="71"/>
      <c r="AU6" s="71"/>
      <c r="AV6" s="69"/>
      <c r="AW6" s="69"/>
      <c r="AX6" s="72"/>
      <c r="AY6" s="69"/>
      <c r="AZ6" s="291">
        <v>100</v>
      </c>
      <c r="BA6" s="292"/>
      <c r="BB6" s="73" t="s">
        <v>311</v>
      </c>
      <c r="BC6" s="69"/>
      <c r="BD6" s="48"/>
      <c r="BE6" s="49"/>
    </row>
    <row r="7" spans="1:57" s="50" customFormat="1" ht="20.25" customHeight="1">
      <c r="A7" s="48"/>
      <c r="B7" s="63"/>
      <c r="C7" s="63"/>
      <c r="D7" s="63"/>
      <c r="E7" s="63"/>
      <c r="F7" s="63"/>
      <c r="G7" s="63"/>
      <c r="H7" s="63"/>
      <c r="I7" s="63"/>
      <c r="J7" s="63"/>
      <c r="K7" s="74"/>
      <c r="L7" s="74"/>
      <c r="M7" s="74"/>
      <c r="N7" s="63"/>
      <c r="O7" s="75"/>
      <c r="P7" s="76"/>
      <c r="Q7" s="76"/>
      <c r="R7" s="77"/>
      <c r="S7" s="78"/>
      <c r="T7" s="48"/>
      <c r="U7" s="48"/>
      <c r="V7" s="48"/>
      <c r="W7" s="48"/>
      <c r="X7" s="48"/>
      <c r="Y7" s="48"/>
      <c r="Z7" s="54"/>
      <c r="AA7" s="54"/>
      <c r="AB7" s="52"/>
      <c r="AC7" s="52"/>
      <c r="AD7" s="79"/>
      <c r="AE7" s="42"/>
      <c r="AF7" s="42"/>
      <c r="AG7" s="42"/>
      <c r="AH7" s="48"/>
      <c r="AI7" s="48"/>
      <c r="AJ7" s="48"/>
      <c r="AK7" s="48"/>
      <c r="AL7" s="42"/>
      <c r="AM7" s="42"/>
      <c r="AN7" s="80"/>
      <c r="AO7" s="81"/>
      <c r="AP7" s="81"/>
      <c r="AQ7" s="82"/>
      <c r="AR7" s="82"/>
      <c r="AS7" s="82"/>
      <c r="AT7" s="82"/>
      <c r="AU7" s="82"/>
      <c r="AV7" s="82"/>
      <c r="AW7" s="69" t="s">
        <v>312</v>
      </c>
      <c r="AX7" s="69"/>
      <c r="AY7" s="69"/>
      <c r="AZ7" s="293">
        <f>DAY(EOMONTH(DATE(X2,AB2,1),0))</f>
        <v>30</v>
      </c>
      <c r="BA7" s="294"/>
      <c r="BB7" s="70" t="s">
        <v>313</v>
      </c>
      <c r="BC7" s="48"/>
      <c r="BD7" s="48"/>
      <c r="BE7" s="49"/>
    </row>
    <row r="8" spans="1:57" ht="5.0999999999999996" customHeight="1" thickBot="1">
      <c r="A8" s="83"/>
      <c r="B8" s="83"/>
      <c r="C8" s="84"/>
      <c r="D8" s="84"/>
      <c r="E8" s="83"/>
      <c r="F8" s="83"/>
      <c r="G8" s="85"/>
      <c r="H8" s="83"/>
      <c r="I8" s="83"/>
      <c r="J8" s="83"/>
      <c r="K8" s="83"/>
      <c r="L8" s="83"/>
      <c r="M8" s="83"/>
      <c r="N8" s="83"/>
      <c r="O8" s="83"/>
      <c r="P8" s="83"/>
      <c r="Q8" s="83"/>
      <c r="R8" s="83"/>
      <c r="S8" s="84"/>
      <c r="T8" s="83"/>
      <c r="U8" s="83"/>
      <c r="V8" s="83"/>
      <c r="W8" s="83"/>
      <c r="X8" s="83"/>
      <c r="Y8" s="83"/>
      <c r="Z8" s="83"/>
      <c r="AA8" s="83"/>
      <c r="AB8" s="83"/>
      <c r="AC8" s="83"/>
      <c r="AD8" s="83"/>
      <c r="AE8" s="83"/>
      <c r="AF8" s="83"/>
      <c r="AG8" s="83"/>
      <c r="AH8" s="83"/>
      <c r="AI8" s="83"/>
      <c r="AJ8" s="84"/>
      <c r="AK8" s="83"/>
      <c r="AL8" s="83"/>
      <c r="AM8" s="83"/>
      <c r="AN8" s="83"/>
      <c r="AO8" s="83"/>
      <c r="AP8" s="83"/>
      <c r="AQ8" s="83"/>
      <c r="AR8" s="83"/>
      <c r="AS8" s="83"/>
      <c r="AT8" s="83"/>
      <c r="AU8" s="83"/>
      <c r="AV8" s="83"/>
      <c r="AW8" s="83"/>
      <c r="AX8" s="83"/>
      <c r="AY8" s="83"/>
      <c r="AZ8" s="83"/>
      <c r="BA8" s="83"/>
      <c r="BB8" s="83"/>
      <c r="BC8" s="86"/>
      <c r="BD8" s="86"/>
      <c r="BE8" s="87"/>
    </row>
    <row r="9" spans="1:57" ht="20.25" customHeight="1" thickBot="1">
      <c r="A9" s="83"/>
      <c r="B9" s="295" t="s">
        <v>314</v>
      </c>
      <c r="C9" s="298" t="s">
        <v>315</v>
      </c>
      <c r="D9" s="299"/>
      <c r="E9" s="304" t="s">
        <v>316</v>
      </c>
      <c r="F9" s="299"/>
      <c r="G9" s="304" t="s">
        <v>317</v>
      </c>
      <c r="H9" s="307"/>
      <c r="I9" s="307"/>
      <c r="J9" s="307"/>
      <c r="K9" s="299"/>
      <c r="L9" s="304" t="s">
        <v>318</v>
      </c>
      <c r="M9" s="307"/>
      <c r="N9" s="307"/>
      <c r="O9" s="310"/>
      <c r="P9" s="313" t="s">
        <v>319</v>
      </c>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5" t="str">
        <f>IF(AZ3="４週","(10)1～4週目の勤務時間数合計","(11)1か月の勤務時間数合計")</f>
        <v>(10)1～4週目の勤務時間数合計</v>
      </c>
      <c r="AV9" s="316"/>
      <c r="AW9" s="315" t="s">
        <v>320</v>
      </c>
      <c r="AX9" s="316"/>
      <c r="AY9" s="323" t="s">
        <v>321</v>
      </c>
      <c r="AZ9" s="323"/>
      <c r="BA9" s="323"/>
      <c r="BB9" s="323"/>
      <c r="BC9" s="323"/>
      <c r="BD9" s="323"/>
    </row>
    <row r="10" spans="1:57" ht="20.25" customHeight="1" thickBot="1">
      <c r="A10" s="83"/>
      <c r="B10" s="296"/>
      <c r="C10" s="300"/>
      <c r="D10" s="301"/>
      <c r="E10" s="305"/>
      <c r="F10" s="301"/>
      <c r="G10" s="305"/>
      <c r="H10" s="308"/>
      <c r="I10" s="308"/>
      <c r="J10" s="308"/>
      <c r="K10" s="301"/>
      <c r="L10" s="305"/>
      <c r="M10" s="308"/>
      <c r="N10" s="308"/>
      <c r="O10" s="311"/>
      <c r="P10" s="325" t="s">
        <v>322</v>
      </c>
      <c r="Q10" s="326"/>
      <c r="R10" s="326"/>
      <c r="S10" s="326"/>
      <c r="T10" s="326"/>
      <c r="U10" s="326"/>
      <c r="V10" s="327"/>
      <c r="W10" s="325" t="s">
        <v>323</v>
      </c>
      <c r="X10" s="326"/>
      <c r="Y10" s="326"/>
      <c r="Z10" s="326"/>
      <c r="AA10" s="326"/>
      <c r="AB10" s="326"/>
      <c r="AC10" s="327"/>
      <c r="AD10" s="325" t="s">
        <v>324</v>
      </c>
      <c r="AE10" s="326"/>
      <c r="AF10" s="326"/>
      <c r="AG10" s="326"/>
      <c r="AH10" s="326"/>
      <c r="AI10" s="326"/>
      <c r="AJ10" s="327"/>
      <c r="AK10" s="325" t="s">
        <v>325</v>
      </c>
      <c r="AL10" s="326"/>
      <c r="AM10" s="326"/>
      <c r="AN10" s="326"/>
      <c r="AO10" s="326"/>
      <c r="AP10" s="326"/>
      <c r="AQ10" s="327"/>
      <c r="AR10" s="325" t="s">
        <v>326</v>
      </c>
      <c r="AS10" s="326"/>
      <c r="AT10" s="327"/>
      <c r="AU10" s="317"/>
      <c r="AV10" s="318"/>
      <c r="AW10" s="317"/>
      <c r="AX10" s="318"/>
      <c r="AY10" s="323"/>
      <c r="AZ10" s="323"/>
      <c r="BA10" s="323"/>
      <c r="BB10" s="323"/>
      <c r="BC10" s="323"/>
      <c r="BD10" s="323"/>
    </row>
    <row r="11" spans="1:57" ht="20.25" customHeight="1" thickBot="1">
      <c r="A11" s="83"/>
      <c r="B11" s="296"/>
      <c r="C11" s="300"/>
      <c r="D11" s="301"/>
      <c r="E11" s="305"/>
      <c r="F11" s="301"/>
      <c r="G11" s="305"/>
      <c r="H11" s="308"/>
      <c r="I11" s="308"/>
      <c r="J11" s="308"/>
      <c r="K11" s="301"/>
      <c r="L11" s="305"/>
      <c r="M11" s="308"/>
      <c r="N11" s="308"/>
      <c r="O11" s="311"/>
      <c r="P11" s="89">
        <f>DAY(DATE($X$2,$AB$2,1))</f>
        <v>1</v>
      </c>
      <c r="Q11" s="90">
        <f>DAY(DATE($X$2,$AB$2,2))</f>
        <v>2</v>
      </c>
      <c r="R11" s="90">
        <f>DAY(DATE($X$2,$AB$2,3))</f>
        <v>3</v>
      </c>
      <c r="S11" s="90">
        <f>DAY(DATE($X$2,$AB$2,4))</f>
        <v>4</v>
      </c>
      <c r="T11" s="90">
        <f>DAY(DATE($X$2,$AB$2,5))</f>
        <v>5</v>
      </c>
      <c r="U11" s="90">
        <f>DAY(DATE($X$2,$AB$2,6))</f>
        <v>6</v>
      </c>
      <c r="V11" s="91">
        <f>DAY(DATE($X$2,$AB$2,7))</f>
        <v>7</v>
      </c>
      <c r="W11" s="89">
        <f>DAY(DATE($X$2,$AB$2,8))</f>
        <v>8</v>
      </c>
      <c r="X11" s="90">
        <f>DAY(DATE($X$2,$AB$2,9))</f>
        <v>9</v>
      </c>
      <c r="Y11" s="90">
        <f>DAY(DATE($X$2,$AB$2,10))</f>
        <v>10</v>
      </c>
      <c r="Z11" s="90">
        <f>DAY(DATE($X$2,$AB$2,11))</f>
        <v>11</v>
      </c>
      <c r="AA11" s="90">
        <f>DAY(DATE($X$2,$AB$2,12))</f>
        <v>12</v>
      </c>
      <c r="AB11" s="90">
        <f>DAY(DATE($X$2,$AB$2,13))</f>
        <v>13</v>
      </c>
      <c r="AC11" s="91">
        <f>DAY(DATE($X$2,$AB$2,14))</f>
        <v>14</v>
      </c>
      <c r="AD11" s="89">
        <f>DAY(DATE($X$2,$AB$2,15))</f>
        <v>15</v>
      </c>
      <c r="AE11" s="90">
        <f>DAY(DATE($X$2,$AB$2,16))</f>
        <v>16</v>
      </c>
      <c r="AF11" s="90">
        <f>DAY(DATE($X$2,$AB$2,17))</f>
        <v>17</v>
      </c>
      <c r="AG11" s="90">
        <f>DAY(DATE($X$2,$AB$2,18))</f>
        <v>18</v>
      </c>
      <c r="AH11" s="90">
        <f>DAY(DATE($X$2,$AB$2,19))</f>
        <v>19</v>
      </c>
      <c r="AI11" s="90">
        <f>DAY(DATE($X$2,$AB$2,20))</f>
        <v>20</v>
      </c>
      <c r="AJ11" s="91">
        <f>DAY(DATE($X$2,$AB$2,21))</f>
        <v>21</v>
      </c>
      <c r="AK11" s="89">
        <f>DAY(DATE($X$2,$AB$2,22))</f>
        <v>22</v>
      </c>
      <c r="AL11" s="90">
        <f>DAY(DATE($X$2,$AB$2,23))</f>
        <v>23</v>
      </c>
      <c r="AM11" s="90">
        <f>DAY(DATE($X$2,$AB$2,24))</f>
        <v>24</v>
      </c>
      <c r="AN11" s="90">
        <f>DAY(DATE($X$2,$AB$2,25))</f>
        <v>25</v>
      </c>
      <c r="AO11" s="90">
        <f>DAY(DATE($X$2,$AB$2,26))</f>
        <v>26</v>
      </c>
      <c r="AP11" s="90">
        <f>DAY(DATE($X$2,$AB$2,27))</f>
        <v>27</v>
      </c>
      <c r="AQ11" s="91">
        <f>DAY(DATE($X$2,$AB$2,28))</f>
        <v>28</v>
      </c>
      <c r="AR11" s="89" t="str">
        <f>IF(AZ3="暦月",IF(DAY(DATE($X$2,$AB$2,29))=29,29,""),"")</f>
        <v/>
      </c>
      <c r="AS11" s="90" t="str">
        <f>IF(AZ3="暦月",IF(DAY(DATE($X$2,$AB$2,30))=30,30,""),"")</f>
        <v/>
      </c>
      <c r="AT11" s="91" t="str">
        <f>IF(AZ3="暦月",IF(DAY(DATE($X$2,$AB$2,31))=31,31,""),"")</f>
        <v/>
      </c>
      <c r="AU11" s="317"/>
      <c r="AV11" s="318"/>
      <c r="AW11" s="317"/>
      <c r="AX11" s="318"/>
      <c r="AY11" s="323"/>
      <c r="AZ11" s="323"/>
      <c r="BA11" s="323"/>
      <c r="BB11" s="323"/>
      <c r="BC11" s="323"/>
      <c r="BD11" s="323"/>
    </row>
    <row r="12" spans="1:57" ht="20.25" hidden="1" customHeight="1" thickBot="1">
      <c r="A12" s="83"/>
      <c r="B12" s="296"/>
      <c r="C12" s="300"/>
      <c r="D12" s="301"/>
      <c r="E12" s="305"/>
      <c r="F12" s="301"/>
      <c r="G12" s="305"/>
      <c r="H12" s="308"/>
      <c r="I12" s="308"/>
      <c r="J12" s="308"/>
      <c r="K12" s="301"/>
      <c r="L12" s="305"/>
      <c r="M12" s="308"/>
      <c r="N12" s="308"/>
      <c r="O12" s="311"/>
      <c r="P12" s="89">
        <f>WEEKDAY(DATE($X$2,$AB$2,1))</f>
        <v>2</v>
      </c>
      <c r="Q12" s="90">
        <f>WEEKDAY(DATE($X$2,$AB$2,2))</f>
        <v>3</v>
      </c>
      <c r="R12" s="90">
        <f>WEEKDAY(DATE($X$2,$AB$2,3))</f>
        <v>4</v>
      </c>
      <c r="S12" s="90">
        <f>WEEKDAY(DATE($X$2,$AB$2,4))</f>
        <v>5</v>
      </c>
      <c r="T12" s="90">
        <f>WEEKDAY(DATE($X$2,$AB$2,5))</f>
        <v>6</v>
      </c>
      <c r="U12" s="90">
        <f>WEEKDAY(DATE($X$2,$AB$2,6))</f>
        <v>7</v>
      </c>
      <c r="V12" s="91">
        <f>WEEKDAY(DATE($X$2,$AB$2,7))</f>
        <v>1</v>
      </c>
      <c r="W12" s="89">
        <f>WEEKDAY(DATE($X$2,$AB$2,8))</f>
        <v>2</v>
      </c>
      <c r="X12" s="90">
        <f>WEEKDAY(DATE($X$2,$AB$2,9))</f>
        <v>3</v>
      </c>
      <c r="Y12" s="90">
        <f>WEEKDAY(DATE($X$2,$AB$2,10))</f>
        <v>4</v>
      </c>
      <c r="Z12" s="90">
        <f>WEEKDAY(DATE($X$2,$AB$2,11))</f>
        <v>5</v>
      </c>
      <c r="AA12" s="90">
        <f>WEEKDAY(DATE($X$2,$AB$2,12))</f>
        <v>6</v>
      </c>
      <c r="AB12" s="90">
        <f>WEEKDAY(DATE($X$2,$AB$2,13))</f>
        <v>7</v>
      </c>
      <c r="AC12" s="91">
        <f>WEEKDAY(DATE($X$2,$AB$2,14))</f>
        <v>1</v>
      </c>
      <c r="AD12" s="89">
        <f>WEEKDAY(DATE($X$2,$AB$2,15))</f>
        <v>2</v>
      </c>
      <c r="AE12" s="90">
        <f>WEEKDAY(DATE($X$2,$AB$2,16))</f>
        <v>3</v>
      </c>
      <c r="AF12" s="90">
        <f>WEEKDAY(DATE($X$2,$AB$2,17))</f>
        <v>4</v>
      </c>
      <c r="AG12" s="90">
        <f>WEEKDAY(DATE($X$2,$AB$2,18))</f>
        <v>5</v>
      </c>
      <c r="AH12" s="90">
        <f>WEEKDAY(DATE($X$2,$AB$2,19))</f>
        <v>6</v>
      </c>
      <c r="AI12" s="90">
        <f>WEEKDAY(DATE($X$2,$AB$2,20))</f>
        <v>7</v>
      </c>
      <c r="AJ12" s="91">
        <f>WEEKDAY(DATE($X$2,$AB$2,21))</f>
        <v>1</v>
      </c>
      <c r="AK12" s="89">
        <f>WEEKDAY(DATE($X$2,$AB$2,22))</f>
        <v>2</v>
      </c>
      <c r="AL12" s="90">
        <f>WEEKDAY(DATE($X$2,$AB$2,23))</f>
        <v>3</v>
      </c>
      <c r="AM12" s="90">
        <f>WEEKDAY(DATE($X$2,$AB$2,24))</f>
        <v>4</v>
      </c>
      <c r="AN12" s="90">
        <f>WEEKDAY(DATE($X$2,$AB$2,25))</f>
        <v>5</v>
      </c>
      <c r="AO12" s="90">
        <f>WEEKDAY(DATE($X$2,$AB$2,26))</f>
        <v>6</v>
      </c>
      <c r="AP12" s="90">
        <f>WEEKDAY(DATE($X$2,$AB$2,27))</f>
        <v>7</v>
      </c>
      <c r="AQ12" s="91">
        <f>WEEKDAY(DATE($X$2,$AB$2,28))</f>
        <v>1</v>
      </c>
      <c r="AR12" s="89">
        <f>IF(AR11=29,WEEKDAY(DATE($X$2,$AB$2,29)),0)</f>
        <v>0</v>
      </c>
      <c r="AS12" s="90">
        <f>IF(AS11=30,WEEKDAY(DATE($X$2,$AB$2,30)),0)</f>
        <v>0</v>
      </c>
      <c r="AT12" s="91">
        <f>IF(AT11=31,WEEKDAY(DATE($X$2,$AB$2,31)),0)</f>
        <v>0</v>
      </c>
      <c r="AU12" s="319"/>
      <c r="AV12" s="320"/>
      <c r="AW12" s="319"/>
      <c r="AX12" s="320"/>
      <c r="AY12" s="324"/>
      <c r="AZ12" s="324"/>
      <c r="BA12" s="324"/>
      <c r="BB12" s="324"/>
      <c r="BC12" s="324"/>
      <c r="BD12" s="324"/>
    </row>
    <row r="13" spans="1:57" ht="20.25" customHeight="1" thickBot="1">
      <c r="A13" s="83"/>
      <c r="B13" s="297"/>
      <c r="C13" s="302"/>
      <c r="D13" s="303"/>
      <c r="E13" s="306"/>
      <c r="F13" s="303"/>
      <c r="G13" s="306"/>
      <c r="H13" s="309"/>
      <c r="I13" s="309"/>
      <c r="J13" s="309"/>
      <c r="K13" s="303"/>
      <c r="L13" s="306"/>
      <c r="M13" s="309"/>
      <c r="N13" s="309"/>
      <c r="O13" s="312"/>
      <c r="P13" s="92" t="str">
        <f>IF(P12=1,"日",IF(P12=2,"月",IF(P12=3,"火",IF(P12=4,"水",IF(P12=5,"木",IF(P12=6,"金","土"))))))</f>
        <v>月</v>
      </c>
      <c r="Q13" s="93" t="str">
        <f t="shared" ref="Q13:AQ13" si="0">IF(Q12=1,"日",IF(Q12=2,"月",IF(Q12=3,"火",IF(Q12=4,"水",IF(Q12=5,"木",IF(Q12=6,"金","土"))))))</f>
        <v>火</v>
      </c>
      <c r="R13" s="93" t="str">
        <f t="shared" si="0"/>
        <v>水</v>
      </c>
      <c r="S13" s="93" t="str">
        <f t="shared" si="0"/>
        <v>木</v>
      </c>
      <c r="T13" s="93" t="str">
        <f t="shared" si="0"/>
        <v>金</v>
      </c>
      <c r="U13" s="93" t="str">
        <f t="shared" si="0"/>
        <v>土</v>
      </c>
      <c r="V13" s="94" t="str">
        <f t="shared" si="0"/>
        <v>日</v>
      </c>
      <c r="W13" s="92" t="str">
        <f t="shared" si="0"/>
        <v>月</v>
      </c>
      <c r="X13" s="93" t="str">
        <f t="shared" si="0"/>
        <v>火</v>
      </c>
      <c r="Y13" s="93" t="str">
        <f t="shared" si="0"/>
        <v>水</v>
      </c>
      <c r="Z13" s="93" t="str">
        <f t="shared" si="0"/>
        <v>木</v>
      </c>
      <c r="AA13" s="93" t="str">
        <f t="shared" si="0"/>
        <v>金</v>
      </c>
      <c r="AB13" s="93" t="str">
        <f t="shared" si="0"/>
        <v>土</v>
      </c>
      <c r="AC13" s="94" t="str">
        <f t="shared" si="0"/>
        <v>日</v>
      </c>
      <c r="AD13" s="92" t="str">
        <f t="shared" si="0"/>
        <v>月</v>
      </c>
      <c r="AE13" s="93" t="str">
        <f t="shared" si="0"/>
        <v>火</v>
      </c>
      <c r="AF13" s="93" t="str">
        <f t="shared" si="0"/>
        <v>水</v>
      </c>
      <c r="AG13" s="93" t="str">
        <f t="shared" si="0"/>
        <v>木</v>
      </c>
      <c r="AH13" s="93" t="str">
        <f t="shared" si="0"/>
        <v>金</v>
      </c>
      <c r="AI13" s="93" t="str">
        <f t="shared" si="0"/>
        <v>土</v>
      </c>
      <c r="AJ13" s="94" t="str">
        <f t="shared" si="0"/>
        <v>日</v>
      </c>
      <c r="AK13" s="92" t="str">
        <f t="shared" si="0"/>
        <v>月</v>
      </c>
      <c r="AL13" s="93" t="str">
        <f t="shared" si="0"/>
        <v>火</v>
      </c>
      <c r="AM13" s="93" t="str">
        <f t="shared" si="0"/>
        <v>水</v>
      </c>
      <c r="AN13" s="93" t="str">
        <f t="shared" si="0"/>
        <v>木</v>
      </c>
      <c r="AO13" s="93" t="str">
        <f t="shared" si="0"/>
        <v>金</v>
      </c>
      <c r="AP13" s="93" t="str">
        <f t="shared" si="0"/>
        <v>土</v>
      </c>
      <c r="AQ13" s="94" t="str">
        <f t="shared" si="0"/>
        <v>日</v>
      </c>
      <c r="AR13" s="93" t="str">
        <f>IF(AR12=1,"日",IF(AR12=2,"月",IF(AR12=3,"火",IF(AR12=4,"水",IF(AR12=5,"木",IF(AR12=6,"金",IF(AR12=0,"","土")))))))</f>
        <v/>
      </c>
      <c r="AS13" s="93" t="str">
        <f>IF(AS12=1,"日",IF(AS12=2,"月",IF(AS12=3,"火",IF(AS12=4,"水",IF(AS12=5,"木",IF(AS12=6,"金",IF(AS12=0,"","土")))))))</f>
        <v/>
      </c>
      <c r="AT13" s="93" t="str">
        <f>IF(AT12=1,"日",IF(AT12=2,"月",IF(AT12=3,"火",IF(AT12=4,"水",IF(AT12=5,"木",IF(AT12=6,"金",IF(AT12=0,"","土")))))))</f>
        <v/>
      </c>
      <c r="AU13" s="321"/>
      <c r="AV13" s="322"/>
      <c r="AW13" s="321"/>
      <c r="AX13" s="322"/>
      <c r="AY13" s="323"/>
      <c r="AZ13" s="323"/>
      <c r="BA13" s="323"/>
      <c r="BB13" s="323"/>
      <c r="BC13" s="323"/>
      <c r="BD13" s="323"/>
    </row>
    <row r="14" spans="1:57" ht="39.950000000000003" customHeight="1">
      <c r="A14" s="83"/>
      <c r="B14" s="126">
        <v>1</v>
      </c>
      <c r="C14" s="277"/>
      <c r="D14" s="278"/>
      <c r="E14" s="279"/>
      <c r="F14" s="280"/>
      <c r="G14" s="281"/>
      <c r="H14" s="282"/>
      <c r="I14" s="282"/>
      <c r="J14" s="282"/>
      <c r="K14" s="283"/>
      <c r="L14" s="284"/>
      <c r="M14" s="285"/>
      <c r="N14" s="285"/>
      <c r="O14" s="286"/>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7"/>
      <c r="AU14" s="287">
        <f>IF($AZ$3="４週",SUM(P14:AQ14),IF($AZ$3="暦月",SUM(P14:AT14),""))</f>
        <v>0</v>
      </c>
      <c r="AV14" s="288"/>
      <c r="AW14" s="289">
        <f t="shared" ref="AW14:AW77" si="1">IF($AZ$3="４週",AU14/4,IF($AZ$3="暦月",AU14/($AZ$7/7),""))</f>
        <v>0</v>
      </c>
      <c r="AX14" s="290"/>
      <c r="AY14" s="274"/>
      <c r="AZ14" s="275"/>
      <c r="BA14" s="275"/>
      <c r="BB14" s="275"/>
      <c r="BC14" s="275"/>
      <c r="BD14" s="276"/>
    </row>
    <row r="15" spans="1:57" ht="39.950000000000003" customHeight="1">
      <c r="A15" s="83"/>
      <c r="B15" s="98">
        <f t="shared" ref="B15:B78" si="2">B14+1</f>
        <v>2</v>
      </c>
      <c r="C15" s="260"/>
      <c r="D15" s="261"/>
      <c r="E15" s="262"/>
      <c r="F15" s="263"/>
      <c r="G15" s="264"/>
      <c r="H15" s="265"/>
      <c r="I15" s="265"/>
      <c r="J15" s="265"/>
      <c r="K15" s="266"/>
      <c r="L15" s="267"/>
      <c r="M15" s="268"/>
      <c r="N15" s="268"/>
      <c r="O15" s="269"/>
      <c r="P15" s="99"/>
      <c r="Q15" s="100"/>
      <c r="R15" s="100"/>
      <c r="S15" s="100"/>
      <c r="T15" s="100"/>
      <c r="U15" s="100"/>
      <c r="V15" s="101"/>
      <c r="W15" s="99"/>
      <c r="X15" s="100"/>
      <c r="Y15" s="100"/>
      <c r="Z15" s="100"/>
      <c r="AA15" s="100"/>
      <c r="AB15" s="100"/>
      <c r="AC15" s="101"/>
      <c r="AD15" s="99"/>
      <c r="AE15" s="100"/>
      <c r="AF15" s="100"/>
      <c r="AG15" s="100"/>
      <c r="AH15" s="100"/>
      <c r="AI15" s="100"/>
      <c r="AJ15" s="101"/>
      <c r="AK15" s="99"/>
      <c r="AL15" s="100"/>
      <c r="AM15" s="100"/>
      <c r="AN15" s="100"/>
      <c r="AO15" s="100"/>
      <c r="AP15" s="100"/>
      <c r="AQ15" s="101"/>
      <c r="AR15" s="99"/>
      <c r="AS15" s="100"/>
      <c r="AT15" s="101"/>
      <c r="AU15" s="270">
        <f>IF($AZ$3="４週",SUM(P15:AQ15),IF($AZ$3="暦月",SUM(P15:AT15),""))</f>
        <v>0</v>
      </c>
      <c r="AV15" s="271"/>
      <c r="AW15" s="272">
        <f t="shared" si="1"/>
        <v>0</v>
      </c>
      <c r="AX15" s="273"/>
      <c r="AY15" s="240"/>
      <c r="AZ15" s="241"/>
      <c r="BA15" s="241"/>
      <c r="BB15" s="241"/>
      <c r="BC15" s="241"/>
      <c r="BD15" s="242"/>
    </row>
    <row r="16" spans="1:57" ht="39.950000000000003" customHeight="1">
      <c r="A16" s="83"/>
      <c r="B16" s="98">
        <f t="shared" si="2"/>
        <v>3</v>
      </c>
      <c r="C16" s="260"/>
      <c r="D16" s="261"/>
      <c r="E16" s="262"/>
      <c r="F16" s="263"/>
      <c r="G16" s="264"/>
      <c r="H16" s="265"/>
      <c r="I16" s="265"/>
      <c r="J16" s="265"/>
      <c r="K16" s="266"/>
      <c r="L16" s="267"/>
      <c r="M16" s="268"/>
      <c r="N16" s="268"/>
      <c r="O16" s="269"/>
      <c r="P16" s="99"/>
      <c r="Q16" s="100"/>
      <c r="R16" s="100"/>
      <c r="S16" s="100"/>
      <c r="T16" s="100"/>
      <c r="U16" s="100"/>
      <c r="V16" s="101"/>
      <c r="W16" s="99"/>
      <c r="X16" s="100"/>
      <c r="Y16" s="100"/>
      <c r="Z16" s="100"/>
      <c r="AA16" s="100"/>
      <c r="AB16" s="100"/>
      <c r="AC16" s="101"/>
      <c r="AD16" s="99"/>
      <c r="AE16" s="100"/>
      <c r="AF16" s="100"/>
      <c r="AG16" s="100"/>
      <c r="AH16" s="100"/>
      <c r="AI16" s="100"/>
      <c r="AJ16" s="101"/>
      <c r="AK16" s="99"/>
      <c r="AL16" s="100"/>
      <c r="AM16" s="100"/>
      <c r="AN16" s="100"/>
      <c r="AO16" s="100"/>
      <c r="AP16" s="100"/>
      <c r="AQ16" s="101"/>
      <c r="AR16" s="99"/>
      <c r="AS16" s="100"/>
      <c r="AT16" s="101"/>
      <c r="AU16" s="270">
        <f>IF($AZ$3="４週",SUM(P16:AQ16),IF($AZ$3="暦月",SUM(P16:AT16),""))</f>
        <v>0</v>
      </c>
      <c r="AV16" s="271"/>
      <c r="AW16" s="272">
        <f t="shared" si="1"/>
        <v>0</v>
      </c>
      <c r="AX16" s="273"/>
      <c r="AY16" s="240"/>
      <c r="AZ16" s="241"/>
      <c r="BA16" s="241"/>
      <c r="BB16" s="241"/>
      <c r="BC16" s="241"/>
      <c r="BD16" s="242"/>
    </row>
    <row r="17" spans="1:56" ht="39.950000000000003" customHeight="1">
      <c r="A17" s="83"/>
      <c r="B17" s="98">
        <f t="shared" si="2"/>
        <v>4</v>
      </c>
      <c r="C17" s="260"/>
      <c r="D17" s="261"/>
      <c r="E17" s="262"/>
      <c r="F17" s="263"/>
      <c r="G17" s="264"/>
      <c r="H17" s="265"/>
      <c r="I17" s="265"/>
      <c r="J17" s="265"/>
      <c r="K17" s="266"/>
      <c r="L17" s="267"/>
      <c r="M17" s="268"/>
      <c r="N17" s="268"/>
      <c r="O17" s="269"/>
      <c r="P17" s="99"/>
      <c r="Q17" s="100"/>
      <c r="R17" s="100"/>
      <c r="S17" s="100"/>
      <c r="T17" s="100"/>
      <c r="U17" s="100"/>
      <c r="V17" s="10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1"/>
      <c r="AU17" s="270">
        <f>IF($AZ$3="４週",SUM(P17:AQ17),IF($AZ$3="暦月",SUM(P17:AT17),""))</f>
        <v>0</v>
      </c>
      <c r="AV17" s="271"/>
      <c r="AW17" s="272">
        <f t="shared" si="1"/>
        <v>0</v>
      </c>
      <c r="AX17" s="273"/>
      <c r="AY17" s="240"/>
      <c r="AZ17" s="241"/>
      <c r="BA17" s="241"/>
      <c r="BB17" s="241"/>
      <c r="BC17" s="241"/>
      <c r="BD17" s="242"/>
    </row>
    <row r="18" spans="1:56" ht="39.950000000000003" customHeight="1">
      <c r="A18" s="83"/>
      <c r="B18" s="98">
        <f t="shared" si="2"/>
        <v>5</v>
      </c>
      <c r="C18" s="260"/>
      <c r="D18" s="261"/>
      <c r="E18" s="262"/>
      <c r="F18" s="263"/>
      <c r="G18" s="264"/>
      <c r="H18" s="265"/>
      <c r="I18" s="265"/>
      <c r="J18" s="265"/>
      <c r="K18" s="266"/>
      <c r="L18" s="267"/>
      <c r="M18" s="268"/>
      <c r="N18" s="268"/>
      <c r="O18" s="269"/>
      <c r="P18" s="99"/>
      <c r="Q18" s="100"/>
      <c r="R18" s="100"/>
      <c r="S18" s="100"/>
      <c r="T18" s="100"/>
      <c r="U18" s="100"/>
      <c r="V18" s="101"/>
      <c r="W18" s="99"/>
      <c r="X18" s="100"/>
      <c r="Y18" s="100"/>
      <c r="Z18" s="100"/>
      <c r="AA18" s="100"/>
      <c r="AB18" s="100"/>
      <c r="AC18" s="101"/>
      <c r="AD18" s="99"/>
      <c r="AE18" s="100"/>
      <c r="AF18" s="100"/>
      <c r="AG18" s="100"/>
      <c r="AH18" s="100"/>
      <c r="AI18" s="100"/>
      <c r="AJ18" s="101"/>
      <c r="AK18" s="99"/>
      <c r="AL18" s="100"/>
      <c r="AM18" s="100"/>
      <c r="AN18" s="100"/>
      <c r="AO18" s="100"/>
      <c r="AP18" s="100"/>
      <c r="AQ18" s="101"/>
      <c r="AR18" s="99"/>
      <c r="AS18" s="100"/>
      <c r="AT18" s="101"/>
      <c r="AU18" s="270">
        <f t="shared" ref="AU18:AU113" si="3">IF($AZ$3="４週",SUM(P18:AQ18),IF($AZ$3="暦月",SUM(P18:AT18),""))</f>
        <v>0</v>
      </c>
      <c r="AV18" s="271"/>
      <c r="AW18" s="272">
        <f t="shared" si="1"/>
        <v>0</v>
      </c>
      <c r="AX18" s="273"/>
      <c r="AY18" s="240"/>
      <c r="AZ18" s="241"/>
      <c r="BA18" s="241"/>
      <c r="BB18" s="241"/>
      <c r="BC18" s="241"/>
      <c r="BD18" s="242"/>
    </row>
    <row r="19" spans="1:56" ht="39.950000000000003" customHeight="1">
      <c r="A19" s="83"/>
      <c r="B19" s="98">
        <f t="shared" si="2"/>
        <v>6</v>
      </c>
      <c r="C19" s="260"/>
      <c r="D19" s="261"/>
      <c r="E19" s="262"/>
      <c r="F19" s="263"/>
      <c r="G19" s="264"/>
      <c r="H19" s="265"/>
      <c r="I19" s="265"/>
      <c r="J19" s="265"/>
      <c r="K19" s="266"/>
      <c r="L19" s="267"/>
      <c r="M19" s="268"/>
      <c r="N19" s="268"/>
      <c r="O19" s="269"/>
      <c r="P19" s="99"/>
      <c r="Q19" s="100"/>
      <c r="R19" s="100"/>
      <c r="S19" s="100"/>
      <c r="T19" s="100"/>
      <c r="U19" s="100"/>
      <c r="V19" s="10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1"/>
      <c r="AU19" s="270">
        <f t="shared" si="3"/>
        <v>0</v>
      </c>
      <c r="AV19" s="271"/>
      <c r="AW19" s="272">
        <f t="shared" si="1"/>
        <v>0</v>
      </c>
      <c r="AX19" s="273"/>
      <c r="AY19" s="240"/>
      <c r="AZ19" s="241"/>
      <c r="BA19" s="241"/>
      <c r="BB19" s="241"/>
      <c r="BC19" s="241"/>
      <c r="BD19" s="242"/>
    </row>
    <row r="20" spans="1:56" ht="39.950000000000003" customHeight="1">
      <c r="A20" s="83"/>
      <c r="B20" s="98">
        <f t="shared" si="2"/>
        <v>7</v>
      </c>
      <c r="C20" s="260"/>
      <c r="D20" s="261"/>
      <c r="E20" s="262"/>
      <c r="F20" s="263"/>
      <c r="G20" s="264"/>
      <c r="H20" s="265"/>
      <c r="I20" s="265"/>
      <c r="J20" s="265"/>
      <c r="K20" s="266"/>
      <c r="L20" s="267"/>
      <c r="M20" s="268"/>
      <c r="N20" s="268"/>
      <c r="O20" s="269"/>
      <c r="P20" s="99"/>
      <c r="Q20" s="100"/>
      <c r="R20" s="100"/>
      <c r="S20" s="100"/>
      <c r="T20" s="100"/>
      <c r="U20" s="100"/>
      <c r="V20" s="101"/>
      <c r="W20" s="99"/>
      <c r="X20" s="100"/>
      <c r="Y20" s="100"/>
      <c r="Z20" s="100"/>
      <c r="AA20" s="100"/>
      <c r="AB20" s="100"/>
      <c r="AC20" s="101"/>
      <c r="AD20" s="99"/>
      <c r="AE20" s="100"/>
      <c r="AF20" s="100"/>
      <c r="AG20" s="100"/>
      <c r="AH20" s="100"/>
      <c r="AI20" s="100"/>
      <c r="AJ20" s="101"/>
      <c r="AK20" s="99"/>
      <c r="AL20" s="100"/>
      <c r="AM20" s="100"/>
      <c r="AN20" s="100"/>
      <c r="AO20" s="100"/>
      <c r="AP20" s="100"/>
      <c r="AQ20" s="101"/>
      <c r="AR20" s="99"/>
      <c r="AS20" s="100"/>
      <c r="AT20" s="101"/>
      <c r="AU20" s="270">
        <f>IF($AZ$3="４週",SUM(P20:AQ20),IF($AZ$3="暦月",SUM(P20:AT20),""))</f>
        <v>0</v>
      </c>
      <c r="AV20" s="271"/>
      <c r="AW20" s="272">
        <f t="shared" si="1"/>
        <v>0</v>
      </c>
      <c r="AX20" s="273"/>
      <c r="AY20" s="240"/>
      <c r="AZ20" s="241"/>
      <c r="BA20" s="241"/>
      <c r="BB20" s="241"/>
      <c r="BC20" s="241"/>
      <c r="BD20" s="242"/>
    </row>
    <row r="21" spans="1:56" ht="39.950000000000003" customHeight="1">
      <c r="A21" s="83"/>
      <c r="B21" s="98">
        <f t="shared" si="2"/>
        <v>8</v>
      </c>
      <c r="C21" s="260"/>
      <c r="D21" s="261"/>
      <c r="E21" s="262"/>
      <c r="F21" s="263"/>
      <c r="G21" s="264"/>
      <c r="H21" s="265"/>
      <c r="I21" s="265"/>
      <c r="J21" s="265"/>
      <c r="K21" s="266"/>
      <c r="L21" s="267"/>
      <c r="M21" s="268"/>
      <c r="N21" s="268"/>
      <c r="O21" s="269"/>
      <c r="P21" s="99"/>
      <c r="Q21" s="100"/>
      <c r="R21" s="100"/>
      <c r="S21" s="100"/>
      <c r="T21" s="100"/>
      <c r="U21" s="100"/>
      <c r="V21" s="10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1"/>
      <c r="AU21" s="270">
        <f t="shared" si="3"/>
        <v>0</v>
      </c>
      <c r="AV21" s="271"/>
      <c r="AW21" s="272">
        <f t="shared" si="1"/>
        <v>0</v>
      </c>
      <c r="AX21" s="273"/>
      <c r="AY21" s="240"/>
      <c r="AZ21" s="241"/>
      <c r="BA21" s="241"/>
      <c r="BB21" s="241"/>
      <c r="BC21" s="241"/>
      <c r="BD21" s="242"/>
    </row>
    <row r="22" spans="1:56" ht="39.950000000000003" customHeight="1">
      <c r="A22" s="83"/>
      <c r="B22" s="98">
        <f t="shared" si="2"/>
        <v>9</v>
      </c>
      <c r="C22" s="260"/>
      <c r="D22" s="261"/>
      <c r="E22" s="262"/>
      <c r="F22" s="263"/>
      <c r="G22" s="264"/>
      <c r="H22" s="265"/>
      <c r="I22" s="265"/>
      <c r="J22" s="265"/>
      <c r="K22" s="266"/>
      <c r="L22" s="267"/>
      <c r="M22" s="268"/>
      <c r="N22" s="268"/>
      <c r="O22" s="269"/>
      <c r="P22" s="99"/>
      <c r="Q22" s="100"/>
      <c r="R22" s="100"/>
      <c r="S22" s="100"/>
      <c r="T22" s="100"/>
      <c r="U22" s="100"/>
      <c r="V22" s="101"/>
      <c r="W22" s="99"/>
      <c r="X22" s="100"/>
      <c r="Y22" s="100"/>
      <c r="Z22" s="100"/>
      <c r="AA22" s="100"/>
      <c r="AB22" s="100"/>
      <c r="AC22" s="101"/>
      <c r="AD22" s="99"/>
      <c r="AE22" s="100"/>
      <c r="AF22" s="100"/>
      <c r="AG22" s="100"/>
      <c r="AH22" s="100"/>
      <c r="AI22" s="100"/>
      <c r="AJ22" s="101"/>
      <c r="AK22" s="99"/>
      <c r="AL22" s="100"/>
      <c r="AM22" s="100"/>
      <c r="AN22" s="100"/>
      <c r="AO22" s="100"/>
      <c r="AP22" s="100"/>
      <c r="AQ22" s="101"/>
      <c r="AR22" s="99"/>
      <c r="AS22" s="100"/>
      <c r="AT22" s="101"/>
      <c r="AU22" s="270">
        <f t="shared" si="3"/>
        <v>0</v>
      </c>
      <c r="AV22" s="271"/>
      <c r="AW22" s="272">
        <f t="shared" si="1"/>
        <v>0</v>
      </c>
      <c r="AX22" s="273"/>
      <c r="AY22" s="240"/>
      <c r="AZ22" s="241"/>
      <c r="BA22" s="241"/>
      <c r="BB22" s="241"/>
      <c r="BC22" s="241"/>
      <c r="BD22" s="242"/>
    </row>
    <row r="23" spans="1:56" ht="39.950000000000003" customHeight="1">
      <c r="A23" s="83"/>
      <c r="B23" s="98">
        <f t="shared" si="2"/>
        <v>10</v>
      </c>
      <c r="C23" s="260"/>
      <c r="D23" s="261"/>
      <c r="E23" s="262"/>
      <c r="F23" s="263"/>
      <c r="G23" s="264"/>
      <c r="H23" s="265"/>
      <c r="I23" s="265"/>
      <c r="J23" s="265"/>
      <c r="K23" s="266"/>
      <c r="L23" s="267"/>
      <c r="M23" s="268"/>
      <c r="N23" s="268"/>
      <c r="O23" s="269"/>
      <c r="P23" s="99"/>
      <c r="Q23" s="100"/>
      <c r="R23" s="100"/>
      <c r="S23" s="100"/>
      <c r="T23" s="100"/>
      <c r="U23" s="100"/>
      <c r="V23" s="10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1"/>
      <c r="AU23" s="270">
        <f t="shared" si="3"/>
        <v>0</v>
      </c>
      <c r="AV23" s="271"/>
      <c r="AW23" s="272">
        <f t="shared" si="1"/>
        <v>0</v>
      </c>
      <c r="AX23" s="273"/>
      <c r="AY23" s="240"/>
      <c r="AZ23" s="241"/>
      <c r="BA23" s="241"/>
      <c r="BB23" s="241"/>
      <c r="BC23" s="241"/>
      <c r="BD23" s="242"/>
    </row>
    <row r="24" spans="1:56" ht="39.950000000000003" customHeight="1">
      <c r="A24" s="83"/>
      <c r="B24" s="98">
        <f t="shared" si="2"/>
        <v>11</v>
      </c>
      <c r="C24" s="260"/>
      <c r="D24" s="261"/>
      <c r="E24" s="262"/>
      <c r="F24" s="263"/>
      <c r="G24" s="264"/>
      <c r="H24" s="265"/>
      <c r="I24" s="265"/>
      <c r="J24" s="265"/>
      <c r="K24" s="266"/>
      <c r="L24" s="267"/>
      <c r="M24" s="268"/>
      <c r="N24" s="268"/>
      <c r="O24" s="269"/>
      <c r="P24" s="99"/>
      <c r="Q24" s="100"/>
      <c r="R24" s="100"/>
      <c r="S24" s="100"/>
      <c r="T24" s="100"/>
      <c r="U24" s="100"/>
      <c r="V24" s="101"/>
      <c r="W24" s="99"/>
      <c r="X24" s="100"/>
      <c r="Y24" s="100"/>
      <c r="Z24" s="100"/>
      <c r="AA24" s="100"/>
      <c r="AB24" s="100"/>
      <c r="AC24" s="101"/>
      <c r="AD24" s="99"/>
      <c r="AE24" s="100"/>
      <c r="AF24" s="100"/>
      <c r="AG24" s="100"/>
      <c r="AH24" s="100"/>
      <c r="AI24" s="100"/>
      <c r="AJ24" s="101"/>
      <c r="AK24" s="99"/>
      <c r="AL24" s="100"/>
      <c r="AM24" s="100"/>
      <c r="AN24" s="100"/>
      <c r="AO24" s="100"/>
      <c r="AP24" s="100"/>
      <c r="AQ24" s="101"/>
      <c r="AR24" s="99"/>
      <c r="AS24" s="100"/>
      <c r="AT24" s="101"/>
      <c r="AU24" s="270">
        <f t="shared" si="3"/>
        <v>0</v>
      </c>
      <c r="AV24" s="271"/>
      <c r="AW24" s="272">
        <f t="shared" si="1"/>
        <v>0</v>
      </c>
      <c r="AX24" s="273"/>
      <c r="AY24" s="240"/>
      <c r="AZ24" s="241"/>
      <c r="BA24" s="241"/>
      <c r="BB24" s="241"/>
      <c r="BC24" s="241"/>
      <c r="BD24" s="242"/>
    </row>
    <row r="25" spans="1:56" ht="39.950000000000003" customHeight="1">
      <c r="A25" s="83"/>
      <c r="B25" s="98">
        <f t="shared" si="2"/>
        <v>12</v>
      </c>
      <c r="C25" s="260"/>
      <c r="D25" s="261"/>
      <c r="E25" s="262"/>
      <c r="F25" s="263"/>
      <c r="G25" s="264"/>
      <c r="H25" s="265"/>
      <c r="I25" s="265"/>
      <c r="J25" s="265"/>
      <c r="K25" s="266"/>
      <c r="L25" s="267"/>
      <c r="M25" s="268"/>
      <c r="N25" s="268"/>
      <c r="O25" s="269"/>
      <c r="P25" s="99"/>
      <c r="Q25" s="100"/>
      <c r="R25" s="100"/>
      <c r="S25" s="100"/>
      <c r="T25" s="100"/>
      <c r="U25" s="100"/>
      <c r="V25" s="10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1"/>
      <c r="AU25" s="270">
        <f t="shared" si="3"/>
        <v>0</v>
      </c>
      <c r="AV25" s="271"/>
      <c r="AW25" s="272">
        <f t="shared" si="1"/>
        <v>0</v>
      </c>
      <c r="AX25" s="273"/>
      <c r="AY25" s="240"/>
      <c r="AZ25" s="241"/>
      <c r="BA25" s="241"/>
      <c r="BB25" s="241"/>
      <c r="BC25" s="241"/>
      <c r="BD25" s="242"/>
    </row>
    <row r="26" spans="1:56" ht="39.950000000000003" customHeight="1">
      <c r="A26" s="83"/>
      <c r="B26" s="98">
        <f t="shared" si="2"/>
        <v>13</v>
      </c>
      <c r="C26" s="260"/>
      <c r="D26" s="261"/>
      <c r="E26" s="262"/>
      <c r="F26" s="263"/>
      <c r="G26" s="264"/>
      <c r="H26" s="265"/>
      <c r="I26" s="265"/>
      <c r="J26" s="265"/>
      <c r="K26" s="266"/>
      <c r="L26" s="267"/>
      <c r="M26" s="268"/>
      <c r="N26" s="268"/>
      <c r="O26" s="269"/>
      <c r="P26" s="99"/>
      <c r="Q26" s="100"/>
      <c r="R26" s="100"/>
      <c r="S26" s="100"/>
      <c r="T26" s="100"/>
      <c r="U26" s="100"/>
      <c r="V26" s="101"/>
      <c r="W26" s="99"/>
      <c r="X26" s="100"/>
      <c r="Y26" s="100"/>
      <c r="Z26" s="100"/>
      <c r="AA26" s="100"/>
      <c r="AB26" s="100"/>
      <c r="AC26" s="101"/>
      <c r="AD26" s="99"/>
      <c r="AE26" s="100"/>
      <c r="AF26" s="100"/>
      <c r="AG26" s="100"/>
      <c r="AH26" s="100"/>
      <c r="AI26" s="100"/>
      <c r="AJ26" s="101"/>
      <c r="AK26" s="99"/>
      <c r="AL26" s="100"/>
      <c r="AM26" s="100"/>
      <c r="AN26" s="100"/>
      <c r="AO26" s="100"/>
      <c r="AP26" s="100"/>
      <c r="AQ26" s="101"/>
      <c r="AR26" s="99"/>
      <c r="AS26" s="100"/>
      <c r="AT26" s="101"/>
      <c r="AU26" s="270">
        <f t="shared" si="3"/>
        <v>0</v>
      </c>
      <c r="AV26" s="271"/>
      <c r="AW26" s="272">
        <f t="shared" si="1"/>
        <v>0</v>
      </c>
      <c r="AX26" s="273"/>
      <c r="AY26" s="240"/>
      <c r="AZ26" s="241"/>
      <c r="BA26" s="241"/>
      <c r="BB26" s="241"/>
      <c r="BC26" s="241"/>
      <c r="BD26" s="242"/>
    </row>
    <row r="27" spans="1:56" ht="39.950000000000003" customHeight="1">
      <c r="A27" s="83"/>
      <c r="B27" s="98">
        <f t="shared" si="2"/>
        <v>14</v>
      </c>
      <c r="C27" s="260"/>
      <c r="D27" s="261"/>
      <c r="E27" s="262"/>
      <c r="F27" s="263"/>
      <c r="G27" s="264"/>
      <c r="H27" s="265"/>
      <c r="I27" s="265"/>
      <c r="J27" s="265"/>
      <c r="K27" s="266"/>
      <c r="L27" s="267"/>
      <c r="M27" s="268"/>
      <c r="N27" s="268"/>
      <c r="O27" s="269"/>
      <c r="P27" s="99"/>
      <c r="Q27" s="100"/>
      <c r="R27" s="100"/>
      <c r="S27" s="100"/>
      <c r="T27" s="100"/>
      <c r="U27" s="100"/>
      <c r="V27" s="10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1"/>
      <c r="AU27" s="270">
        <f t="shared" si="3"/>
        <v>0</v>
      </c>
      <c r="AV27" s="271"/>
      <c r="AW27" s="272">
        <f t="shared" si="1"/>
        <v>0</v>
      </c>
      <c r="AX27" s="273"/>
      <c r="AY27" s="240"/>
      <c r="AZ27" s="241"/>
      <c r="BA27" s="241"/>
      <c r="BB27" s="241"/>
      <c r="BC27" s="241"/>
      <c r="BD27" s="242"/>
    </row>
    <row r="28" spans="1:56" ht="39.950000000000003" customHeight="1">
      <c r="A28" s="83"/>
      <c r="B28" s="98">
        <f t="shared" si="2"/>
        <v>15</v>
      </c>
      <c r="C28" s="260"/>
      <c r="D28" s="261"/>
      <c r="E28" s="262"/>
      <c r="F28" s="263"/>
      <c r="G28" s="264"/>
      <c r="H28" s="265"/>
      <c r="I28" s="265"/>
      <c r="J28" s="265"/>
      <c r="K28" s="266"/>
      <c r="L28" s="267"/>
      <c r="M28" s="268"/>
      <c r="N28" s="268"/>
      <c r="O28" s="269"/>
      <c r="P28" s="99"/>
      <c r="Q28" s="100"/>
      <c r="R28" s="100"/>
      <c r="S28" s="100"/>
      <c r="T28" s="100"/>
      <c r="U28" s="100"/>
      <c r="V28" s="101"/>
      <c r="W28" s="99"/>
      <c r="X28" s="100"/>
      <c r="Y28" s="100"/>
      <c r="Z28" s="100"/>
      <c r="AA28" s="100"/>
      <c r="AB28" s="100"/>
      <c r="AC28" s="101"/>
      <c r="AD28" s="99"/>
      <c r="AE28" s="100"/>
      <c r="AF28" s="100"/>
      <c r="AG28" s="100"/>
      <c r="AH28" s="100"/>
      <c r="AI28" s="100"/>
      <c r="AJ28" s="101"/>
      <c r="AK28" s="99"/>
      <c r="AL28" s="100"/>
      <c r="AM28" s="100"/>
      <c r="AN28" s="100"/>
      <c r="AO28" s="100"/>
      <c r="AP28" s="100"/>
      <c r="AQ28" s="101"/>
      <c r="AR28" s="99"/>
      <c r="AS28" s="100"/>
      <c r="AT28" s="101"/>
      <c r="AU28" s="270">
        <f t="shared" si="3"/>
        <v>0</v>
      </c>
      <c r="AV28" s="271"/>
      <c r="AW28" s="272">
        <f t="shared" si="1"/>
        <v>0</v>
      </c>
      <c r="AX28" s="273"/>
      <c r="AY28" s="240"/>
      <c r="AZ28" s="241"/>
      <c r="BA28" s="241"/>
      <c r="BB28" s="241"/>
      <c r="BC28" s="241"/>
      <c r="BD28" s="242"/>
    </row>
    <row r="29" spans="1:56" ht="39.950000000000003" customHeight="1">
      <c r="A29" s="83"/>
      <c r="B29" s="98">
        <f t="shared" si="2"/>
        <v>16</v>
      </c>
      <c r="C29" s="260"/>
      <c r="D29" s="261"/>
      <c r="E29" s="262"/>
      <c r="F29" s="263"/>
      <c r="G29" s="264"/>
      <c r="H29" s="265"/>
      <c r="I29" s="265"/>
      <c r="J29" s="265"/>
      <c r="K29" s="266"/>
      <c r="L29" s="267"/>
      <c r="M29" s="268"/>
      <c r="N29" s="268"/>
      <c r="O29" s="269"/>
      <c r="P29" s="99"/>
      <c r="Q29" s="100"/>
      <c r="R29" s="100"/>
      <c r="S29" s="100"/>
      <c r="T29" s="100"/>
      <c r="U29" s="100"/>
      <c r="V29" s="10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1"/>
      <c r="AU29" s="270">
        <f t="shared" si="3"/>
        <v>0</v>
      </c>
      <c r="AV29" s="271"/>
      <c r="AW29" s="272">
        <f t="shared" si="1"/>
        <v>0</v>
      </c>
      <c r="AX29" s="273"/>
      <c r="AY29" s="240"/>
      <c r="AZ29" s="241"/>
      <c r="BA29" s="241"/>
      <c r="BB29" s="241"/>
      <c r="BC29" s="241"/>
      <c r="BD29" s="242"/>
    </row>
    <row r="30" spans="1:56" ht="39.950000000000003" customHeight="1">
      <c r="A30" s="83"/>
      <c r="B30" s="98">
        <f t="shared" si="2"/>
        <v>17</v>
      </c>
      <c r="C30" s="260"/>
      <c r="D30" s="261"/>
      <c r="E30" s="262"/>
      <c r="F30" s="263"/>
      <c r="G30" s="264"/>
      <c r="H30" s="265"/>
      <c r="I30" s="265"/>
      <c r="J30" s="265"/>
      <c r="K30" s="266"/>
      <c r="L30" s="267"/>
      <c r="M30" s="268"/>
      <c r="N30" s="268"/>
      <c r="O30" s="269"/>
      <c r="P30" s="99"/>
      <c r="Q30" s="100"/>
      <c r="R30" s="100"/>
      <c r="S30" s="100"/>
      <c r="T30" s="100"/>
      <c r="U30" s="100"/>
      <c r="V30" s="101"/>
      <c r="W30" s="99"/>
      <c r="X30" s="100"/>
      <c r="Y30" s="100"/>
      <c r="Z30" s="100"/>
      <c r="AA30" s="100"/>
      <c r="AB30" s="100"/>
      <c r="AC30" s="101"/>
      <c r="AD30" s="99"/>
      <c r="AE30" s="100"/>
      <c r="AF30" s="100"/>
      <c r="AG30" s="100"/>
      <c r="AH30" s="100"/>
      <c r="AI30" s="100"/>
      <c r="AJ30" s="101"/>
      <c r="AK30" s="99"/>
      <c r="AL30" s="100"/>
      <c r="AM30" s="100"/>
      <c r="AN30" s="100"/>
      <c r="AO30" s="100"/>
      <c r="AP30" s="100"/>
      <c r="AQ30" s="101"/>
      <c r="AR30" s="99"/>
      <c r="AS30" s="100"/>
      <c r="AT30" s="101"/>
      <c r="AU30" s="270">
        <f t="shared" si="3"/>
        <v>0</v>
      </c>
      <c r="AV30" s="271"/>
      <c r="AW30" s="272">
        <f t="shared" si="1"/>
        <v>0</v>
      </c>
      <c r="AX30" s="273"/>
      <c r="AY30" s="240"/>
      <c r="AZ30" s="241"/>
      <c r="BA30" s="241"/>
      <c r="BB30" s="241"/>
      <c r="BC30" s="241"/>
      <c r="BD30" s="242"/>
    </row>
    <row r="31" spans="1:56" ht="39.950000000000003" customHeight="1">
      <c r="A31" s="83"/>
      <c r="B31" s="98">
        <f t="shared" si="2"/>
        <v>18</v>
      </c>
      <c r="C31" s="260"/>
      <c r="D31" s="261"/>
      <c r="E31" s="262"/>
      <c r="F31" s="263"/>
      <c r="G31" s="264"/>
      <c r="H31" s="265"/>
      <c r="I31" s="265"/>
      <c r="J31" s="265"/>
      <c r="K31" s="266"/>
      <c r="L31" s="267"/>
      <c r="M31" s="268"/>
      <c r="N31" s="268"/>
      <c r="O31" s="269"/>
      <c r="P31" s="99"/>
      <c r="Q31" s="100"/>
      <c r="R31" s="100"/>
      <c r="S31" s="100"/>
      <c r="T31" s="100"/>
      <c r="U31" s="100"/>
      <c r="V31" s="10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1"/>
      <c r="AU31" s="270">
        <f t="shared" si="3"/>
        <v>0</v>
      </c>
      <c r="AV31" s="271"/>
      <c r="AW31" s="272">
        <f t="shared" si="1"/>
        <v>0</v>
      </c>
      <c r="AX31" s="273"/>
      <c r="AY31" s="240"/>
      <c r="AZ31" s="241"/>
      <c r="BA31" s="241"/>
      <c r="BB31" s="241"/>
      <c r="BC31" s="241"/>
      <c r="BD31" s="242"/>
    </row>
    <row r="32" spans="1:56" ht="39.950000000000003" customHeight="1">
      <c r="A32" s="83"/>
      <c r="B32" s="98">
        <f t="shared" si="2"/>
        <v>19</v>
      </c>
      <c r="C32" s="260"/>
      <c r="D32" s="261"/>
      <c r="E32" s="262"/>
      <c r="F32" s="263"/>
      <c r="G32" s="264"/>
      <c r="H32" s="265"/>
      <c r="I32" s="265"/>
      <c r="J32" s="265"/>
      <c r="K32" s="266"/>
      <c r="L32" s="267"/>
      <c r="M32" s="268"/>
      <c r="N32" s="268"/>
      <c r="O32" s="269"/>
      <c r="P32" s="99"/>
      <c r="Q32" s="100"/>
      <c r="R32" s="100"/>
      <c r="S32" s="100"/>
      <c r="T32" s="100"/>
      <c r="U32" s="100"/>
      <c r="V32" s="101"/>
      <c r="W32" s="99"/>
      <c r="X32" s="100"/>
      <c r="Y32" s="100"/>
      <c r="Z32" s="100"/>
      <c r="AA32" s="100"/>
      <c r="AB32" s="100"/>
      <c r="AC32" s="101"/>
      <c r="AD32" s="99"/>
      <c r="AE32" s="100"/>
      <c r="AF32" s="100"/>
      <c r="AG32" s="100"/>
      <c r="AH32" s="100"/>
      <c r="AI32" s="100"/>
      <c r="AJ32" s="101"/>
      <c r="AK32" s="99"/>
      <c r="AL32" s="100"/>
      <c r="AM32" s="100"/>
      <c r="AN32" s="100"/>
      <c r="AO32" s="100"/>
      <c r="AP32" s="100"/>
      <c r="AQ32" s="101"/>
      <c r="AR32" s="99"/>
      <c r="AS32" s="100"/>
      <c r="AT32" s="101"/>
      <c r="AU32" s="270">
        <f t="shared" si="3"/>
        <v>0</v>
      </c>
      <c r="AV32" s="271"/>
      <c r="AW32" s="272">
        <f t="shared" si="1"/>
        <v>0</v>
      </c>
      <c r="AX32" s="273"/>
      <c r="AY32" s="240"/>
      <c r="AZ32" s="241"/>
      <c r="BA32" s="241"/>
      <c r="BB32" s="241"/>
      <c r="BC32" s="241"/>
      <c r="BD32" s="242"/>
    </row>
    <row r="33" spans="1:56" ht="39.950000000000003" customHeight="1">
      <c r="A33" s="83"/>
      <c r="B33" s="98">
        <f t="shared" si="2"/>
        <v>20</v>
      </c>
      <c r="C33" s="260"/>
      <c r="D33" s="261"/>
      <c r="E33" s="262"/>
      <c r="F33" s="263"/>
      <c r="G33" s="264"/>
      <c r="H33" s="265"/>
      <c r="I33" s="265"/>
      <c r="J33" s="265"/>
      <c r="K33" s="266"/>
      <c r="L33" s="267"/>
      <c r="M33" s="268"/>
      <c r="N33" s="268"/>
      <c r="O33" s="269"/>
      <c r="P33" s="99"/>
      <c r="Q33" s="100"/>
      <c r="R33" s="100"/>
      <c r="S33" s="100"/>
      <c r="T33" s="100"/>
      <c r="U33" s="100"/>
      <c r="V33" s="10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1"/>
      <c r="AU33" s="270">
        <f t="shared" si="3"/>
        <v>0</v>
      </c>
      <c r="AV33" s="271"/>
      <c r="AW33" s="272">
        <f t="shared" si="1"/>
        <v>0</v>
      </c>
      <c r="AX33" s="273"/>
      <c r="AY33" s="240"/>
      <c r="AZ33" s="241"/>
      <c r="BA33" s="241"/>
      <c r="BB33" s="241"/>
      <c r="BC33" s="241"/>
      <c r="BD33" s="242"/>
    </row>
    <row r="34" spans="1:56" ht="39.950000000000003" customHeight="1">
      <c r="A34" s="83"/>
      <c r="B34" s="98">
        <f t="shared" si="2"/>
        <v>21</v>
      </c>
      <c r="C34" s="260"/>
      <c r="D34" s="261"/>
      <c r="E34" s="262"/>
      <c r="F34" s="263"/>
      <c r="G34" s="264"/>
      <c r="H34" s="265"/>
      <c r="I34" s="265"/>
      <c r="J34" s="265"/>
      <c r="K34" s="266"/>
      <c r="L34" s="267"/>
      <c r="M34" s="268"/>
      <c r="N34" s="268"/>
      <c r="O34" s="269"/>
      <c r="P34" s="99"/>
      <c r="Q34" s="100"/>
      <c r="R34" s="100"/>
      <c r="S34" s="100"/>
      <c r="T34" s="100"/>
      <c r="U34" s="100"/>
      <c r="V34" s="101"/>
      <c r="W34" s="99"/>
      <c r="X34" s="100"/>
      <c r="Y34" s="100"/>
      <c r="Z34" s="100"/>
      <c r="AA34" s="100"/>
      <c r="AB34" s="100"/>
      <c r="AC34" s="101"/>
      <c r="AD34" s="99"/>
      <c r="AE34" s="100"/>
      <c r="AF34" s="100"/>
      <c r="AG34" s="100"/>
      <c r="AH34" s="100"/>
      <c r="AI34" s="100"/>
      <c r="AJ34" s="101"/>
      <c r="AK34" s="99"/>
      <c r="AL34" s="100"/>
      <c r="AM34" s="100"/>
      <c r="AN34" s="100"/>
      <c r="AO34" s="100"/>
      <c r="AP34" s="100"/>
      <c r="AQ34" s="101"/>
      <c r="AR34" s="99"/>
      <c r="AS34" s="100"/>
      <c r="AT34" s="101"/>
      <c r="AU34" s="270">
        <f t="shared" si="3"/>
        <v>0</v>
      </c>
      <c r="AV34" s="271"/>
      <c r="AW34" s="272">
        <f t="shared" si="1"/>
        <v>0</v>
      </c>
      <c r="AX34" s="273"/>
      <c r="AY34" s="240"/>
      <c r="AZ34" s="241"/>
      <c r="BA34" s="241"/>
      <c r="BB34" s="241"/>
      <c r="BC34" s="241"/>
      <c r="BD34" s="242"/>
    </row>
    <row r="35" spans="1:56" ht="39.950000000000003" customHeight="1">
      <c r="A35" s="83"/>
      <c r="B35" s="98">
        <f t="shared" si="2"/>
        <v>22</v>
      </c>
      <c r="C35" s="260"/>
      <c r="D35" s="261"/>
      <c r="E35" s="262"/>
      <c r="F35" s="263"/>
      <c r="G35" s="264"/>
      <c r="H35" s="265"/>
      <c r="I35" s="265"/>
      <c r="J35" s="265"/>
      <c r="K35" s="266"/>
      <c r="L35" s="267"/>
      <c r="M35" s="268"/>
      <c r="N35" s="268"/>
      <c r="O35" s="269"/>
      <c r="P35" s="99"/>
      <c r="Q35" s="100"/>
      <c r="R35" s="100"/>
      <c r="S35" s="100"/>
      <c r="T35" s="100"/>
      <c r="U35" s="100"/>
      <c r="V35" s="101"/>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1"/>
      <c r="AU35" s="270">
        <f t="shared" si="3"/>
        <v>0</v>
      </c>
      <c r="AV35" s="271"/>
      <c r="AW35" s="272">
        <f t="shared" si="1"/>
        <v>0</v>
      </c>
      <c r="AX35" s="273"/>
      <c r="AY35" s="240"/>
      <c r="AZ35" s="241"/>
      <c r="BA35" s="241"/>
      <c r="BB35" s="241"/>
      <c r="BC35" s="241"/>
      <c r="BD35" s="242"/>
    </row>
    <row r="36" spans="1:56" ht="39.950000000000003" customHeight="1">
      <c r="A36" s="83"/>
      <c r="B36" s="98">
        <f t="shared" si="2"/>
        <v>23</v>
      </c>
      <c r="C36" s="260"/>
      <c r="D36" s="261"/>
      <c r="E36" s="262"/>
      <c r="F36" s="263"/>
      <c r="G36" s="264"/>
      <c r="H36" s="265"/>
      <c r="I36" s="265"/>
      <c r="J36" s="265"/>
      <c r="K36" s="266"/>
      <c r="L36" s="267"/>
      <c r="M36" s="268"/>
      <c r="N36" s="268"/>
      <c r="O36" s="269"/>
      <c r="P36" s="99"/>
      <c r="Q36" s="100"/>
      <c r="R36" s="100"/>
      <c r="S36" s="100"/>
      <c r="T36" s="100"/>
      <c r="U36" s="100"/>
      <c r="V36" s="101"/>
      <c r="W36" s="99"/>
      <c r="X36" s="100"/>
      <c r="Y36" s="100"/>
      <c r="Z36" s="100"/>
      <c r="AA36" s="100"/>
      <c r="AB36" s="100"/>
      <c r="AC36" s="101"/>
      <c r="AD36" s="99"/>
      <c r="AE36" s="100"/>
      <c r="AF36" s="100"/>
      <c r="AG36" s="100"/>
      <c r="AH36" s="100"/>
      <c r="AI36" s="100"/>
      <c r="AJ36" s="101"/>
      <c r="AK36" s="99"/>
      <c r="AL36" s="100"/>
      <c r="AM36" s="100"/>
      <c r="AN36" s="100"/>
      <c r="AO36" s="100"/>
      <c r="AP36" s="100"/>
      <c r="AQ36" s="101"/>
      <c r="AR36" s="99"/>
      <c r="AS36" s="100"/>
      <c r="AT36" s="101"/>
      <c r="AU36" s="270">
        <f t="shared" si="3"/>
        <v>0</v>
      </c>
      <c r="AV36" s="271"/>
      <c r="AW36" s="272">
        <f t="shared" si="1"/>
        <v>0</v>
      </c>
      <c r="AX36" s="273"/>
      <c r="AY36" s="240"/>
      <c r="AZ36" s="241"/>
      <c r="BA36" s="241"/>
      <c r="BB36" s="241"/>
      <c r="BC36" s="241"/>
      <c r="BD36" s="242"/>
    </row>
    <row r="37" spans="1:56" ht="39.950000000000003" customHeight="1">
      <c r="A37" s="83"/>
      <c r="B37" s="98">
        <f t="shared" si="2"/>
        <v>24</v>
      </c>
      <c r="C37" s="260"/>
      <c r="D37" s="261"/>
      <c r="E37" s="262"/>
      <c r="F37" s="263"/>
      <c r="G37" s="264"/>
      <c r="H37" s="265"/>
      <c r="I37" s="265"/>
      <c r="J37" s="265"/>
      <c r="K37" s="266"/>
      <c r="L37" s="267"/>
      <c r="M37" s="268"/>
      <c r="N37" s="268"/>
      <c r="O37" s="269"/>
      <c r="P37" s="99"/>
      <c r="Q37" s="100"/>
      <c r="R37" s="100"/>
      <c r="S37" s="100"/>
      <c r="T37" s="100"/>
      <c r="U37" s="100"/>
      <c r="V37" s="101"/>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1"/>
      <c r="AU37" s="270">
        <f t="shared" si="3"/>
        <v>0</v>
      </c>
      <c r="AV37" s="271"/>
      <c r="AW37" s="272">
        <f t="shared" si="1"/>
        <v>0</v>
      </c>
      <c r="AX37" s="273"/>
      <c r="AY37" s="240"/>
      <c r="AZ37" s="241"/>
      <c r="BA37" s="241"/>
      <c r="BB37" s="241"/>
      <c r="BC37" s="241"/>
      <c r="BD37" s="242"/>
    </row>
    <row r="38" spans="1:56" ht="39.950000000000003" customHeight="1">
      <c r="A38" s="83"/>
      <c r="B38" s="98">
        <f t="shared" si="2"/>
        <v>25</v>
      </c>
      <c r="C38" s="260"/>
      <c r="D38" s="261"/>
      <c r="E38" s="262"/>
      <c r="F38" s="263"/>
      <c r="G38" s="264"/>
      <c r="H38" s="265"/>
      <c r="I38" s="265"/>
      <c r="J38" s="265"/>
      <c r="K38" s="266"/>
      <c r="L38" s="267"/>
      <c r="M38" s="268"/>
      <c r="N38" s="268"/>
      <c r="O38" s="269"/>
      <c r="P38" s="99"/>
      <c r="Q38" s="100"/>
      <c r="R38" s="100"/>
      <c r="S38" s="100"/>
      <c r="T38" s="100"/>
      <c r="U38" s="100"/>
      <c r="V38" s="101"/>
      <c r="W38" s="99"/>
      <c r="X38" s="100"/>
      <c r="Y38" s="100"/>
      <c r="Z38" s="100"/>
      <c r="AA38" s="100"/>
      <c r="AB38" s="100"/>
      <c r="AC38" s="101"/>
      <c r="AD38" s="99"/>
      <c r="AE38" s="100"/>
      <c r="AF38" s="100"/>
      <c r="AG38" s="100"/>
      <c r="AH38" s="100"/>
      <c r="AI38" s="100"/>
      <c r="AJ38" s="101"/>
      <c r="AK38" s="99"/>
      <c r="AL38" s="100"/>
      <c r="AM38" s="100"/>
      <c r="AN38" s="100"/>
      <c r="AO38" s="100"/>
      <c r="AP38" s="100"/>
      <c r="AQ38" s="101"/>
      <c r="AR38" s="99"/>
      <c r="AS38" s="100"/>
      <c r="AT38" s="101"/>
      <c r="AU38" s="270">
        <f t="shared" si="3"/>
        <v>0</v>
      </c>
      <c r="AV38" s="271"/>
      <c r="AW38" s="272">
        <f t="shared" si="1"/>
        <v>0</v>
      </c>
      <c r="AX38" s="273"/>
      <c r="AY38" s="240"/>
      <c r="AZ38" s="241"/>
      <c r="BA38" s="241"/>
      <c r="BB38" s="241"/>
      <c r="BC38" s="241"/>
      <c r="BD38" s="242"/>
    </row>
    <row r="39" spans="1:56" ht="39.950000000000003" customHeight="1">
      <c r="A39" s="83"/>
      <c r="B39" s="98">
        <f t="shared" si="2"/>
        <v>26</v>
      </c>
      <c r="C39" s="260"/>
      <c r="D39" s="261"/>
      <c r="E39" s="262"/>
      <c r="F39" s="263"/>
      <c r="G39" s="264"/>
      <c r="H39" s="265"/>
      <c r="I39" s="265"/>
      <c r="J39" s="265"/>
      <c r="K39" s="266"/>
      <c r="L39" s="267"/>
      <c r="M39" s="268"/>
      <c r="N39" s="268"/>
      <c r="O39" s="269"/>
      <c r="P39" s="99"/>
      <c r="Q39" s="100"/>
      <c r="R39" s="100"/>
      <c r="S39" s="100"/>
      <c r="T39" s="100"/>
      <c r="U39" s="100"/>
      <c r="V39" s="101"/>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1"/>
      <c r="AU39" s="270">
        <f t="shared" si="3"/>
        <v>0</v>
      </c>
      <c r="AV39" s="271"/>
      <c r="AW39" s="272">
        <f t="shared" si="1"/>
        <v>0</v>
      </c>
      <c r="AX39" s="273"/>
      <c r="AY39" s="240"/>
      <c r="AZ39" s="241"/>
      <c r="BA39" s="241"/>
      <c r="BB39" s="241"/>
      <c r="BC39" s="241"/>
      <c r="BD39" s="242"/>
    </row>
    <row r="40" spans="1:56" ht="39.950000000000003" customHeight="1">
      <c r="A40" s="83"/>
      <c r="B40" s="98">
        <f t="shared" si="2"/>
        <v>27</v>
      </c>
      <c r="C40" s="260"/>
      <c r="D40" s="261"/>
      <c r="E40" s="262"/>
      <c r="F40" s="263"/>
      <c r="G40" s="264"/>
      <c r="H40" s="265"/>
      <c r="I40" s="265"/>
      <c r="J40" s="265"/>
      <c r="K40" s="266"/>
      <c r="L40" s="267"/>
      <c r="M40" s="268"/>
      <c r="N40" s="268"/>
      <c r="O40" s="269"/>
      <c r="P40" s="99"/>
      <c r="Q40" s="100"/>
      <c r="R40" s="100"/>
      <c r="S40" s="100"/>
      <c r="T40" s="100"/>
      <c r="U40" s="100"/>
      <c r="V40" s="101"/>
      <c r="W40" s="99"/>
      <c r="X40" s="100"/>
      <c r="Y40" s="100"/>
      <c r="Z40" s="100"/>
      <c r="AA40" s="100"/>
      <c r="AB40" s="100"/>
      <c r="AC40" s="101"/>
      <c r="AD40" s="99"/>
      <c r="AE40" s="100"/>
      <c r="AF40" s="100"/>
      <c r="AG40" s="100"/>
      <c r="AH40" s="100"/>
      <c r="AI40" s="100"/>
      <c r="AJ40" s="101"/>
      <c r="AK40" s="99"/>
      <c r="AL40" s="100"/>
      <c r="AM40" s="100"/>
      <c r="AN40" s="100"/>
      <c r="AO40" s="100"/>
      <c r="AP40" s="100"/>
      <c r="AQ40" s="101"/>
      <c r="AR40" s="99"/>
      <c r="AS40" s="100"/>
      <c r="AT40" s="101"/>
      <c r="AU40" s="270">
        <f t="shared" si="3"/>
        <v>0</v>
      </c>
      <c r="AV40" s="271"/>
      <c r="AW40" s="272">
        <f t="shared" si="1"/>
        <v>0</v>
      </c>
      <c r="AX40" s="273"/>
      <c r="AY40" s="240"/>
      <c r="AZ40" s="241"/>
      <c r="BA40" s="241"/>
      <c r="BB40" s="241"/>
      <c r="BC40" s="241"/>
      <c r="BD40" s="242"/>
    </row>
    <row r="41" spans="1:56" ht="39.950000000000003" customHeight="1">
      <c r="A41" s="83"/>
      <c r="B41" s="98">
        <f t="shared" si="2"/>
        <v>28</v>
      </c>
      <c r="C41" s="260"/>
      <c r="D41" s="261"/>
      <c r="E41" s="262"/>
      <c r="F41" s="263"/>
      <c r="G41" s="264"/>
      <c r="H41" s="265"/>
      <c r="I41" s="265"/>
      <c r="J41" s="265"/>
      <c r="K41" s="266"/>
      <c r="L41" s="267"/>
      <c r="M41" s="268"/>
      <c r="N41" s="268"/>
      <c r="O41" s="26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270">
        <f t="shared" si="3"/>
        <v>0</v>
      </c>
      <c r="AV41" s="271"/>
      <c r="AW41" s="272">
        <f t="shared" si="1"/>
        <v>0</v>
      </c>
      <c r="AX41" s="273"/>
      <c r="AY41" s="240"/>
      <c r="AZ41" s="241"/>
      <c r="BA41" s="241"/>
      <c r="BB41" s="241"/>
      <c r="BC41" s="241"/>
      <c r="BD41" s="242"/>
    </row>
    <row r="42" spans="1:56" ht="39.950000000000003" customHeight="1">
      <c r="A42" s="83"/>
      <c r="B42" s="98">
        <f t="shared" si="2"/>
        <v>29</v>
      </c>
      <c r="C42" s="260"/>
      <c r="D42" s="261"/>
      <c r="E42" s="262"/>
      <c r="F42" s="263"/>
      <c r="G42" s="264"/>
      <c r="H42" s="265"/>
      <c r="I42" s="265"/>
      <c r="J42" s="265"/>
      <c r="K42" s="266"/>
      <c r="L42" s="267"/>
      <c r="M42" s="268"/>
      <c r="N42" s="268"/>
      <c r="O42" s="269"/>
      <c r="P42" s="99"/>
      <c r="Q42" s="100"/>
      <c r="R42" s="100"/>
      <c r="S42" s="100"/>
      <c r="T42" s="100"/>
      <c r="U42" s="100"/>
      <c r="V42" s="101"/>
      <c r="W42" s="99"/>
      <c r="X42" s="100"/>
      <c r="Y42" s="100"/>
      <c r="Z42" s="100"/>
      <c r="AA42" s="100"/>
      <c r="AB42" s="100"/>
      <c r="AC42" s="101"/>
      <c r="AD42" s="99"/>
      <c r="AE42" s="100"/>
      <c r="AF42" s="100"/>
      <c r="AG42" s="100"/>
      <c r="AH42" s="100"/>
      <c r="AI42" s="100"/>
      <c r="AJ42" s="101"/>
      <c r="AK42" s="99"/>
      <c r="AL42" s="100"/>
      <c r="AM42" s="100"/>
      <c r="AN42" s="100"/>
      <c r="AO42" s="100"/>
      <c r="AP42" s="100"/>
      <c r="AQ42" s="101"/>
      <c r="AR42" s="99"/>
      <c r="AS42" s="100"/>
      <c r="AT42" s="101"/>
      <c r="AU42" s="270">
        <f t="shared" si="3"/>
        <v>0</v>
      </c>
      <c r="AV42" s="271"/>
      <c r="AW42" s="272">
        <f t="shared" si="1"/>
        <v>0</v>
      </c>
      <c r="AX42" s="273"/>
      <c r="AY42" s="240"/>
      <c r="AZ42" s="241"/>
      <c r="BA42" s="241"/>
      <c r="BB42" s="241"/>
      <c r="BC42" s="241"/>
      <c r="BD42" s="242"/>
    </row>
    <row r="43" spans="1:56" ht="39.950000000000003" customHeight="1">
      <c r="A43" s="83"/>
      <c r="B43" s="98">
        <f t="shared" si="2"/>
        <v>30</v>
      </c>
      <c r="C43" s="260"/>
      <c r="D43" s="261"/>
      <c r="E43" s="262"/>
      <c r="F43" s="263"/>
      <c r="G43" s="264"/>
      <c r="H43" s="265"/>
      <c r="I43" s="265"/>
      <c r="J43" s="265"/>
      <c r="K43" s="266"/>
      <c r="L43" s="267"/>
      <c r="M43" s="268"/>
      <c r="N43" s="268"/>
      <c r="O43" s="269"/>
      <c r="P43" s="99"/>
      <c r="Q43" s="100"/>
      <c r="R43" s="100"/>
      <c r="S43" s="100"/>
      <c r="T43" s="100"/>
      <c r="U43" s="100"/>
      <c r="V43" s="101"/>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1"/>
      <c r="AU43" s="270">
        <f t="shared" si="3"/>
        <v>0</v>
      </c>
      <c r="AV43" s="271"/>
      <c r="AW43" s="272">
        <f t="shared" si="1"/>
        <v>0</v>
      </c>
      <c r="AX43" s="273"/>
      <c r="AY43" s="240"/>
      <c r="AZ43" s="241"/>
      <c r="BA43" s="241"/>
      <c r="BB43" s="241"/>
      <c r="BC43" s="241"/>
      <c r="BD43" s="242"/>
    </row>
    <row r="44" spans="1:56" ht="39.950000000000003" customHeight="1">
      <c r="A44" s="83"/>
      <c r="B44" s="98">
        <f t="shared" si="2"/>
        <v>31</v>
      </c>
      <c r="C44" s="260"/>
      <c r="D44" s="261"/>
      <c r="E44" s="262"/>
      <c r="F44" s="263"/>
      <c r="G44" s="264"/>
      <c r="H44" s="265"/>
      <c r="I44" s="265"/>
      <c r="J44" s="265"/>
      <c r="K44" s="266"/>
      <c r="L44" s="267"/>
      <c r="M44" s="268"/>
      <c r="N44" s="268"/>
      <c r="O44" s="269"/>
      <c r="P44" s="99"/>
      <c r="Q44" s="100"/>
      <c r="R44" s="100"/>
      <c r="S44" s="100"/>
      <c r="T44" s="100"/>
      <c r="U44" s="100"/>
      <c r="V44" s="101"/>
      <c r="W44" s="99"/>
      <c r="X44" s="100"/>
      <c r="Y44" s="100"/>
      <c r="Z44" s="100"/>
      <c r="AA44" s="100"/>
      <c r="AB44" s="100"/>
      <c r="AC44" s="101"/>
      <c r="AD44" s="99"/>
      <c r="AE44" s="100"/>
      <c r="AF44" s="100"/>
      <c r="AG44" s="100"/>
      <c r="AH44" s="100"/>
      <c r="AI44" s="100"/>
      <c r="AJ44" s="101"/>
      <c r="AK44" s="99"/>
      <c r="AL44" s="100"/>
      <c r="AM44" s="100"/>
      <c r="AN44" s="100"/>
      <c r="AO44" s="100"/>
      <c r="AP44" s="100"/>
      <c r="AQ44" s="101"/>
      <c r="AR44" s="99"/>
      <c r="AS44" s="100"/>
      <c r="AT44" s="101"/>
      <c r="AU44" s="270">
        <f t="shared" si="3"/>
        <v>0</v>
      </c>
      <c r="AV44" s="271"/>
      <c r="AW44" s="272">
        <f t="shared" si="1"/>
        <v>0</v>
      </c>
      <c r="AX44" s="273"/>
      <c r="AY44" s="240"/>
      <c r="AZ44" s="241"/>
      <c r="BA44" s="241"/>
      <c r="BB44" s="241"/>
      <c r="BC44" s="241"/>
      <c r="BD44" s="242"/>
    </row>
    <row r="45" spans="1:56" ht="39.950000000000003" customHeight="1">
      <c r="A45" s="83"/>
      <c r="B45" s="98">
        <f t="shared" si="2"/>
        <v>32</v>
      </c>
      <c r="C45" s="260"/>
      <c r="D45" s="261"/>
      <c r="E45" s="262"/>
      <c r="F45" s="263"/>
      <c r="G45" s="264"/>
      <c r="H45" s="265"/>
      <c r="I45" s="265"/>
      <c r="J45" s="265"/>
      <c r="K45" s="266"/>
      <c r="L45" s="267"/>
      <c r="M45" s="268"/>
      <c r="N45" s="268"/>
      <c r="O45" s="269"/>
      <c r="P45" s="99"/>
      <c r="Q45" s="100"/>
      <c r="R45" s="100"/>
      <c r="S45" s="100"/>
      <c r="T45" s="100"/>
      <c r="U45" s="100"/>
      <c r="V45" s="101"/>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1"/>
      <c r="AU45" s="270">
        <f t="shared" si="3"/>
        <v>0</v>
      </c>
      <c r="AV45" s="271"/>
      <c r="AW45" s="272">
        <f t="shared" si="1"/>
        <v>0</v>
      </c>
      <c r="AX45" s="273"/>
      <c r="AY45" s="240"/>
      <c r="AZ45" s="241"/>
      <c r="BA45" s="241"/>
      <c r="BB45" s="241"/>
      <c r="BC45" s="241"/>
      <c r="BD45" s="242"/>
    </row>
    <row r="46" spans="1:56" ht="39.950000000000003" customHeight="1">
      <c r="A46" s="83"/>
      <c r="B46" s="98">
        <f t="shared" si="2"/>
        <v>33</v>
      </c>
      <c r="C46" s="260"/>
      <c r="D46" s="261"/>
      <c r="E46" s="262"/>
      <c r="F46" s="263"/>
      <c r="G46" s="264"/>
      <c r="H46" s="265"/>
      <c r="I46" s="265"/>
      <c r="J46" s="265"/>
      <c r="K46" s="266"/>
      <c r="L46" s="267"/>
      <c r="M46" s="268"/>
      <c r="N46" s="268"/>
      <c r="O46" s="269"/>
      <c r="P46" s="99"/>
      <c r="Q46" s="100"/>
      <c r="R46" s="100"/>
      <c r="S46" s="100"/>
      <c r="T46" s="100"/>
      <c r="U46" s="100"/>
      <c r="V46" s="101"/>
      <c r="W46" s="99"/>
      <c r="X46" s="100"/>
      <c r="Y46" s="100"/>
      <c r="Z46" s="100"/>
      <c r="AA46" s="100"/>
      <c r="AB46" s="100"/>
      <c r="AC46" s="101"/>
      <c r="AD46" s="99"/>
      <c r="AE46" s="100"/>
      <c r="AF46" s="100"/>
      <c r="AG46" s="100"/>
      <c r="AH46" s="100"/>
      <c r="AI46" s="100"/>
      <c r="AJ46" s="101"/>
      <c r="AK46" s="99"/>
      <c r="AL46" s="100"/>
      <c r="AM46" s="100"/>
      <c r="AN46" s="100"/>
      <c r="AO46" s="100"/>
      <c r="AP46" s="100"/>
      <c r="AQ46" s="101"/>
      <c r="AR46" s="99"/>
      <c r="AS46" s="100"/>
      <c r="AT46" s="101"/>
      <c r="AU46" s="270">
        <f t="shared" si="3"/>
        <v>0</v>
      </c>
      <c r="AV46" s="271"/>
      <c r="AW46" s="272">
        <f t="shared" si="1"/>
        <v>0</v>
      </c>
      <c r="AX46" s="273"/>
      <c r="AY46" s="240"/>
      <c r="AZ46" s="241"/>
      <c r="BA46" s="241"/>
      <c r="BB46" s="241"/>
      <c r="BC46" s="241"/>
      <c r="BD46" s="242"/>
    </row>
    <row r="47" spans="1:56" ht="39.950000000000003" customHeight="1">
      <c r="A47" s="83"/>
      <c r="B47" s="98">
        <f t="shared" si="2"/>
        <v>34</v>
      </c>
      <c r="C47" s="260"/>
      <c r="D47" s="261"/>
      <c r="E47" s="262"/>
      <c r="F47" s="263"/>
      <c r="G47" s="264"/>
      <c r="H47" s="265"/>
      <c r="I47" s="265"/>
      <c r="J47" s="265"/>
      <c r="K47" s="266"/>
      <c r="L47" s="267"/>
      <c r="M47" s="268"/>
      <c r="N47" s="268"/>
      <c r="O47" s="269"/>
      <c r="P47" s="99"/>
      <c r="Q47" s="100"/>
      <c r="R47" s="100"/>
      <c r="S47" s="100"/>
      <c r="T47" s="100"/>
      <c r="U47" s="100"/>
      <c r="V47" s="101"/>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1"/>
      <c r="AU47" s="270">
        <f t="shared" si="3"/>
        <v>0</v>
      </c>
      <c r="AV47" s="271"/>
      <c r="AW47" s="272">
        <f t="shared" si="1"/>
        <v>0</v>
      </c>
      <c r="AX47" s="273"/>
      <c r="AY47" s="240"/>
      <c r="AZ47" s="241"/>
      <c r="BA47" s="241"/>
      <c r="BB47" s="241"/>
      <c r="BC47" s="241"/>
      <c r="BD47" s="242"/>
    </row>
    <row r="48" spans="1:56" ht="39.950000000000003" customHeight="1">
      <c r="A48" s="83"/>
      <c r="B48" s="98">
        <f t="shared" si="2"/>
        <v>35</v>
      </c>
      <c r="C48" s="260"/>
      <c r="D48" s="261"/>
      <c r="E48" s="262"/>
      <c r="F48" s="263"/>
      <c r="G48" s="264"/>
      <c r="H48" s="265"/>
      <c r="I48" s="265"/>
      <c r="J48" s="265"/>
      <c r="K48" s="266"/>
      <c r="L48" s="267"/>
      <c r="M48" s="268"/>
      <c r="N48" s="268"/>
      <c r="O48" s="269"/>
      <c r="P48" s="99"/>
      <c r="Q48" s="100"/>
      <c r="R48" s="100"/>
      <c r="S48" s="100"/>
      <c r="T48" s="100"/>
      <c r="U48" s="100"/>
      <c r="V48" s="101"/>
      <c r="W48" s="99"/>
      <c r="X48" s="100"/>
      <c r="Y48" s="100"/>
      <c r="Z48" s="100"/>
      <c r="AA48" s="100"/>
      <c r="AB48" s="100"/>
      <c r="AC48" s="101"/>
      <c r="AD48" s="99"/>
      <c r="AE48" s="100"/>
      <c r="AF48" s="100"/>
      <c r="AG48" s="100"/>
      <c r="AH48" s="100"/>
      <c r="AI48" s="100"/>
      <c r="AJ48" s="101"/>
      <c r="AK48" s="99"/>
      <c r="AL48" s="100"/>
      <c r="AM48" s="100"/>
      <c r="AN48" s="100"/>
      <c r="AO48" s="100"/>
      <c r="AP48" s="100"/>
      <c r="AQ48" s="101"/>
      <c r="AR48" s="99"/>
      <c r="AS48" s="100"/>
      <c r="AT48" s="101"/>
      <c r="AU48" s="270">
        <f t="shared" si="3"/>
        <v>0</v>
      </c>
      <c r="AV48" s="271"/>
      <c r="AW48" s="272">
        <f t="shared" si="1"/>
        <v>0</v>
      </c>
      <c r="AX48" s="273"/>
      <c r="AY48" s="240"/>
      <c r="AZ48" s="241"/>
      <c r="BA48" s="241"/>
      <c r="BB48" s="241"/>
      <c r="BC48" s="241"/>
      <c r="BD48" s="242"/>
    </row>
    <row r="49" spans="1:56" ht="39.950000000000003" customHeight="1">
      <c r="A49" s="83"/>
      <c r="B49" s="98">
        <f t="shared" si="2"/>
        <v>36</v>
      </c>
      <c r="C49" s="260"/>
      <c r="D49" s="261"/>
      <c r="E49" s="262"/>
      <c r="F49" s="263"/>
      <c r="G49" s="264"/>
      <c r="H49" s="265"/>
      <c r="I49" s="265"/>
      <c r="J49" s="265"/>
      <c r="K49" s="266"/>
      <c r="L49" s="267"/>
      <c r="M49" s="268"/>
      <c r="N49" s="268"/>
      <c r="O49" s="269"/>
      <c r="P49" s="99"/>
      <c r="Q49" s="100"/>
      <c r="R49" s="100"/>
      <c r="S49" s="100"/>
      <c r="T49" s="100"/>
      <c r="U49" s="100"/>
      <c r="V49" s="101"/>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1"/>
      <c r="AU49" s="270">
        <f t="shared" si="3"/>
        <v>0</v>
      </c>
      <c r="AV49" s="271"/>
      <c r="AW49" s="272">
        <f t="shared" si="1"/>
        <v>0</v>
      </c>
      <c r="AX49" s="273"/>
      <c r="AY49" s="240"/>
      <c r="AZ49" s="241"/>
      <c r="BA49" s="241"/>
      <c r="BB49" s="241"/>
      <c r="BC49" s="241"/>
      <c r="BD49" s="242"/>
    </row>
    <row r="50" spans="1:56" ht="39.950000000000003" customHeight="1">
      <c r="A50" s="83"/>
      <c r="B50" s="98">
        <f t="shared" si="2"/>
        <v>37</v>
      </c>
      <c r="C50" s="260"/>
      <c r="D50" s="261"/>
      <c r="E50" s="262"/>
      <c r="F50" s="263"/>
      <c r="G50" s="264"/>
      <c r="H50" s="265"/>
      <c r="I50" s="265"/>
      <c r="J50" s="265"/>
      <c r="K50" s="266"/>
      <c r="L50" s="267"/>
      <c r="M50" s="268"/>
      <c r="N50" s="268"/>
      <c r="O50" s="269"/>
      <c r="P50" s="99"/>
      <c r="Q50" s="100"/>
      <c r="R50" s="100"/>
      <c r="S50" s="100"/>
      <c r="T50" s="100"/>
      <c r="U50" s="100"/>
      <c r="V50" s="101"/>
      <c r="W50" s="99"/>
      <c r="X50" s="100"/>
      <c r="Y50" s="100"/>
      <c r="Z50" s="100"/>
      <c r="AA50" s="100"/>
      <c r="AB50" s="100"/>
      <c r="AC50" s="101"/>
      <c r="AD50" s="99"/>
      <c r="AE50" s="100"/>
      <c r="AF50" s="100"/>
      <c r="AG50" s="100"/>
      <c r="AH50" s="100"/>
      <c r="AI50" s="100"/>
      <c r="AJ50" s="101"/>
      <c r="AK50" s="99"/>
      <c r="AL50" s="100"/>
      <c r="AM50" s="100"/>
      <c r="AN50" s="100"/>
      <c r="AO50" s="100"/>
      <c r="AP50" s="100"/>
      <c r="AQ50" s="101"/>
      <c r="AR50" s="99"/>
      <c r="AS50" s="100"/>
      <c r="AT50" s="101"/>
      <c r="AU50" s="270">
        <f t="shared" si="3"/>
        <v>0</v>
      </c>
      <c r="AV50" s="271"/>
      <c r="AW50" s="272">
        <f t="shared" si="1"/>
        <v>0</v>
      </c>
      <c r="AX50" s="273"/>
      <c r="AY50" s="240"/>
      <c r="AZ50" s="241"/>
      <c r="BA50" s="241"/>
      <c r="BB50" s="241"/>
      <c r="BC50" s="241"/>
      <c r="BD50" s="242"/>
    </row>
    <row r="51" spans="1:56" ht="39.950000000000003" customHeight="1">
      <c r="A51" s="83"/>
      <c r="B51" s="98">
        <f t="shared" si="2"/>
        <v>38</v>
      </c>
      <c r="C51" s="260"/>
      <c r="D51" s="261"/>
      <c r="E51" s="262"/>
      <c r="F51" s="263"/>
      <c r="G51" s="264"/>
      <c r="H51" s="265"/>
      <c r="I51" s="265"/>
      <c r="J51" s="265"/>
      <c r="K51" s="266"/>
      <c r="L51" s="267"/>
      <c r="M51" s="268"/>
      <c r="N51" s="268"/>
      <c r="O51" s="269"/>
      <c r="P51" s="99"/>
      <c r="Q51" s="100"/>
      <c r="R51" s="100"/>
      <c r="S51" s="100"/>
      <c r="T51" s="100"/>
      <c r="U51" s="100"/>
      <c r="V51" s="10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1"/>
      <c r="AU51" s="270">
        <f t="shared" si="3"/>
        <v>0</v>
      </c>
      <c r="AV51" s="271"/>
      <c r="AW51" s="272">
        <f t="shared" si="1"/>
        <v>0</v>
      </c>
      <c r="AX51" s="273"/>
      <c r="AY51" s="240"/>
      <c r="AZ51" s="241"/>
      <c r="BA51" s="241"/>
      <c r="BB51" s="241"/>
      <c r="BC51" s="241"/>
      <c r="BD51" s="242"/>
    </row>
    <row r="52" spans="1:56" ht="39.950000000000003" customHeight="1">
      <c r="A52" s="83"/>
      <c r="B52" s="98">
        <f t="shared" si="2"/>
        <v>39</v>
      </c>
      <c r="C52" s="260"/>
      <c r="D52" s="261"/>
      <c r="E52" s="262"/>
      <c r="F52" s="263"/>
      <c r="G52" s="264"/>
      <c r="H52" s="265"/>
      <c r="I52" s="265"/>
      <c r="J52" s="265"/>
      <c r="K52" s="266"/>
      <c r="L52" s="267"/>
      <c r="M52" s="268"/>
      <c r="N52" s="268"/>
      <c r="O52" s="269"/>
      <c r="P52" s="99"/>
      <c r="Q52" s="100"/>
      <c r="R52" s="100"/>
      <c r="S52" s="100"/>
      <c r="T52" s="100"/>
      <c r="U52" s="100"/>
      <c r="V52" s="101"/>
      <c r="W52" s="99"/>
      <c r="X52" s="100"/>
      <c r="Y52" s="100"/>
      <c r="Z52" s="100"/>
      <c r="AA52" s="100"/>
      <c r="AB52" s="100"/>
      <c r="AC52" s="101"/>
      <c r="AD52" s="99"/>
      <c r="AE52" s="100"/>
      <c r="AF52" s="100"/>
      <c r="AG52" s="100"/>
      <c r="AH52" s="100"/>
      <c r="AI52" s="100"/>
      <c r="AJ52" s="101"/>
      <c r="AK52" s="99"/>
      <c r="AL52" s="100"/>
      <c r="AM52" s="100"/>
      <c r="AN52" s="100"/>
      <c r="AO52" s="100"/>
      <c r="AP52" s="100"/>
      <c r="AQ52" s="101"/>
      <c r="AR52" s="99"/>
      <c r="AS52" s="100"/>
      <c r="AT52" s="101"/>
      <c r="AU52" s="270">
        <f t="shared" si="3"/>
        <v>0</v>
      </c>
      <c r="AV52" s="271"/>
      <c r="AW52" s="272">
        <f t="shared" si="1"/>
        <v>0</v>
      </c>
      <c r="AX52" s="273"/>
      <c r="AY52" s="240"/>
      <c r="AZ52" s="241"/>
      <c r="BA52" s="241"/>
      <c r="BB52" s="241"/>
      <c r="BC52" s="241"/>
      <c r="BD52" s="242"/>
    </row>
    <row r="53" spans="1:56" ht="39.950000000000003" customHeight="1">
      <c r="A53" s="83"/>
      <c r="B53" s="98">
        <f t="shared" si="2"/>
        <v>40</v>
      </c>
      <c r="C53" s="260"/>
      <c r="D53" s="261"/>
      <c r="E53" s="262"/>
      <c r="F53" s="263"/>
      <c r="G53" s="264"/>
      <c r="H53" s="265"/>
      <c r="I53" s="265"/>
      <c r="J53" s="265"/>
      <c r="K53" s="266"/>
      <c r="L53" s="267"/>
      <c r="M53" s="268"/>
      <c r="N53" s="268"/>
      <c r="O53" s="269"/>
      <c r="P53" s="99"/>
      <c r="Q53" s="100"/>
      <c r="R53" s="100"/>
      <c r="S53" s="100"/>
      <c r="T53" s="100"/>
      <c r="U53" s="100"/>
      <c r="V53" s="10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1"/>
      <c r="AU53" s="270">
        <f t="shared" si="3"/>
        <v>0</v>
      </c>
      <c r="AV53" s="271"/>
      <c r="AW53" s="272">
        <f t="shared" si="1"/>
        <v>0</v>
      </c>
      <c r="AX53" s="273"/>
      <c r="AY53" s="240"/>
      <c r="AZ53" s="241"/>
      <c r="BA53" s="241"/>
      <c r="BB53" s="241"/>
      <c r="BC53" s="241"/>
      <c r="BD53" s="242"/>
    </row>
    <row r="54" spans="1:56" ht="39.950000000000003" customHeight="1">
      <c r="A54" s="83"/>
      <c r="B54" s="98">
        <f t="shared" si="2"/>
        <v>41</v>
      </c>
      <c r="C54" s="260"/>
      <c r="D54" s="261"/>
      <c r="E54" s="262"/>
      <c r="F54" s="263"/>
      <c r="G54" s="264"/>
      <c r="H54" s="265"/>
      <c r="I54" s="265"/>
      <c r="J54" s="265"/>
      <c r="K54" s="266"/>
      <c r="L54" s="267"/>
      <c r="M54" s="268"/>
      <c r="N54" s="268"/>
      <c r="O54" s="269"/>
      <c r="P54" s="99"/>
      <c r="Q54" s="100"/>
      <c r="R54" s="100"/>
      <c r="S54" s="100"/>
      <c r="T54" s="100"/>
      <c r="U54" s="100"/>
      <c r="V54" s="101"/>
      <c r="W54" s="99"/>
      <c r="X54" s="100"/>
      <c r="Y54" s="100"/>
      <c r="Z54" s="100"/>
      <c r="AA54" s="100"/>
      <c r="AB54" s="100"/>
      <c r="AC54" s="101"/>
      <c r="AD54" s="99"/>
      <c r="AE54" s="100"/>
      <c r="AF54" s="100"/>
      <c r="AG54" s="100"/>
      <c r="AH54" s="100"/>
      <c r="AI54" s="100"/>
      <c r="AJ54" s="101"/>
      <c r="AK54" s="99"/>
      <c r="AL54" s="100"/>
      <c r="AM54" s="100"/>
      <c r="AN54" s="100"/>
      <c r="AO54" s="100"/>
      <c r="AP54" s="100"/>
      <c r="AQ54" s="101"/>
      <c r="AR54" s="99"/>
      <c r="AS54" s="100"/>
      <c r="AT54" s="101"/>
      <c r="AU54" s="270">
        <f t="shared" si="3"/>
        <v>0</v>
      </c>
      <c r="AV54" s="271"/>
      <c r="AW54" s="272">
        <f t="shared" si="1"/>
        <v>0</v>
      </c>
      <c r="AX54" s="273"/>
      <c r="AY54" s="240"/>
      <c r="AZ54" s="241"/>
      <c r="BA54" s="241"/>
      <c r="BB54" s="241"/>
      <c r="BC54" s="241"/>
      <c r="BD54" s="242"/>
    </row>
    <row r="55" spans="1:56" ht="39.950000000000003" customHeight="1">
      <c r="A55" s="83"/>
      <c r="B55" s="98">
        <f t="shared" si="2"/>
        <v>42</v>
      </c>
      <c r="C55" s="260"/>
      <c r="D55" s="261"/>
      <c r="E55" s="262"/>
      <c r="F55" s="263"/>
      <c r="G55" s="264"/>
      <c r="H55" s="265"/>
      <c r="I55" s="265"/>
      <c r="J55" s="265"/>
      <c r="K55" s="266"/>
      <c r="L55" s="267"/>
      <c r="M55" s="268"/>
      <c r="N55" s="268"/>
      <c r="O55" s="269"/>
      <c r="P55" s="99"/>
      <c r="Q55" s="100"/>
      <c r="R55" s="100"/>
      <c r="S55" s="100"/>
      <c r="T55" s="100"/>
      <c r="U55" s="100"/>
      <c r="V55" s="10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1"/>
      <c r="AU55" s="270">
        <f t="shared" si="3"/>
        <v>0</v>
      </c>
      <c r="AV55" s="271"/>
      <c r="AW55" s="272">
        <f t="shared" si="1"/>
        <v>0</v>
      </c>
      <c r="AX55" s="273"/>
      <c r="AY55" s="240"/>
      <c r="AZ55" s="241"/>
      <c r="BA55" s="241"/>
      <c r="BB55" s="241"/>
      <c r="BC55" s="241"/>
      <c r="BD55" s="242"/>
    </row>
    <row r="56" spans="1:56" ht="39.950000000000003" customHeight="1">
      <c r="A56" s="83"/>
      <c r="B56" s="98">
        <f t="shared" si="2"/>
        <v>43</v>
      </c>
      <c r="C56" s="260"/>
      <c r="D56" s="261"/>
      <c r="E56" s="262"/>
      <c r="F56" s="263"/>
      <c r="G56" s="264"/>
      <c r="H56" s="265"/>
      <c r="I56" s="265"/>
      <c r="J56" s="265"/>
      <c r="K56" s="266"/>
      <c r="L56" s="267"/>
      <c r="M56" s="268"/>
      <c r="N56" s="268"/>
      <c r="O56" s="269"/>
      <c r="P56" s="99"/>
      <c r="Q56" s="100"/>
      <c r="R56" s="100"/>
      <c r="S56" s="100"/>
      <c r="T56" s="100"/>
      <c r="U56" s="100"/>
      <c r="V56" s="101"/>
      <c r="W56" s="99"/>
      <c r="X56" s="100"/>
      <c r="Y56" s="100"/>
      <c r="Z56" s="100"/>
      <c r="AA56" s="100"/>
      <c r="AB56" s="100"/>
      <c r="AC56" s="101"/>
      <c r="AD56" s="99"/>
      <c r="AE56" s="100"/>
      <c r="AF56" s="100"/>
      <c r="AG56" s="100"/>
      <c r="AH56" s="100"/>
      <c r="AI56" s="100"/>
      <c r="AJ56" s="101"/>
      <c r="AK56" s="99"/>
      <c r="AL56" s="100"/>
      <c r="AM56" s="100"/>
      <c r="AN56" s="100"/>
      <c r="AO56" s="100"/>
      <c r="AP56" s="100"/>
      <c r="AQ56" s="101"/>
      <c r="AR56" s="99"/>
      <c r="AS56" s="100"/>
      <c r="AT56" s="101"/>
      <c r="AU56" s="270">
        <f t="shared" si="3"/>
        <v>0</v>
      </c>
      <c r="AV56" s="271"/>
      <c r="AW56" s="272">
        <f t="shared" si="1"/>
        <v>0</v>
      </c>
      <c r="AX56" s="273"/>
      <c r="AY56" s="240"/>
      <c r="AZ56" s="241"/>
      <c r="BA56" s="241"/>
      <c r="BB56" s="241"/>
      <c r="BC56" s="241"/>
      <c r="BD56" s="242"/>
    </row>
    <row r="57" spans="1:56" ht="39.950000000000003" customHeight="1">
      <c r="A57" s="83"/>
      <c r="B57" s="98">
        <f t="shared" si="2"/>
        <v>44</v>
      </c>
      <c r="C57" s="260"/>
      <c r="D57" s="261"/>
      <c r="E57" s="262"/>
      <c r="F57" s="263"/>
      <c r="G57" s="264"/>
      <c r="H57" s="265"/>
      <c r="I57" s="265"/>
      <c r="J57" s="265"/>
      <c r="K57" s="266"/>
      <c r="L57" s="267"/>
      <c r="M57" s="268"/>
      <c r="N57" s="268"/>
      <c r="O57" s="269"/>
      <c r="P57" s="99"/>
      <c r="Q57" s="100"/>
      <c r="R57" s="100"/>
      <c r="S57" s="100"/>
      <c r="T57" s="100"/>
      <c r="U57" s="100"/>
      <c r="V57" s="101"/>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1"/>
      <c r="AU57" s="270">
        <f t="shared" si="3"/>
        <v>0</v>
      </c>
      <c r="AV57" s="271"/>
      <c r="AW57" s="272">
        <f t="shared" si="1"/>
        <v>0</v>
      </c>
      <c r="AX57" s="273"/>
      <c r="AY57" s="240"/>
      <c r="AZ57" s="241"/>
      <c r="BA57" s="241"/>
      <c r="BB57" s="241"/>
      <c r="BC57" s="241"/>
      <c r="BD57" s="242"/>
    </row>
    <row r="58" spans="1:56" ht="39.950000000000003" customHeight="1">
      <c r="A58" s="83"/>
      <c r="B58" s="98">
        <f t="shared" si="2"/>
        <v>45</v>
      </c>
      <c r="C58" s="260"/>
      <c r="D58" s="261"/>
      <c r="E58" s="262"/>
      <c r="F58" s="263"/>
      <c r="G58" s="264"/>
      <c r="H58" s="265"/>
      <c r="I58" s="265"/>
      <c r="J58" s="265"/>
      <c r="K58" s="266"/>
      <c r="L58" s="267"/>
      <c r="M58" s="268"/>
      <c r="N58" s="268"/>
      <c r="O58" s="269"/>
      <c r="P58" s="99"/>
      <c r="Q58" s="100"/>
      <c r="R58" s="100"/>
      <c r="S58" s="100"/>
      <c r="T58" s="100"/>
      <c r="U58" s="100"/>
      <c r="V58" s="101"/>
      <c r="W58" s="99"/>
      <c r="X58" s="100"/>
      <c r="Y58" s="100"/>
      <c r="Z58" s="100"/>
      <c r="AA58" s="100"/>
      <c r="AB58" s="100"/>
      <c r="AC58" s="101"/>
      <c r="AD58" s="99"/>
      <c r="AE58" s="100"/>
      <c r="AF58" s="100"/>
      <c r="AG58" s="100"/>
      <c r="AH58" s="100"/>
      <c r="AI58" s="100"/>
      <c r="AJ58" s="101"/>
      <c r="AK58" s="99"/>
      <c r="AL58" s="100"/>
      <c r="AM58" s="100"/>
      <c r="AN58" s="100"/>
      <c r="AO58" s="100"/>
      <c r="AP58" s="100"/>
      <c r="AQ58" s="101"/>
      <c r="AR58" s="99"/>
      <c r="AS58" s="100"/>
      <c r="AT58" s="101"/>
      <c r="AU58" s="270">
        <f t="shared" si="3"/>
        <v>0</v>
      </c>
      <c r="AV58" s="271"/>
      <c r="AW58" s="272">
        <f t="shared" si="1"/>
        <v>0</v>
      </c>
      <c r="AX58" s="273"/>
      <c r="AY58" s="240"/>
      <c r="AZ58" s="241"/>
      <c r="BA58" s="241"/>
      <c r="BB58" s="241"/>
      <c r="BC58" s="241"/>
      <c r="BD58" s="242"/>
    </row>
    <row r="59" spans="1:56" ht="39.950000000000003" customHeight="1">
      <c r="A59" s="83"/>
      <c r="B59" s="98">
        <f t="shared" si="2"/>
        <v>46</v>
      </c>
      <c r="C59" s="260"/>
      <c r="D59" s="261"/>
      <c r="E59" s="262"/>
      <c r="F59" s="263"/>
      <c r="G59" s="264"/>
      <c r="H59" s="265"/>
      <c r="I59" s="265"/>
      <c r="J59" s="265"/>
      <c r="K59" s="266"/>
      <c r="L59" s="267"/>
      <c r="M59" s="268"/>
      <c r="N59" s="268"/>
      <c r="O59" s="269"/>
      <c r="P59" s="99"/>
      <c r="Q59" s="100"/>
      <c r="R59" s="100"/>
      <c r="S59" s="100"/>
      <c r="T59" s="100"/>
      <c r="U59" s="100"/>
      <c r="V59" s="101"/>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1"/>
      <c r="AU59" s="270">
        <f t="shared" si="3"/>
        <v>0</v>
      </c>
      <c r="AV59" s="271"/>
      <c r="AW59" s="272">
        <f t="shared" si="1"/>
        <v>0</v>
      </c>
      <c r="AX59" s="273"/>
      <c r="AY59" s="240"/>
      <c r="AZ59" s="241"/>
      <c r="BA59" s="241"/>
      <c r="BB59" s="241"/>
      <c r="BC59" s="241"/>
      <c r="BD59" s="242"/>
    </row>
    <row r="60" spans="1:56" ht="39.950000000000003" customHeight="1">
      <c r="A60" s="83"/>
      <c r="B60" s="98">
        <f t="shared" si="2"/>
        <v>47</v>
      </c>
      <c r="C60" s="260"/>
      <c r="D60" s="261"/>
      <c r="E60" s="262"/>
      <c r="F60" s="263"/>
      <c r="G60" s="264"/>
      <c r="H60" s="265"/>
      <c r="I60" s="265"/>
      <c r="J60" s="265"/>
      <c r="K60" s="266"/>
      <c r="L60" s="267"/>
      <c r="M60" s="268"/>
      <c r="N60" s="268"/>
      <c r="O60" s="269"/>
      <c r="P60" s="99"/>
      <c r="Q60" s="100"/>
      <c r="R60" s="100"/>
      <c r="S60" s="100"/>
      <c r="T60" s="100"/>
      <c r="U60" s="100"/>
      <c r="V60" s="101"/>
      <c r="W60" s="99"/>
      <c r="X60" s="100"/>
      <c r="Y60" s="100"/>
      <c r="Z60" s="100"/>
      <c r="AA60" s="100"/>
      <c r="AB60" s="100"/>
      <c r="AC60" s="101"/>
      <c r="AD60" s="99"/>
      <c r="AE60" s="100"/>
      <c r="AF60" s="100"/>
      <c r="AG60" s="100"/>
      <c r="AH60" s="100"/>
      <c r="AI60" s="100"/>
      <c r="AJ60" s="101"/>
      <c r="AK60" s="99"/>
      <c r="AL60" s="100"/>
      <c r="AM60" s="100"/>
      <c r="AN60" s="100"/>
      <c r="AO60" s="100"/>
      <c r="AP60" s="100"/>
      <c r="AQ60" s="101"/>
      <c r="AR60" s="99"/>
      <c r="AS60" s="100"/>
      <c r="AT60" s="101"/>
      <c r="AU60" s="270">
        <f t="shared" si="3"/>
        <v>0</v>
      </c>
      <c r="AV60" s="271"/>
      <c r="AW60" s="272">
        <f t="shared" si="1"/>
        <v>0</v>
      </c>
      <c r="AX60" s="273"/>
      <c r="AY60" s="240"/>
      <c r="AZ60" s="241"/>
      <c r="BA60" s="241"/>
      <c r="BB60" s="241"/>
      <c r="BC60" s="241"/>
      <c r="BD60" s="242"/>
    </row>
    <row r="61" spans="1:56" ht="39.950000000000003" customHeight="1">
      <c r="A61" s="83"/>
      <c r="B61" s="98">
        <f t="shared" si="2"/>
        <v>48</v>
      </c>
      <c r="C61" s="260"/>
      <c r="D61" s="261"/>
      <c r="E61" s="262"/>
      <c r="F61" s="263"/>
      <c r="G61" s="264"/>
      <c r="H61" s="265"/>
      <c r="I61" s="265"/>
      <c r="J61" s="265"/>
      <c r="K61" s="266"/>
      <c r="L61" s="267"/>
      <c r="M61" s="268"/>
      <c r="N61" s="268"/>
      <c r="O61" s="269"/>
      <c r="P61" s="99"/>
      <c r="Q61" s="100"/>
      <c r="R61" s="100"/>
      <c r="S61" s="100"/>
      <c r="T61" s="100"/>
      <c r="U61" s="100"/>
      <c r="V61" s="101"/>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1"/>
      <c r="AU61" s="270">
        <f t="shared" si="3"/>
        <v>0</v>
      </c>
      <c r="AV61" s="271"/>
      <c r="AW61" s="272">
        <f t="shared" si="1"/>
        <v>0</v>
      </c>
      <c r="AX61" s="273"/>
      <c r="AY61" s="240"/>
      <c r="AZ61" s="241"/>
      <c r="BA61" s="241"/>
      <c r="BB61" s="241"/>
      <c r="BC61" s="241"/>
      <c r="BD61" s="242"/>
    </row>
    <row r="62" spans="1:56" ht="39.950000000000003" customHeight="1">
      <c r="A62" s="83"/>
      <c r="B62" s="98">
        <f t="shared" si="2"/>
        <v>49</v>
      </c>
      <c r="C62" s="260"/>
      <c r="D62" s="261"/>
      <c r="E62" s="262"/>
      <c r="F62" s="263"/>
      <c r="G62" s="264"/>
      <c r="H62" s="265"/>
      <c r="I62" s="265"/>
      <c r="J62" s="265"/>
      <c r="K62" s="266"/>
      <c r="L62" s="267"/>
      <c r="M62" s="268"/>
      <c r="N62" s="268"/>
      <c r="O62" s="269"/>
      <c r="P62" s="99"/>
      <c r="Q62" s="100"/>
      <c r="R62" s="100"/>
      <c r="S62" s="100"/>
      <c r="T62" s="100"/>
      <c r="U62" s="100"/>
      <c r="V62" s="101"/>
      <c r="W62" s="99"/>
      <c r="X62" s="100"/>
      <c r="Y62" s="100"/>
      <c r="Z62" s="100"/>
      <c r="AA62" s="100"/>
      <c r="AB62" s="100"/>
      <c r="AC62" s="101"/>
      <c r="AD62" s="99"/>
      <c r="AE62" s="100"/>
      <c r="AF62" s="100"/>
      <c r="AG62" s="100"/>
      <c r="AH62" s="100"/>
      <c r="AI62" s="100"/>
      <c r="AJ62" s="101"/>
      <c r="AK62" s="99"/>
      <c r="AL62" s="100"/>
      <c r="AM62" s="100"/>
      <c r="AN62" s="100"/>
      <c r="AO62" s="100"/>
      <c r="AP62" s="100"/>
      <c r="AQ62" s="101"/>
      <c r="AR62" s="99"/>
      <c r="AS62" s="100"/>
      <c r="AT62" s="101"/>
      <c r="AU62" s="270">
        <f t="shared" si="3"/>
        <v>0</v>
      </c>
      <c r="AV62" s="271"/>
      <c r="AW62" s="272">
        <f t="shared" si="1"/>
        <v>0</v>
      </c>
      <c r="AX62" s="273"/>
      <c r="AY62" s="240"/>
      <c r="AZ62" s="241"/>
      <c r="BA62" s="241"/>
      <c r="BB62" s="241"/>
      <c r="BC62" s="241"/>
      <c r="BD62" s="242"/>
    </row>
    <row r="63" spans="1:56" ht="39.950000000000003" customHeight="1">
      <c r="A63" s="83"/>
      <c r="B63" s="98">
        <f t="shared" si="2"/>
        <v>50</v>
      </c>
      <c r="C63" s="260"/>
      <c r="D63" s="261"/>
      <c r="E63" s="262"/>
      <c r="F63" s="263"/>
      <c r="G63" s="264"/>
      <c r="H63" s="265"/>
      <c r="I63" s="265"/>
      <c r="J63" s="265"/>
      <c r="K63" s="266"/>
      <c r="L63" s="267"/>
      <c r="M63" s="268"/>
      <c r="N63" s="268"/>
      <c r="O63" s="269"/>
      <c r="P63" s="99"/>
      <c r="Q63" s="100"/>
      <c r="R63" s="100"/>
      <c r="S63" s="100"/>
      <c r="T63" s="100"/>
      <c r="U63" s="100"/>
      <c r="V63" s="101"/>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1"/>
      <c r="AU63" s="270">
        <f t="shared" si="3"/>
        <v>0</v>
      </c>
      <c r="AV63" s="271"/>
      <c r="AW63" s="272">
        <f t="shared" si="1"/>
        <v>0</v>
      </c>
      <c r="AX63" s="273"/>
      <c r="AY63" s="240"/>
      <c r="AZ63" s="241"/>
      <c r="BA63" s="241"/>
      <c r="BB63" s="241"/>
      <c r="BC63" s="241"/>
      <c r="BD63" s="242"/>
    </row>
    <row r="64" spans="1:56" ht="39.950000000000003" customHeight="1">
      <c r="A64" s="83"/>
      <c r="B64" s="98">
        <f t="shared" si="2"/>
        <v>51</v>
      </c>
      <c r="C64" s="260"/>
      <c r="D64" s="261"/>
      <c r="E64" s="262"/>
      <c r="F64" s="263"/>
      <c r="G64" s="264"/>
      <c r="H64" s="265"/>
      <c r="I64" s="265"/>
      <c r="J64" s="265"/>
      <c r="K64" s="266"/>
      <c r="L64" s="267"/>
      <c r="M64" s="268"/>
      <c r="N64" s="268"/>
      <c r="O64" s="269"/>
      <c r="P64" s="99"/>
      <c r="Q64" s="100"/>
      <c r="R64" s="100"/>
      <c r="S64" s="100"/>
      <c r="T64" s="100"/>
      <c r="U64" s="100"/>
      <c r="V64" s="101"/>
      <c r="W64" s="99"/>
      <c r="X64" s="100"/>
      <c r="Y64" s="100"/>
      <c r="Z64" s="100"/>
      <c r="AA64" s="100"/>
      <c r="AB64" s="100"/>
      <c r="AC64" s="101"/>
      <c r="AD64" s="99"/>
      <c r="AE64" s="100"/>
      <c r="AF64" s="100"/>
      <c r="AG64" s="100"/>
      <c r="AH64" s="100"/>
      <c r="AI64" s="100"/>
      <c r="AJ64" s="101"/>
      <c r="AK64" s="99"/>
      <c r="AL64" s="100"/>
      <c r="AM64" s="100"/>
      <c r="AN64" s="100"/>
      <c r="AO64" s="100"/>
      <c r="AP64" s="100"/>
      <c r="AQ64" s="101"/>
      <c r="AR64" s="99"/>
      <c r="AS64" s="100"/>
      <c r="AT64" s="101"/>
      <c r="AU64" s="270">
        <f t="shared" si="3"/>
        <v>0</v>
      </c>
      <c r="AV64" s="271"/>
      <c r="AW64" s="272">
        <f t="shared" si="1"/>
        <v>0</v>
      </c>
      <c r="AX64" s="273"/>
      <c r="AY64" s="240"/>
      <c r="AZ64" s="241"/>
      <c r="BA64" s="241"/>
      <c r="BB64" s="241"/>
      <c r="BC64" s="241"/>
      <c r="BD64" s="242"/>
    </row>
    <row r="65" spans="1:56" ht="39.950000000000003" customHeight="1">
      <c r="A65" s="83"/>
      <c r="B65" s="98">
        <f t="shared" si="2"/>
        <v>52</v>
      </c>
      <c r="C65" s="260"/>
      <c r="D65" s="261"/>
      <c r="E65" s="262"/>
      <c r="F65" s="263"/>
      <c r="G65" s="264"/>
      <c r="H65" s="265"/>
      <c r="I65" s="265"/>
      <c r="J65" s="265"/>
      <c r="K65" s="266"/>
      <c r="L65" s="267"/>
      <c r="M65" s="268"/>
      <c r="N65" s="268"/>
      <c r="O65" s="269"/>
      <c r="P65" s="99"/>
      <c r="Q65" s="100"/>
      <c r="R65" s="100"/>
      <c r="S65" s="100"/>
      <c r="T65" s="100"/>
      <c r="U65" s="100"/>
      <c r="V65" s="101"/>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1"/>
      <c r="AU65" s="270">
        <f t="shared" si="3"/>
        <v>0</v>
      </c>
      <c r="AV65" s="271"/>
      <c r="AW65" s="272">
        <f t="shared" si="1"/>
        <v>0</v>
      </c>
      <c r="AX65" s="273"/>
      <c r="AY65" s="240"/>
      <c r="AZ65" s="241"/>
      <c r="BA65" s="241"/>
      <c r="BB65" s="241"/>
      <c r="BC65" s="241"/>
      <c r="BD65" s="242"/>
    </row>
    <row r="66" spans="1:56" ht="39.950000000000003" customHeight="1">
      <c r="A66" s="83"/>
      <c r="B66" s="98">
        <f t="shared" si="2"/>
        <v>53</v>
      </c>
      <c r="C66" s="260"/>
      <c r="D66" s="261"/>
      <c r="E66" s="262"/>
      <c r="F66" s="263"/>
      <c r="G66" s="264"/>
      <c r="H66" s="265"/>
      <c r="I66" s="265"/>
      <c r="J66" s="265"/>
      <c r="K66" s="266"/>
      <c r="L66" s="267"/>
      <c r="M66" s="268"/>
      <c r="N66" s="268"/>
      <c r="O66" s="269"/>
      <c r="P66" s="99"/>
      <c r="Q66" s="100"/>
      <c r="R66" s="100"/>
      <c r="S66" s="100"/>
      <c r="T66" s="100"/>
      <c r="U66" s="100"/>
      <c r="V66" s="101"/>
      <c r="W66" s="99"/>
      <c r="X66" s="100"/>
      <c r="Y66" s="100"/>
      <c r="Z66" s="100"/>
      <c r="AA66" s="100"/>
      <c r="AB66" s="100"/>
      <c r="AC66" s="101"/>
      <c r="AD66" s="99"/>
      <c r="AE66" s="100"/>
      <c r="AF66" s="100"/>
      <c r="AG66" s="100"/>
      <c r="AH66" s="100"/>
      <c r="AI66" s="100"/>
      <c r="AJ66" s="101"/>
      <c r="AK66" s="99"/>
      <c r="AL66" s="100"/>
      <c r="AM66" s="100"/>
      <c r="AN66" s="100"/>
      <c r="AO66" s="100"/>
      <c r="AP66" s="100"/>
      <c r="AQ66" s="101"/>
      <c r="AR66" s="99"/>
      <c r="AS66" s="100"/>
      <c r="AT66" s="101"/>
      <c r="AU66" s="270">
        <f t="shared" si="3"/>
        <v>0</v>
      </c>
      <c r="AV66" s="271"/>
      <c r="AW66" s="272">
        <f t="shared" si="1"/>
        <v>0</v>
      </c>
      <c r="AX66" s="273"/>
      <c r="AY66" s="240"/>
      <c r="AZ66" s="241"/>
      <c r="BA66" s="241"/>
      <c r="BB66" s="241"/>
      <c r="BC66" s="241"/>
      <c r="BD66" s="242"/>
    </row>
    <row r="67" spans="1:56" ht="39.950000000000003" customHeight="1">
      <c r="A67" s="83"/>
      <c r="B67" s="98">
        <f t="shared" si="2"/>
        <v>54</v>
      </c>
      <c r="C67" s="260"/>
      <c r="D67" s="261"/>
      <c r="E67" s="262"/>
      <c r="F67" s="263"/>
      <c r="G67" s="264"/>
      <c r="H67" s="265"/>
      <c r="I67" s="265"/>
      <c r="J67" s="265"/>
      <c r="K67" s="266"/>
      <c r="L67" s="267"/>
      <c r="M67" s="268"/>
      <c r="N67" s="268"/>
      <c r="O67" s="269"/>
      <c r="P67" s="99"/>
      <c r="Q67" s="100"/>
      <c r="R67" s="100"/>
      <c r="S67" s="100"/>
      <c r="T67" s="100"/>
      <c r="U67" s="100"/>
      <c r="V67" s="101"/>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1"/>
      <c r="AU67" s="270">
        <f t="shared" si="3"/>
        <v>0</v>
      </c>
      <c r="AV67" s="271"/>
      <c r="AW67" s="272">
        <f t="shared" si="1"/>
        <v>0</v>
      </c>
      <c r="AX67" s="273"/>
      <c r="AY67" s="240"/>
      <c r="AZ67" s="241"/>
      <c r="BA67" s="241"/>
      <c r="BB67" s="241"/>
      <c r="BC67" s="241"/>
      <c r="BD67" s="242"/>
    </row>
    <row r="68" spans="1:56" ht="39.950000000000003" customHeight="1">
      <c r="A68" s="83"/>
      <c r="B68" s="98">
        <f t="shared" si="2"/>
        <v>55</v>
      </c>
      <c r="C68" s="260"/>
      <c r="D68" s="261"/>
      <c r="E68" s="262"/>
      <c r="F68" s="263"/>
      <c r="G68" s="264"/>
      <c r="H68" s="265"/>
      <c r="I68" s="265"/>
      <c r="J68" s="265"/>
      <c r="K68" s="266"/>
      <c r="L68" s="267"/>
      <c r="M68" s="268"/>
      <c r="N68" s="268"/>
      <c r="O68" s="269"/>
      <c r="P68" s="99"/>
      <c r="Q68" s="100"/>
      <c r="R68" s="100"/>
      <c r="S68" s="100"/>
      <c r="T68" s="100"/>
      <c r="U68" s="100"/>
      <c r="V68" s="101"/>
      <c r="W68" s="99"/>
      <c r="X68" s="100"/>
      <c r="Y68" s="100"/>
      <c r="Z68" s="100"/>
      <c r="AA68" s="100"/>
      <c r="AB68" s="100"/>
      <c r="AC68" s="101"/>
      <c r="AD68" s="99"/>
      <c r="AE68" s="100"/>
      <c r="AF68" s="100"/>
      <c r="AG68" s="100"/>
      <c r="AH68" s="100"/>
      <c r="AI68" s="100"/>
      <c r="AJ68" s="101"/>
      <c r="AK68" s="99"/>
      <c r="AL68" s="100"/>
      <c r="AM68" s="100"/>
      <c r="AN68" s="100"/>
      <c r="AO68" s="100"/>
      <c r="AP68" s="100"/>
      <c r="AQ68" s="101"/>
      <c r="AR68" s="99"/>
      <c r="AS68" s="100"/>
      <c r="AT68" s="101"/>
      <c r="AU68" s="270">
        <f t="shared" si="3"/>
        <v>0</v>
      </c>
      <c r="AV68" s="271"/>
      <c r="AW68" s="272">
        <f t="shared" si="1"/>
        <v>0</v>
      </c>
      <c r="AX68" s="273"/>
      <c r="AY68" s="240"/>
      <c r="AZ68" s="241"/>
      <c r="BA68" s="241"/>
      <c r="BB68" s="241"/>
      <c r="BC68" s="241"/>
      <c r="BD68" s="242"/>
    </row>
    <row r="69" spans="1:56" ht="39.950000000000003" customHeight="1">
      <c r="A69" s="83"/>
      <c r="B69" s="98">
        <f t="shared" si="2"/>
        <v>56</v>
      </c>
      <c r="C69" s="260"/>
      <c r="D69" s="261"/>
      <c r="E69" s="262"/>
      <c r="F69" s="263"/>
      <c r="G69" s="264"/>
      <c r="H69" s="265"/>
      <c r="I69" s="265"/>
      <c r="J69" s="265"/>
      <c r="K69" s="266"/>
      <c r="L69" s="267"/>
      <c r="M69" s="268"/>
      <c r="N69" s="268"/>
      <c r="O69" s="26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270">
        <f t="shared" si="3"/>
        <v>0</v>
      </c>
      <c r="AV69" s="271"/>
      <c r="AW69" s="272">
        <f t="shared" si="1"/>
        <v>0</v>
      </c>
      <c r="AX69" s="273"/>
      <c r="AY69" s="240"/>
      <c r="AZ69" s="241"/>
      <c r="BA69" s="241"/>
      <c r="BB69" s="241"/>
      <c r="BC69" s="241"/>
      <c r="BD69" s="242"/>
    </row>
    <row r="70" spans="1:56" ht="39.950000000000003" customHeight="1">
      <c r="A70" s="83"/>
      <c r="B70" s="98">
        <f t="shared" si="2"/>
        <v>57</v>
      </c>
      <c r="C70" s="260"/>
      <c r="D70" s="261"/>
      <c r="E70" s="262"/>
      <c r="F70" s="263"/>
      <c r="G70" s="264"/>
      <c r="H70" s="265"/>
      <c r="I70" s="265"/>
      <c r="J70" s="265"/>
      <c r="K70" s="266"/>
      <c r="L70" s="267"/>
      <c r="M70" s="268"/>
      <c r="N70" s="268"/>
      <c r="O70" s="269"/>
      <c r="P70" s="99"/>
      <c r="Q70" s="100"/>
      <c r="R70" s="100"/>
      <c r="S70" s="100"/>
      <c r="T70" s="100"/>
      <c r="U70" s="100"/>
      <c r="V70" s="101"/>
      <c r="W70" s="99"/>
      <c r="X70" s="100"/>
      <c r="Y70" s="100"/>
      <c r="Z70" s="100"/>
      <c r="AA70" s="100"/>
      <c r="AB70" s="100"/>
      <c r="AC70" s="101"/>
      <c r="AD70" s="99"/>
      <c r="AE70" s="100"/>
      <c r="AF70" s="100"/>
      <c r="AG70" s="100"/>
      <c r="AH70" s="100"/>
      <c r="AI70" s="100"/>
      <c r="AJ70" s="101"/>
      <c r="AK70" s="99"/>
      <c r="AL70" s="100"/>
      <c r="AM70" s="100"/>
      <c r="AN70" s="100"/>
      <c r="AO70" s="100"/>
      <c r="AP70" s="100"/>
      <c r="AQ70" s="101"/>
      <c r="AR70" s="99"/>
      <c r="AS70" s="100"/>
      <c r="AT70" s="101"/>
      <c r="AU70" s="270">
        <f t="shared" si="3"/>
        <v>0</v>
      </c>
      <c r="AV70" s="271"/>
      <c r="AW70" s="272">
        <f t="shared" si="1"/>
        <v>0</v>
      </c>
      <c r="AX70" s="273"/>
      <c r="AY70" s="240"/>
      <c r="AZ70" s="241"/>
      <c r="BA70" s="241"/>
      <c r="BB70" s="241"/>
      <c r="BC70" s="241"/>
      <c r="BD70" s="242"/>
    </row>
    <row r="71" spans="1:56" ht="39.950000000000003" customHeight="1">
      <c r="A71" s="83"/>
      <c r="B71" s="98">
        <f t="shared" si="2"/>
        <v>58</v>
      </c>
      <c r="C71" s="260"/>
      <c r="D71" s="261"/>
      <c r="E71" s="262"/>
      <c r="F71" s="263"/>
      <c r="G71" s="264"/>
      <c r="H71" s="265"/>
      <c r="I71" s="265"/>
      <c r="J71" s="265"/>
      <c r="K71" s="266"/>
      <c r="L71" s="267"/>
      <c r="M71" s="268"/>
      <c r="N71" s="268"/>
      <c r="O71" s="269"/>
      <c r="P71" s="99"/>
      <c r="Q71" s="100"/>
      <c r="R71" s="100"/>
      <c r="S71" s="100"/>
      <c r="T71" s="100"/>
      <c r="U71" s="100"/>
      <c r="V71" s="101"/>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1"/>
      <c r="AU71" s="270">
        <f t="shared" si="3"/>
        <v>0</v>
      </c>
      <c r="AV71" s="271"/>
      <c r="AW71" s="272">
        <f t="shared" si="1"/>
        <v>0</v>
      </c>
      <c r="AX71" s="273"/>
      <c r="AY71" s="240"/>
      <c r="AZ71" s="241"/>
      <c r="BA71" s="241"/>
      <c r="BB71" s="241"/>
      <c r="BC71" s="241"/>
      <c r="BD71" s="242"/>
    </row>
    <row r="72" spans="1:56" ht="39.950000000000003" customHeight="1">
      <c r="A72" s="83"/>
      <c r="B72" s="98">
        <f t="shared" si="2"/>
        <v>59</v>
      </c>
      <c r="C72" s="260"/>
      <c r="D72" s="261"/>
      <c r="E72" s="262"/>
      <c r="F72" s="263"/>
      <c r="G72" s="264"/>
      <c r="H72" s="265"/>
      <c r="I72" s="265"/>
      <c r="J72" s="265"/>
      <c r="K72" s="266"/>
      <c r="L72" s="267"/>
      <c r="M72" s="268"/>
      <c r="N72" s="268"/>
      <c r="O72" s="269"/>
      <c r="P72" s="99"/>
      <c r="Q72" s="100"/>
      <c r="R72" s="100"/>
      <c r="S72" s="100"/>
      <c r="T72" s="100"/>
      <c r="U72" s="100"/>
      <c r="V72" s="101"/>
      <c r="W72" s="99"/>
      <c r="X72" s="100"/>
      <c r="Y72" s="100"/>
      <c r="Z72" s="100"/>
      <c r="AA72" s="100"/>
      <c r="AB72" s="100"/>
      <c r="AC72" s="101"/>
      <c r="AD72" s="99"/>
      <c r="AE72" s="100"/>
      <c r="AF72" s="100"/>
      <c r="AG72" s="100"/>
      <c r="AH72" s="100"/>
      <c r="AI72" s="100"/>
      <c r="AJ72" s="101"/>
      <c r="AK72" s="99"/>
      <c r="AL72" s="100"/>
      <c r="AM72" s="100"/>
      <c r="AN72" s="100"/>
      <c r="AO72" s="100"/>
      <c r="AP72" s="100"/>
      <c r="AQ72" s="101"/>
      <c r="AR72" s="99"/>
      <c r="AS72" s="100"/>
      <c r="AT72" s="101"/>
      <c r="AU72" s="270">
        <f t="shared" si="3"/>
        <v>0</v>
      </c>
      <c r="AV72" s="271"/>
      <c r="AW72" s="272">
        <f t="shared" si="1"/>
        <v>0</v>
      </c>
      <c r="AX72" s="273"/>
      <c r="AY72" s="240"/>
      <c r="AZ72" s="241"/>
      <c r="BA72" s="241"/>
      <c r="BB72" s="241"/>
      <c r="BC72" s="241"/>
      <c r="BD72" s="242"/>
    </row>
    <row r="73" spans="1:56" ht="39.950000000000003" customHeight="1">
      <c r="A73" s="83"/>
      <c r="B73" s="98">
        <f t="shared" si="2"/>
        <v>60</v>
      </c>
      <c r="C73" s="260"/>
      <c r="D73" s="261"/>
      <c r="E73" s="262"/>
      <c r="F73" s="263"/>
      <c r="G73" s="264"/>
      <c r="H73" s="265"/>
      <c r="I73" s="265"/>
      <c r="J73" s="265"/>
      <c r="K73" s="266"/>
      <c r="L73" s="267"/>
      <c r="M73" s="268"/>
      <c r="N73" s="268"/>
      <c r="O73" s="269"/>
      <c r="P73" s="99"/>
      <c r="Q73" s="100"/>
      <c r="R73" s="100"/>
      <c r="S73" s="100"/>
      <c r="T73" s="100"/>
      <c r="U73" s="100"/>
      <c r="V73" s="101"/>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1"/>
      <c r="AU73" s="270">
        <f t="shared" si="3"/>
        <v>0</v>
      </c>
      <c r="AV73" s="271"/>
      <c r="AW73" s="272">
        <f t="shared" si="1"/>
        <v>0</v>
      </c>
      <c r="AX73" s="273"/>
      <c r="AY73" s="240"/>
      <c r="AZ73" s="241"/>
      <c r="BA73" s="241"/>
      <c r="BB73" s="241"/>
      <c r="BC73" s="241"/>
      <c r="BD73" s="242"/>
    </row>
    <row r="74" spans="1:56" ht="39.950000000000003" customHeight="1">
      <c r="A74" s="83"/>
      <c r="B74" s="98">
        <f t="shared" si="2"/>
        <v>61</v>
      </c>
      <c r="C74" s="260"/>
      <c r="D74" s="261"/>
      <c r="E74" s="262"/>
      <c r="F74" s="263"/>
      <c r="G74" s="264"/>
      <c r="H74" s="265"/>
      <c r="I74" s="265"/>
      <c r="J74" s="265"/>
      <c r="K74" s="266"/>
      <c r="L74" s="267"/>
      <c r="M74" s="268"/>
      <c r="N74" s="268"/>
      <c r="O74" s="269"/>
      <c r="P74" s="99"/>
      <c r="Q74" s="100"/>
      <c r="R74" s="100"/>
      <c r="S74" s="100"/>
      <c r="T74" s="100"/>
      <c r="U74" s="100"/>
      <c r="V74" s="101"/>
      <c r="W74" s="99"/>
      <c r="X74" s="100"/>
      <c r="Y74" s="100"/>
      <c r="Z74" s="100"/>
      <c r="AA74" s="100"/>
      <c r="AB74" s="100"/>
      <c r="AC74" s="101"/>
      <c r="AD74" s="99"/>
      <c r="AE74" s="100"/>
      <c r="AF74" s="100"/>
      <c r="AG74" s="100"/>
      <c r="AH74" s="100"/>
      <c r="AI74" s="100"/>
      <c r="AJ74" s="101"/>
      <c r="AK74" s="99"/>
      <c r="AL74" s="100"/>
      <c r="AM74" s="100"/>
      <c r="AN74" s="100"/>
      <c r="AO74" s="100"/>
      <c r="AP74" s="100"/>
      <c r="AQ74" s="101"/>
      <c r="AR74" s="99"/>
      <c r="AS74" s="100"/>
      <c r="AT74" s="101"/>
      <c r="AU74" s="270">
        <f t="shared" si="3"/>
        <v>0</v>
      </c>
      <c r="AV74" s="271"/>
      <c r="AW74" s="272">
        <f t="shared" si="1"/>
        <v>0</v>
      </c>
      <c r="AX74" s="273"/>
      <c r="AY74" s="240"/>
      <c r="AZ74" s="241"/>
      <c r="BA74" s="241"/>
      <c r="BB74" s="241"/>
      <c r="BC74" s="241"/>
      <c r="BD74" s="242"/>
    </row>
    <row r="75" spans="1:56" ht="39.950000000000003" customHeight="1">
      <c r="A75" s="83"/>
      <c r="B75" s="98">
        <f t="shared" si="2"/>
        <v>62</v>
      </c>
      <c r="C75" s="260"/>
      <c r="D75" s="261"/>
      <c r="E75" s="262"/>
      <c r="F75" s="263"/>
      <c r="G75" s="264"/>
      <c r="H75" s="265"/>
      <c r="I75" s="265"/>
      <c r="J75" s="265"/>
      <c r="K75" s="266"/>
      <c r="L75" s="267"/>
      <c r="M75" s="268"/>
      <c r="N75" s="268"/>
      <c r="O75" s="269"/>
      <c r="P75" s="99"/>
      <c r="Q75" s="100"/>
      <c r="R75" s="100"/>
      <c r="S75" s="100"/>
      <c r="T75" s="100"/>
      <c r="U75" s="100"/>
      <c r="V75" s="101"/>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1"/>
      <c r="AU75" s="270">
        <f t="shared" si="3"/>
        <v>0</v>
      </c>
      <c r="AV75" s="271"/>
      <c r="AW75" s="272">
        <f t="shared" si="1"/>
        <v>0</v>
      </c>
      <c r="AX75" s="273"/>
      <c r="AY75" s="240"/>
      <c r="AZ75" s="241"/>
      <c r="BA75" s="241"/>
      <c r="BB75" s="241"/>
      <c r="BC75" s="241"/>
      <c r="BD75" s="242"/>
    </row>
    <row r="76" spans="1:56" ht="39.950000000000003" customHeight="1">
      <c r="A76" s="83"/>
      <c r="B76" s="98">
        <f t="shared" si="2"/>
        <v>63</v>
      </c>
      <c r="C76" s="260"/>
      <c r="D76" s="261"/>
      <c r="E76" s="262"/>
      <c r="F76" s="263"/>
      <c r="G76" s="264"/>
      <c r="H76" s="265"/>
      <c r="I76" s="265"/>
      <c r="J76" s="265"/>
      <c r="K76" s="266"/>
      <c r="L76" s="267"/>
      <c r="M76" s="268"/>
      <c r="N76" s="268"/>
      <c r="O76" s="269"/>
      <c r="P76" s="99"/>
      <c r="Q76" s="100"/>
      <c r="R76" s="100"/>
      <c r="S76" s="100"/>
      <c r="T76" s="100"/>
      <c r="U76" s="100"/>
      <c r="V76" s="101"/>
      <c r="W76" s="99"/>
      <c r="X76" s="100"/>
      <c r="Y76" s="100"/>
      <c r="Z76" s="100"/>
      <c r="AA76" s="100"/>
      <c r="AB76" s="100"/>
      <c r="AC76" s="101"/>
      <c r="AD76" s="99"/>
      <c r="AE76" s="100"/>
      <c r="AF76" s="100"/>
      <c r="AG76" s="100"/>
      <c r="AH76" s="100"/>
      <c r="AI76" s="100"/>
      <c r="AJ76" s="101"/>
      <c r="AK76" s="99"/>
      <c r="AL76" s="100"/>
      <c r="AM76" s="100"/>
      <c r="AN76" s="100"/>
      <c r="AO76" s="100"/>
      <c r="AP76" s="100"/>
      <c r="AQ76" s="101"/>
      <c r="AR76" s="99"/>
      <c r="AS76" s="100"/>
      <c r="AT76" s="101"/>
      <c r="AU76" s="270">
        <f t="shared" si="3"/>
        <v>0</v>
      </c>
      <c r="AV76" s="271"/>
      <c r="AW76" s="272">
        <f t="shared" si="1"/>
        <v>0</v>
      </c>
      <c r="AX76" s="273"/>
      <c r="AY76" s="240"/>
      <c r="AZ76" s="241"/>
      <c r="BA76" s="241"/>
      <c r="BB76" s="241"/>
      <c r="BC76" s="241"/>
      <c r="BD76" s="242"/>
    </row>
    <row r="77" spans="1:56" ht="39.950000000000003" customHeight="1">
      <c r="A77" s="83"/>
      <c r="B77" s="98">
        <f t="shared" si="2"/>
        <v>64</v>
      </c>
      <c r="C77" s="260"/>
      <c r="D77" s="261"/>
      <c r="E77" s="262"/>
      <c r="F77" s="263"/>
      <c r="G77" s="264"/>
      <c r="H77" s="265"/>
      <c r="I77" s="265"/>
      <c r="J77" s="265"/>
      <c r="K77" s="266"/>
      <c r="L77" s="267"/>
      <c r="M77" s="268"/>
      <c r="N77" s="268"/>
      <c r="O77" s="269"/>
      <c r="P77" s="99"/>
      <c r="Q77" s="100"/>
      <c r="R77" s="100"/>
      <c r="S77" s="100"/>
      <c r="T77" s="100"/>
      <c r="U77" s="100"/>
      <c r="V77" s="101"/>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1"/>
      <c r="AU77" s="270">
        <f t="shared" si="3"/>
        <v>0</v>
      </c>
      <c r="AV77" s="271"/>
      <c r="AW77" s="272">
        <f t="shared" si="1"/>
        <v>0</v>
      </c>
      <c r="AX77" s="273"/>
      <c r="AY77" s="240"/>
      <c r="AZ77" s="241"/>
      <c r="BA77" s="241"/>
      <c r="BB77" s="241"/>
      <c r="BC77" s="241"/>
      <c r="BD77" s="242"/>
    </row>
    <row r="78" spans="1:56" ht="39.950000000000003" customHeight="1">
      <c r="A78" s="83"/>
      <c r="B78" s="98">
        <f t="shared" si="2"/>
        <v>65</v>
      </c>
      <c r="C78" s="260"/>
      <c r="D78" s="261"/>
      <c r="E78" s="262"/>
      <c r="F78" s="263"/>
      <c r="G78" s="264"/>
      <c r="H78" s="265"/>
      <c r="I78" s="265"/>
      <c r="J78" s="265"/>
      <c r="K78" s="266"/>
      <c r="L78" s="267"/>
      <c r="M78" s="268"/>
      <c r="N78" s="268"/>
      <c r="O78" s="269"/>
      <c r="P78" s="99"/>
      <c r="Q78" s="100"/>
      <c r="R78" s="100"/>
      <c r="S78" s="100"/>
      <c r="T78" s="100"/>
      <c r="U78" s="100"/>
      <c r="V78" s="101"/>
      <c r="W78" s="99"/>
      <c r="X78" s="100"/>
      <c r="Y78" s="100"/>
      <c r="Z78" s="100"/>
      <c r="AA78" s="100"/>
      <c r="AB78" s="100"/>
      <c r="AC78" s="101"/>
      <c r="AD78" s="99"/>
      <c r="AE78" s="100"/>
      <c r="AF78" s="100"/>
      <c r="AG78" s="100"/>
      <c r="AH78" s="100"/>
      <c r="AI78" s="100"/>
      <c r="AJ78" s="101"/>
      <c r="AK78" s="99"/>
      <c r="AL78" s="100"/>
      <c r="AM78" s="100"/>
      <c r="AN78" s="100"/>
      <c r="AO78" s="100"/>
      <c r="AP78" s="100"/>
      <c r="AQ78" s="101"/>
      <c r="AR78" s="99"/>
      <c r="AS78" s="100"/>
      <c r="AT78" s="101"/>
      <c r="AU78" s="270">
        <f t="shared" si="3"/>
        <v>0</v>
      </c>
      <c r="AV78" s="271"/>
      <c r="AW78" s="272">
        <f t="shared" ref="AW78:AW113" si="4">IF($AZ$3="４週",AU78/4,IF($AZ$3="暦月",AU78/($AZ$7/7),""))</f>
        <v>0</v>
      </c>
      <c r="AX78" s="273"/>
      <c r="AY78" s="240"/>
      <c r="AZ78" s="241"/>
      <c r="BA78" s="241"/>
      <c r="BB78" s="241"/>
      <c r="BC78" s="241"/>
      <c r="BD78" s="242"/>
    </row>
    <row r="79" spans="1:56" ht="39.950000000000003" customHeight="1">
      <c r="A79" s="83"/>
      <c r="B79" s="98">
        <f t="shared" ref="B79:B113" si="5">B78+1</f>
        <v>66</v>
      </c>
      <c r="C79" s="260"/>
      <c r="D79" s="261"/>
      <c r="E79" s="262"/>
      <c r="F79" s="263"/>
      <c r="G79" s="264"/>
      <c r="H79" s="265"/>
      <c r="I79" s="265"/>
      <c r="J79" s="265"/>
      <c r="K79" s="266"/>
      <c r="L79" s="267"/>
      <c r="M79" s="268"/>
      <c r="N79" s="268"/>
      <c r="O79" s="269"/>
      <c r="P79" s="99"/>
      <c r="Q79" s="100"/>
      <c r="R79" s="100"/>
      <c r="S79" s="100"/>
      <c r="T79" s="100"/>
      <c r="U79" s="100"/>
      <c r="V79" s="101"/>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1"/>
      <c r="AU79" s="270">
        <f t="shared" si="3"/>
        <v>0</v>
      </c>
      <c r="AV79" s="271"/>
      <c r="AW79" s="272">
        <f t="shared" si="4"/>
        <v>0</v>
      </c>
      <c r="AX79" s="273"/>
      <c r="AY79" s="240"/>
      <c r="AZ79" s="241"/>
      <c r="BA79" s="241"/>
      <c r="BB79" s="241"/>
      <c r="BC79" s="241"/>
      <c r="BD79" s="242"/>
    </row>
    <row r="80" spans="1:56" ht="39.950000000000003" customHeight="1">
      <c r="A80" s="83"/>
      <c r="B80" s="98">
        <f t="shared" si="5"/>
        <v>67</v>
      </c>
      <c r="C80" s="260"/>
      <c r="D80" s="261"/>
      <c r="E80" s="262"/>
      <c r="F80" s="263"/>
      <c r="G80" s="264"/>
      <c r="H80" s="265"/>
      <c r="I80" s="265"/>
      <c r="J80" s="265"/>
      <c r="K80" s="266"/>
      <c r="L80" s="267"/>
      <c r="M80" s="268"/>
      <c r="N80" s="268"/>
      <c r="O80" s="269"/>
      <c r="P80" s="99"/>
      <c r="Q80" s="100"/>
      <c r="R80" s="100"/>
      <c r="S80" s="100"/>
      <c r="T80" s="100"/>
      <c r="U80" s="100"/>
      <c r="V80" s="101"/>
      <c r="W80" s="99"/>
      <c r="X80" s="100"/>
      <c r="Y80" s="100"/>
      <c r="Z80" s="100"/>
      <c r="AA80" s="100"/>
      <c r="AB80" s="100"/>
      <c r="AC80" s="101"/>
      <c r="AD80" s="99"/>
      <c r="AE80" s="100"/>
      <c r="AF80" s="100"/>
      <c r="AG80" s="100"/>
      <c r="AH80" s="100"/>
      <c r="AI80" s="100"/>
      <c r="AJ80" s="101"/>
      <c r="AK80" s="99"/>
      <c r="AL80" s="100"/>
      <c r="AM80" s="100"/>
      <c r="AN80" s="100"/>
      <c r="AO80" s="100"/>
      <c r="AP80" s="100"/>
      <c r="AQ80" s="101"/>
      <c r="AR80" s="99"/>
      <c r="AS80" s="100"/>
      <c r="AT80" s="101"/>
      <c r="AU80" s="270">
        <f t="shared" si="3"/>
        <v>0</v>
      </c>
      <c r="AV80" s="271"/>
      <c r="AW80" s="272">
        <f t="shared" si="4"/>
        <v>0</v>
      </c>
      <c r="AX80" s="273"/>
      <c r="AY80" s="240"/>
      <c r="AZ80" s="241"/>
      <c r="BA80" s="241"/>
      <c r="BB80" s="241"/>
      <c r="BC80" s="241"/>
      <c r="BD80" s="242"/>
    </row>
    <row r="81" spans="1:56" ht="39.950000000000003" customHeight="1">
      <c r="A81" s="83"/>
      <c r="B81" s="98">
        <f t="shared" si="5"/>
        <v>68</v>
      </c>
      <c r="C81" s="260"/>
      <c r="D81" s="261"/>
      <c r="E81" s="262"/>
      <c r="F81" s="263"/>
      <c r="G81" s="264"/>
      <c r="H81" s="265"/>
      <c r="I81" s="265"/>
      <c r="J81" s="265"/>
      <c r="K81" s="266"/>
      <c r="L81" s="267"/>
      <c r="M81" s="268"/>
      <c r="N81" s="268"/>
      <c r="O81" s="269"/>
      <c r="P81" s="99"/>
      <c r="Q81" s="100"/>
      <c r="R81" s="100"/>
      <c r="S81" s="100"/>
      <c r="T81" s="100"/>
      <c r="U81" s="100"/>
      <c r="V81" s="101"/>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1"/>
      <c r="AU81" s="270">
        <f t="shared" si="3"/>
        <v>0</v>
      </c>
      <c r="AV81" s="271"/>
      <c r="AW81" s="272">
        <f t="shared" si="4"/>
        <v>0</v>
      </c>
      <c r="AX81" s="273"/>
      <c r="AY81" s="240"/>
      <c r="AZ81" s="241"/>
      <c r="BA81" s="241"/>
      <c r="BB81" s="241"/>
      <c r="BC81" s="241"/>
      <c r="BD81" s="242"/>
    </row>
    <row r="82" spans="1:56" ht="39.950000000000003" customHeight="1">
      <c r="A82" s="83"/>
      <c r="B82" s="98">
        <f t="shared" si="5"/>
        <v>69</v>
      </c>
      <c r="C82" s="260"/>
      <c r="D82" s="261"/>
      <c r="E82" s="262"/>
      <c r="F82" s="263"/>
      <c r="G82" s="264"/>
      <c r="H82" s="265"/>
      <c r="I82" s="265"/>
      <c r="J82" s="265"/>
      <c r="K82" s="266"/>
      <c r="L82" s="267"/>
      <c r="M82" s="268"/>
      <c r="N82" s="268"/>
      <c r="O82" s="269"/>
      <c r="P82" s="99"/>
      <c r="Q82" s="100"/>
      <c r="R82" s="100"/>
      <c r="S82" s="100"/>
      <c r="T82" s="100"/>
      <c r="U82" s="100"/>
      <c r="V82" s="101"/>
      <c r="W82" s="99"/>
      <c r="X82" s="100"/>
      <c r="Y82" s="100"/>
      <c r="Z82" s="100"/>
      <c r="AA82" s="100"/>
      <c r="AB82" s="100"/>
      <c r="AC82" s="101"/>
      <c r="AD82" s="99"/>
      <c r="AE82" s="100"/>
      <c r="AF82" s="100"/>
      <c r="AG82" s="100"/>
      <c r="AH82" s="100"/>
      <c r="AI82" s="100"/>
      <c r="AJ82" s="101"/>
      <c r="AK82" s="99"/>
      <c r="AL82" s="100"/>
      <c r="AM82" s="100"/>
      <c r="AN82" s="100"/>
      <c r="AO82" s="100"/>
      <c r="AP82" s="100"/>
      <c r="AQ82" s="101"/>
      <c r="AR82" s="99"/>
      <c r="AS82" s="100"/>
      <c r="AT82" s="101"/>
      <c r="AU82" s="270">
        <f t="shared" si="3"/>
        <v>0</v>
      </c>
      <c r="AV82" s="271"/>
      <c r="AW82" s="272">
        <f t="shared" si="4"/>
        <v>0</v>
      </c>
      <c r="AX82" s="273"/>
      <c r="AY82" s="240"/>
      <c r="AZ82" s="241"/>
      <c r="BA82" s="241"/>
      <c r="BB82" s="241"/>
      <c r="BC82" s="241"/>
      <c r="BD82" s="242"/>
    </row>
    <row r="83" spans="1:56" ht="39.950000000000003" customHeight="1">
      <c r="A83" s="83"/>
      <c r="B83" s="98">
        <f t="shared" si="5"/>
        <v>70</v>
      </c>
      <c r="C83" s="260"/>
      <c r="D83" s="261"/>
      <c r="E83" s="262"/>
      <c r="F83" s="263"/>
      <c r="G83" s="264"/>
      <c r="H83" s="265"/>
      <c r="I83" s="265"/>
      <c r="J83" s="265"/>
      <c r="K83" s="266"/>
      <c r="L83" s="267"/>
      <c r="M83" s="268"/>
      <c r="N83" s="268"/>
      <c r="O83" s="269"/>
      <c r="P83" s="99"/>
      <c r="Q83" s="100"/>
      <c r="R83" s="100"/>
      <c r="S83" s="100"/>
      <c r="T83" s="100"/>
      <c r="U83" s="100"/>
      <c r="V83" s="101"/>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1"/>
      <c r="AU83" s="270">
        <f t="shared" si="3"/>
        <v>0</v>
      </c>
      <c r="AV83" s="271"/>
      <c r="AW83" s="272">
        <f t="shared" si="4"/>
        <v>0</v>
      </c>
      <c r="AX83" s="273"/>
      <c r="AY83" s="240"/>
      <c r="AZ83" s="241"/>
      <c r="BA83" s="241"/>
      <c r="BB83" s="241"/>
      <c r="BC83" s="241"/>
      <c r="BD83" s="242"/>
    </row>
    <row r="84" spans="1:56" ht="39.950000000000003" customHeight="1">
      <c r="A84" s="83"/>
      <c r="B84" s="98">
        <f t="shared" si="5"/>
        <v>71</v>
      </c>
      <c r="C84" s="260"/>
      <c r="D84" s="261"/>
      <c r="E84" s="262"/>
      <c r="F84" s="263"/>
      <c r="G84" s="264"/>
      <c r="H84" s="265"/>
      <c r="I84" s="265"/>
      <c r="J84" s="265"/>
      <c r="K84" s="266"/>
      <c r="L84" s="267"/>
      <c r="M84" s="268"/>
      <c r="N84" s="268"/>
      <c r="O84" s="269"/>
      <c r="P84" s="99"/>
      <c r="Q84" s="100"/>
      <c r="R84" s="100"/>
      <c r="S84" s="100"/>
      <c r="T84" s="100"/>
      <c r="U84" s="100"/>
      <c r="V84" s="101"/>
      <c r="W84" s="99"/>
      <c r="X84" s="100"/>
      <c r="Y84" s="100"/>
      <c r="Z84" s="100"/>
      <c r="AA84" s="100"/>
      <c r="AB84" s="100"/>
      <c r="AC84" s="101"/>
      <c r="AD84" s="99"/>
      <c r="AE84" s="100"/>
      <c r="AF84" s="100"/>
      <c r="AG84" s="100"/>
      <c r="AH84" s="100"/>
      <c r="AI84" s="100"/>
      <c r="AJ84" s="101"/>
      <c r="AK84" s="99"/>
      <c r="AL84" s="100"/>
      <c r="AM84" s="100"/>
      <c r="AN84" s="100"/>
      <c r="AO84" s="100"/>
      <c r="AP84" s="100"/>
      <c r="AQ84" s="101"/>
      <c r="AR84" s="99"/>
      <c r="AS84" s="100"/>
      <c r="AT84" s="101"/>
      <c r="AU84" s="270">
        <f t="shared" si="3"/>
        <v>0</v>
      </c>
      <c r="AV84" s="271"/>
      <c r="AW84" s="272">
        <f t="shared" si="4"/>
        <v>0</v>
      </c>
      <c r="AX84" s="273"/>
      <c r="AY84" s="240"/>
      <c r="AZ84" s="241"/>
      <c r="BA84" s="241"/>
      <c r="BB84" s="241"/>
      <c r="BC84" s="241"/>
      <c r="BD84" s="242"/>
    </row>
    <row r="85" spans="1:56" ht="39.950000000000003" customHeight="1">
      <c r="A85" s="83"/>
      <c r="B85" s="98">
        <f t="shared" si="5"/>
        <v>72</v>
      </c>
      <c r="C85" s="260"/>
      <c r="D85" s="261"/>
      <c r="E85" s="262"/>
      <c r="F85" s="263"/>
      <c r="G85" s="264"/>
      <c r="H85" s="265"/>
      <c r="I85" s="265"/>
      <c r="J85" s="265"/>
      <c r="K85" s="266"/>
      <c r="L85" s="267"/>
      <c r="M85" s="268"/>
      <c r="N85" s="268"/>
      <c r="O85" s="269"/>
      <c r="P85" s="99"/>
      <c r="Q85" s="100"/>
      <c r="R85" s="100"/>
      <c r="S85" s="100"/>
      <c r="T85" s="100"/>
      <c r="U85" s="100"/>
      <c r="V85" s="101"/>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1"/>
      <c r="AU85" s="270">
        <f t="shared" si="3"/>
        <v>0</v>
      </c>
      <c r="AV85" s="271"/>
      <c r="AW85" s="272">
        <f t="shared" si="4"/>
        <v>0</v>
      </c>
      <c r="AX85" s="273"/>
      <c r="AY85" s="240"/>
      <c r="AZ85" s="241"/>
      <c r="BA85" s="241"/>
      <c r="BB85" s="241"/>
      <c r="BC85" s="241"/>
      <c r="BD85" s="242"/>
    </row>
    <row r="86" spans="1:56" ht="39.950000000000003" customHeight="1">
      <c r="A86" s="83"/>
      <c r="B86" s="98">
        <f t="shared" si="5"/>
        <v>73</v>
      </c>
      <c r="C86" s="260"/>
      <c r="D86" s="261"/>
      <c r="E86" s="262"/>
      <c r="F86" s="263"/>
      <c r="G86" s="264"/>
      <c r="H86" s="265"/>
      <c r="I86" s="265"/>
      <c r="J86" s="265"/>
      <c r="K86" s="266"/>
      <c r="L86" s="267"/>
      <c r="M86" s="268"/>
      <c r="N86" s="268"/>
      <c r="O86" s="269"/>
      <c r="P86" s="99"/>
      <c r="Q86" s="100"/>
      <c r="R86" s="100"/>
      <c r="S86" s="100"/>
      <c r="T86" s="100"/>
      <c r="U86" s="100"/>
      <c r="V86" s="101"/>
      <c r="W86" s="99"/>
      <c r="X86" s="100"/>
      <c r="Y86" s="100"/>
      <c r="Z86" s="100"/>
      <c r="AA86" s="100"/>
      <c r="AB86" s="100"/>
      <c r="AC86" s="101"/>
      <c r="AD86" s="99"/>
      <c r="AE86" s="100"/>
      <c r="AF86" s="100"/>
      <c r="AG86" s="100"/>
      <c r="AH86" s="100"/>
      <c r="AI86" s="100"/>
      <c r="AJ86" s="101"/>
      <c r="AK86" s="99"/>
      <c r="AL86" s="100"/>
      <c r="AM86" s="100"/>
      <c r="AN86" s="100"/>
      <c r="AO86" s="100"/>
      <c r="AP86" s="100"/>
      <c r="AQ86" s="101"/>
      <c r="AR86" s="99"/>
      <c r="AS86" s="100"/>
      <c r="AT86" s="101"/>
      <c r="AU86" s="270">
        <f t="shared" si="3"/>
        <v>0</v>
      </c>
      <c r="AV86" s="271"/>
      <c r="AW86" s="272">
        <f t="shared" si="4"/>
        <v>0</v>
      </c>
      <c r="AX86" s="273"/>
      <c r="AY86" s="240"/>
      <c r="AZ86" s="241"/>
      <c r="BA86" s="241"/>
      <c r="BB86" s="241"/>
      <c r="BC86" s="241"/>
      <c r="BD86" s="242"/>
    </row>
    <row r="87" spans="1:56" ht="39.950000000000003" customHeight="1">
      <c r="A87" s="83"/>
      <c r="B87" s="98">
        <f t="shared" si="5"/>
        <v>74</v>
      </c>
      <c r="C87" s="260"/>
      <c r="D87" s="261"/>
      <c r="E87" s="262"/>
      <c r="F87" s="263"/>
      <c r="G87" s="264"/>
      <c r="H87" s="265"/>
      <c r="I87" s="265"/>
      <c r="J87" s="265"/>
      <c r="K87" s="266"/>
      <c r="L87" s="267"/>
      <c r="M87" s="268"/>
      <c r="N87" s="268"/>
      <c r="O87" s="269"/>
      <c r="P87" s="99"/>
      <c r="Q87" s="100"/>
      <c r="R87" s="100"/>
      <c r="S87" s="100"/>
      <c r="T87" s="100"/>
      <c r="U87" s="100"/>
      <c r="V87" s="101"/>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1"/>
      <c r="AU87" s="270">
        <f t="shared" si="3"/>
        <v>0</v>
      </c>
      <c r="AV87" s="271"/>
      <c r="AW87" s="272">
        <f t="shared" si="4"/>
        <v>0</v>
      </c>
      <c r="AX87" s="273"/>
      <c r="AY87" s="240"/>
      <c r="AZ87" s="241"/>
      <c r="BA87" s="241"/>
      <c r="BB87" s="241"/>
      <c r="BC87" s="241"/>
      <c r="BD87" s="242"/>
    </row>
    <row r="88" spans="1:56" ht="39.950000000000003" customHeight="1">
      <c r="A88" s="83"/>
      <c r="B88" s="98">
        <f t="shared" si="5"/>
        <v>75</v>
      </c>
      <c r="C88" s="260"/>
      <c r="D88" s="261"/>
      <c r="E88" s="262"/>
      <c r="F88" s="263"/>
      <c r="G88" s="264"/>
      <c r="H88" s="265"/>
      <c r="I88" s="265"/>
      <c r="J88" s="265"/>
      <c r="K88" s="266"/>
      <c r="L88" s="267"/>
      <c r="M88" s="268"/>
      <c r="N88" s="268"/>
      <c r="O88" s="269"/>
      <c r="P88" s="99"/>
      <c r="Q88" s="100"/>
      <c r="R88" s="100"/>
      <c r="S88" s="100"/>
      <c r="T88" s="100"/>
      <c r="U88" s="100"/>
      <c r="V88" s="101"/>
      <c r="W88" s="99"/>
      <c r="X88" s="100"/>
      <c r="Y88" s="100"/>
      <c r="Z88" s="100"/>
      <c r="AA88" s="100"/>
      <c r="AB88" s="100"/>
      <c r="AC88" s="101"/>
      <c r="AD88" s="99"/>
      <c r="AE88" s="100"/>
      <c r="AF88" s="100"/>
      <c r="AG88" s="100"/>
      <c r="AH88" s="100"/>
      <c r="AI88" s="100"/>
      <c r="AJ88" s="101"/>
      <c r="AK88" s="99"/>
      <c r="AL88" s="100"/>
      <c r="AM88" s="100"/>
      <c r="AN88" s="100"/>
      <c r="AO88" s="100"/>
      <c r="AP88" s="100"/>
      <c r="AQ88" s="101"/>
      <c r="AR88" s="99"/>
      <c r="AS88" s="100"/>
      <c r="AT88" s="101"/>
      <c r="AU88" s="270">
        <f t="shared" si="3"/>
        <v>0</v>
      </c>
      <c r="AV88" s="271"/>
      <c r="AW88" s="272">
        <f t="shared" si="4"/>
        <v>0</v>
      </c>
      <c r="AX88" s="273"/>
      <c r="AY88" s="240"/>
      <c r="AZ88" s="241"/>
      <c r="BA88" s="241"/>
      <c r="BB88" s="241"/>
      <c r="BC88" s="241"/>
      <c r="BD88" s="242"/>
    </row>
    <row r="89" spans="1:56" ht="39.950000000000003" customHeight="1">
      <c r="A89" s="83"/>
      <c r="B89" s="98">
        <f t="shared" si="5"/>
        <v>76</v>
      </c>
      <c r="C89" s="260"/>
      <c r="D89" s="261"/>
      <c r="E89" s="262"/>
      <c r="F89" s="263"/>
      <c r="G89" s="264"/>
      <c r="H89" s="265"/>
      <c r="I89" s="265"/>
      <c r="J89" s="265"/>
      <c r="K89" s="266"/>
      <c r="L89" s="267"/>
      <c r="M89" s="268"/>
      <c r="N89" s="268"/>
      <c r="O89" s="269"/>
      <c r="P89" s="99"/>
      <c r="Q89" s="100"/>
      <c r="R89" s="100"/>
      <c r="S89" s="100"/>
      <c r="T89" s="100"/>
      <c r="U89" s="100"/>
      <c r="V89" s="101"/>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1"/>
      <c r="AU89" s="270">
        <f t="shared" si="3"/>
        <v>0</v>
      </c>
      <c r="AV89" s="271"/>
      <c r="AW89" s="272">
        <f t="shared" si="4"/>
        <v>0</v>
      </c>
      <c r="AX89" s="273"/>
      <c r="AY89" s="240"/>
      <c r="AZ89" s="241"/>
      <c r="BA89" s="241"/>
      <c r="BB89" s="241"/>
      <c r="BC89" s="241"/>
      <c r="BD89" s="242"/>
    </row>
    <row r="90" spans="1:56" ht="39.950000000000003" customHeight="1">
      <c r="A90" s="83"/>
      <c r="B90" s="98">
        <f t="shared" si="5"/>
        <v>77</v>
      </c>
      <c r="C90" s="260"/>
      <c r="D90" s="261"/>
      <c r="E90" s="262"/>
      <c r="F90" s="263"/>
      <c r="G90" s="264"/>
      <c r="H90" s="265"/>
      <c r="I90" s="265"/>
      <c r="J90" s="265"/>
      <c r="K90" s="266"/>
      <c r="L90" s="267"/>
      <c r="M90" s="268"/>
      <c r="N90" s="268"/>
      <c r="O90" s="269"/>
      <c r="P90" s="99"/>
      <c r="Q90" s="100"/>
      <c r="R90" s="100"/>
      <c r="S90" s="100"/>
      <c r="T90" s="100"/>
      <c r="U90" s="100"/>
      <c r="V90" s="101"/>
      <c r="W90" s="99"/>
      <c r="X90" s="100"/>
      <c r="Y90" s="100"/>
      <c r="Z90" s="100"/>
      <c r="AA90" s="100"/>
      <c r="AB90" s="100"/>
      <c r="AC90" s="101"/>
      <c r="AD90" s="99"/>
      <c r="AE90" s="100"/>
      <c r="AF90" s="100"/>
      <c r="AG90" s="100"/>
      <c r="AH90" s="100"/>
      <c r="AI90" s="100"/>
      <c r="AJ90" s="101"/>
      <c r="AK90" s="99"/>
      <c r="AL90" s="100"/>
      <c r="AM90" s="100"/>
      <c r="AN90" s="100"/>
      <c r="AO90" s="100"/>
      <c r="AP90" s="100"/>
      <c r="AQ90" s="101"/>
      <c r="AR90" s="99"/>
      <c r="AS90" s="100"/>
      <c r="AT90" s="101"/>
      <c r="AU90" s="270">
        <f t="shared" si="3"/>
        <v>0</v>
      </c>
      <c r="AV90" s="271"/>
      <c r="AW90" s="272">
        <f t="shared" si="4"/>
        <v>0</v>
      </c>
      <c r="AX90" s="273"/>
      <c r="AY90" s="240"/>
      <c r="AZ90" s="241"/>
      <c r="BA90" s="241"/>
      <c r="BB90" s="241"/>
      <c r="BC90" s="241"/>
      <c r="BD90" s="242"/>
    </row>
    <row r="91" spans="1:56" ht="39.950000000000003" customHeight="1">
      <c r="A91" s="83"/>
      <c r="B91" s="98">
        <f t="shared" si="5"/>
        <v>78</v>
      </c>
      <c r="C91" s="260"/>
      <c r="D91" s="261"/>
      <c r="E91" s="262"/>
      <c r="F91" s="263"/>
      <c r="G91" s="264"/>
      <c r="H91" s="265"/>
      <c r="I91" s="265"/>
      <c r="J91" s="265"/>
      <c r="K91" s="266"/>
      <c r="L91" s="267"/>
      <c r="M91" s="268"/>
      <c r="N91" s="268"/>
      <c r="O91" s="269"/>
      <c r="P91" s="99"/>
      <c r="Q91" s="100"/>
      <c r="R91" s="100"/>
      <c r="S91" s="100"/>
      <c r="T91" s="100"/>
      <c r="U91" s="100"/>
      <c r="V91" s="101"/>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1"/>
      <c r="AU91" s="270">
        <f t="shared" si="3"/>
        <v>0</v>
      </c>
      <c r="AV91" s="271"/>
      <c r="AW91" s="272">
        <f t="shared" si="4"/>
        <v>0</v>
      </c>
      <c r="AX91" s="273"/>
      <c r="AY91" s="240"/>
      <c r="AZ91" s="241"/>
      <c r="BA91" s="241"/>
      <c r="BB91" s="241"/>
      <c r="BC91" s="241"/>
      <c r="BD91" s="242"/>
    </row>
    <row r="92" spans="1:56" ht="39.950000000000003" customHeight="1">
      <c r="A92" s="83"/>
      <c r="B92" s="98">
        <f t="shared" si="5"/>
        <v>79</v>
      </c>
      <c r="C92" s="260"/>
      <c r="D92" s="261"/>
      <c r="E92" s="262"/>
      <c r="F92" s="263"/>
      <c r="G92" s="264"/>
      <c r="H92" s="265"/>
      <c r="I92" s="265"/>
      <c r="J92" s="265"/>
      <c r="K92" s="266"/>
      <c r="L92" s="267"/>
      <c r="M92" s="268"/>
      <c r="N92" s="268"/>
      <c r="O92" s="269"/>
      <c r="P92" s="99"/>
      <c r="Q92" s="100"/>
      <c r="R92" s="100"/>
      <c r="S92" s="100"/>
      <c r="T92" s="100"/>
      <c r="U92" s="100"/>
      <c r="V92" s="101"/>
      <c r="W92" s="99"/>
      <c r="X92" s="100"/>
      <c r="Y92" s="100"/>
      <c r="Z92" s="100"/>
      <c r="AA92" s="100"/>
      <c r="AB92" s="100"/>
      <c r="AC92" s="101"/>
      <c r="AD92" s="99"/>
      <c r="AE92" s="100"/>
      <c r="AF92" s="100"/>
      <c r="AG92" s="100"/>
      <c r="AH92" s="100"/>
      <c r="AI92" s="100"/>
      <c r="AJ92" s="101"/>
      <c r="AK92" s="99"/>
      <c r="AL92" s="100"/>
      <c r="AM92" s="100"/>
      <c r="AN92" s="100"/>
      <c r="AO92" s="100"/>
      <c r="AP92" s="100"/>
      <c r="AQ92" s="101"/>
      <c r="AR92" s="99"/>
      <c r="AS92" s="100"/>
      <c r="AT92" s="101"/>
      <c r="AU92" s="270">
        <f t="shared" si="3"/>
        <v>0</v>
      </c>
      <c r="AV92" s="271"/>
      <c r="AW92" s="272">
        <f t="shared" si="4"/>
        <v>0</v>
      </c>
      <c r="AX92" s="273"/>
      <c r="AY92" s="240"/>
      <c r="AZ92" s="241"/>
      <c r="BA92" s="241"/>
      <c r="BB92" s="241"/>
      <c r="BC92" s="241"/>
      <c r="BD92" s="242"/>
    </row>
    <row r="93" spans="1:56" ht="39.950000000000003" customHeight="1">
      <c r="A93" s="83"/>
      <c r="B93" s="98">
        <f t="shared" si="5"/>
        <v>80</v>
      </c>
      <c r="C93" s="260"/>
      <c r="D93" s="261"/>
      <c r="E93" s="262"/>
      <c r="F93" s="263"/>
      <c r="G93" s="264"/>
      <c r="H93" s="265"/>
      <c r="I93" s="265"/>
      <c r="J93" s="265"/>
      <c r="K93" s="266"/>
      <c r="L93" s="267"/>
      <c r="M93" s="268"/>
      <c r="N93" s="268"/>
      <c r="O93" s="269"/>
      <c r="P93" s="99"/>
      <c r="Q93" s="100"/>
      <c r="R93" s="100"/>
      <c r="S93" s="100"/>
      <c r="T93" s="100"/>
      <c r="U93" s="100"/>
      <c r="V93" s="101"/>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1"/>
      <c r="AU93" s="270">
        <f t="shared" si="3"/>
        <v>0</v>
      </c>
      <c r="AV93" s="271"/>
      <c r="AW93" s="272">
        <f t="shared" si="4"/>
        <v>0</v>
      </c>
      <c r="AX93" s="273"/>
      <c r="AY93" s="240"/>
      <c r="AZ93" s="241"/>
      <c r="BA93" s="241"/>
      <c r="BB93" s="241"/>
      <c r="BC93" s="241"/>
      <c r="BD93" s="242"/>
    </row>
    <row r="94" spans="1:56" ht="39.950000000000003" customHeight="1">
      <c r="A94" s="83"/>
      <c r="B94" s="98">
        <f t="shared" si="5"/>
        <v>81</v>
      </c>
      <c r="C94" s="260"/>
      <c r="D94" s="261"/>
      <c r="E94" s="262"/>
      <c r="F94" s="263"/>
      <c r="G94" s="264"/>
      <c r="H94" s="265"/>
      <c r="I94" s="265"/>
      <c r="J94" s="265"/>
      <c r="K94" s="266"/>
      <c r="L94" s="267"/>
      <c r="M94" s="268"/>
      <c r="N94" s="268"/>
      <c r="O94" s="269"/>
      <c r="P94" s="99"/>
      <c r="Q94" s="100"/>
      <c r="R94" s="100"/>
      <c r="S94" s="100"/>
      <c r="T94" s="100"/>
      <c r="U94" s="100"/>
      <c r="V94" s="101"/>
      <c r="W94" s="99"/>
      <c r="X94" s="100"/>
      <c r="Y94" s="100"/>
      <c r="Z94" s="100"/>
      <c r="AA94" s="100"/>
      <c r="AB94" s="100"/>
      <c r="AC94" s="101"/>
      <c r="AD94" s="99"/>
      <c r="AE94" s="100"/>
      <c r="AF94" s="100"/>
      <c r="AG94" s="100"/>
      <c r="AH94" s="100"/>
      <c r="AI94" s="100"/>
      <c r="AJ94" s="101"/>
      <c r="AK94" s="99"/>
      <c r="AL94" s="100"/>
      <c r="AM94" s="100"/>
      <c r="AN94" s="100"/>
      <c r="AO94" s="100"/>
      <c r="AP94" s="100"/>
      <c r="AQ94" s="101"/>
      <c r="AR94" s="99"/>
      <c r="AS94" s="100"/>
      <c r="AT94" s="101"/>
      <c r="AU94" s="270">
        <f t="shared" si="3"/>
        <v>0</v>
      </c>
      <c r="AV94" s="271"/>
      <c r="AW94" s="272">
        <f t="shared" si="4"/>
        <v>0</v>
      </c>
      <c r="AX94" s="273"/>
      <c r="AY94" s="240"/>
      <c r="AZ94" s="241"/>
      <c r="BA94" s="241"/>
      <c r="BB94" s="241"/>
      <c r="BC94" s="241"/>
      <c r="BD94" s="242"/>
    </row>
    <row r="95" spans="1:56" ht="39.950000000000003" customHeight="1">
      <c r="A95" s="83"/>
      <c r="B95" s="98">
        <f t="shared" si="5"/>
        <v>82</v>
      </c>
      <c r="C95" s="260"/>
      <c r="D95" s="261"/>
      <c r="E95" s="262"/>
      <c r="F95" s="263"/>
      <c r="G95" s="264"/>
      <c r="H95" s="265"/>
      <c r="I95" s="265"/>
      <c r="J95" s="265"/>
      <c r="K95" s="266"/>
      <c r="L95" s="267"/>
      <c r="M95" s="268"/>
      <c r="N95" s="268"/>
      <c r="O95" s="269"/>
      <c r="P95" s="99"/>
      <c r="Q95" s="100"/>
      <c r="R95" s="100"/>
      <c r="S95" s="100"/>
      <c r="T95" s="100"/>
      <c r="U95" s="100"/>
      <c r="V95" s="101"/>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1"/>
      <c r="AU95" s="270">
        <f t="shared" si="3"/>
        <v>0</v>
      </c>
      <c r="AV95" s="271"/>
      <c r="AW95" s="272">
        <f t="shared" si="4"/>
        <v>0</v>
      </c>
      <c r="AX95" s="273"/>
      <c r="AY95" s="240"/>
      <c r="AZ95" s="241"/>
      <c r="BA95" s="241"/>
      <c r="BB95" s="241"/>
      <c r="BC95" s="241"/>
      <c r="BD95" s="242"/>
    </row>
    <row r="96" spans="1:56" ht="39.950000000000003" customHeight="1">
      <c r="A96" s="83"/>
      <c r="B96" s="98">
        <f t="shared" si="5"/>
        <v>83</v>
      </c>
      <c r="C96" s="260"/>
      <c r="D96" s="261"/>
      <c r="E96" s="262"/>
      <c r="F96" s="263"/>
      <c r="G96" s="264"/>
      <c r="H96" s="265"/>
      <c r="I96" s="265"/>
      <c r="J96" s="265"/>
      <c r="K96" s="266"/>
      <c r="L96" s="267"/>
      <c r="M96" s="268"/>
      <c r="N96" s="268"/>
      <c r="O96" s="269"/>
      <c r="P96" s="99"/>
      <c r="Q96" s="100"/>
      <c r="R96" s="100"/>
      <c r="S96" s="100"/>
      <c r="T96" s="100"/>
      <c r="U96" s="100"/>
      <c r="V96" s="101"/>
      <c r="W96" s="99"/>
      <c r="X96" s="100"/>
      <c r="Y96" s="100"/>
      <c r="Z96" s="100"/>
      <c r="AA96" s="100"/>
      <c r="AB96" s="100"/>
      <c r="AC96" s="101"/>
      <c r="AD96" s="99"/>
      <c r="AE96" s="100"/>
      <c r="AF96" s="100"/>
      <c r="AG96" s="100"/>
      <c r="AH96" s="100"/>
      <c r="AI96" s="100"/>
      <c r="AJ96" s="101"/>
      <c r="AK96" s="99"/>
      <c r="AL96" s="100"/>
      <c r="AM96" s="100"/>
      <c r="AN96" s="100"/>
      <c r="AO96" s="100"/>
      <c r="AP96" s="100"/>
      <c r="AQ96" s="101"/>
      <c r="AR96" s="99"/>
      <c r="AS96" s="100"/>
      <c r="AT96" s="101"/>
      <c r="AU96" s="270">
        <f t="shared" ref="AU96:AU112" si="6">IF($AZ$3="４週",SUM(P96:AQ96),IF($AZ$3="暦月",SUM(P96:AT96),""))</f>
        <v>0</v>
      </c>
      <c r="AV96" s="271"/>
      <c r="AW96" s="272">
        <f t="shared" si="4"/>
        <v>0</v>
      </c>
      <c r="AX96" s="273"/>
      <c r="AY96" s="240"/>
      <c r="AZ96" s="241"/>
      <c r="BA96" s="241"/>
      <c r="BB96" s="241"/>
      <c r="BC96" s="241"/>
      <c r="BD96" s="242"/>
    </row>
    <row r="97" spans="1:56" ht="39.950000000000003" customHeight="1">
      <c r="A97" s="83"/>
      <c r="B97" s="98">
        <f t="shared" si="5"/>
        <v>84</v>
      </c>
      <c r="C97" s="260"/>
      <c r="D97" s="261"/>
      <c r="E97" s="262"/>
      <c r="F97" s="263"/>
      <c r="G97" s="264"/>
      <c r="H97" s="265"/>
      <c r="I97" s="265"/>
      <c r="J97" s="265"/>
      <c r="K97" s="266"/>
      <c r="L97" s="267"/>
      <c r="M97" s="268"/>
      <c r="N97" s="268"/>
      <c r="O97" s="26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270">
        <f t="shared" si="6"/>
        <v>0</v>
      </c>
      <c r="AV97" s="271"/>
      <c r="AW97" s="272">
        <f t="shared" si="4"/>
        <v>0</v>
      </c>
      <c r="AX97" s="273"/>
      <c r="AY97" s="240"/>
      <c r="AZ97" s="241"/>
      <c r="BA97" s="241"/>
      <c r="BB97" s="241"/>
      <c r="BC97" s="241"/>
      <c r="BD97" s="242"/>
    </row>
    <row r="98" spans="1:56" ht="39.950000000000003" customHeight="1">
      <c r="A98" s="83"/>
      <c r="B98" s="98">
        <f t="shared" si="5"/>
        <v>85</v>
      </c>
      <c r="C98" s="260"/>
      <c r="D98" s="261"/>
      <c r="E98" s="262"/>
      <c r="F98" s="263"/>
      <c r="G98" s="264"/>
      <c r="H98" s="265"/>
      <c r="I98" s="265"/>
      <c r="J98" s="265"/>
      <c r="K98" s="266"/>
      <c r="L98" s="267"/>
      <c r="M98" s="268"/>
      <c r="N98" s="268"/>
      <c r="O98" s="269"/>
      <c r="P98" s="99"/>
      <c r="Q98" s="100"/>
      <c r="R98" s="100"/>
      <c r="S98" s="100"/>
      <c r="T98" s="100"/>
      <c r="U98" s="100"/>
      <c r="V98" s="101"/>
      <c r="W98" s="99"/>
      <c r="X98" s="100"/>
      <c r="Y98" s="100"/>
      <c r="Z98" s="100"/>
      <c r="AA98" s="100"/>
      <c r="AB98" s="100"/>
      <c r="AC98" s="101"/>
      <c r="AD98" s="99"/>
      <c r="AE98" s="100"/>
      <c r="AF98" s="100"/>
      <c r="AG98" s="100"/>
      <c r="AH98" s="100"/>
      <c r="AI98" s="100"/>
      <c r="AJ98" s="101"/>
      <c r="AK98" s="99"/>
      <c r="AL98" s="100"/>
      <c r="AM98" s="100"/>
      <c r="AN98" s="100"/>
      <c r="AO98" s="100"/>
      <c r="AP98" s="100"/>
      <c r="AQ98" s="101"/>
      <c r="AR98" s="99"/>
      <c r="AS98" s="100"/>
      <c r="AT98" s="101"/>
      <c r="AU98" s="270">
        <f t="shared" si="6"/>
        <v>0</v>
      </c>
      <c r="AV98" s="271"/>
      <c r="AW98" s="272">
        <f t="shared" si="4"/>
        <v>0</v>
      </c>
      <c r="AX98" s="273"/>
      <c r="AY98" s="240"/>
      <c r="AZ98" s="241"/>
      <c r="BA98" s="241"/>
      <c r="BB98" s="241"/>
      <c r="BC98" s="241"/>
      <c r="BD98" s="242"/>
    </row>
    <row r="99" spans="1:56" ht="39.950000000000003" customHeight="1">
      <c r="A99" s="83"/>
      <c r="B99" s="98">
        <f t="shared" si="5"/>
        <v>86</v>
      </c>
      <c r="C99" s="260"/>
      <c r="D99" s="261"/>
      <c r="E99" s="262"/>
      <c r="F99" s="263"/>
      <c r="G99" s="264"/>
      <c r="H99" s="265"/>
      <c r="I99" s="265"/>
      <c r="J99" s="265"/>
      <c r="K99" s="266"/>
      <c r="L99" s="267"/>
      <c r="M99" s="268"/>
      <c r="N99" s="268"/>
      <c r="O99" s="269"/>
      <c r="P99" s="99"/>
      <c r="Q99" s="100"/>
      <c r="R99" s="100"/>
      <c r="S99" s="100"/>
      <c r="T99" s="100"/>
      <c r="U99" s="100"/>
      <c r="V99" s="101"/>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1"/>
      <c r="AU99" s="270">
        <f t="shared" si="6"/>
        <v>0</v>
      </c>
      <c r="AV99" s="271"/>
      <c r="AW99" s="272">
        <f t="shared" si="4"/>
        <v>0</v>
      </c>
      <c r="AX99" s="273"/>
      <c r="AY99" s="240"/>
      <c r="AZ99" s="241"/>
      <c r="BA99" s="241"/>
      <c r="BB99" s="241"/>
      <c r="BC99" s="241"/>
      <c r="BD99" s="242"/>
    </row>
    <row r="100" spans="1:56" ht="39.950000000000003" customHeight="1">
      <c r="A100" s="83"/>
      <c r="B100" s="98">
        <f t="shared" si="5"/>
        <v>87</v>
      </c>
      <c r="C100" s="260"/>
      <c r="D100" s="261"/>
      <c r="E100" s="262"/>
      <c r="F100" s="263"/>
      <c r="G100" s="264"/>
      <c r="H100" s="265"/>
      <c r="I100" s="265"/>
      <c r="J100" s="265"/>
      <c r="K100" s="266"/>
      <c r="L100" s="267"/>
      <c r="M100" s="268"/>
      <c r="N100" s="268"/>
      <c r="O100" s="269"/>
      <c r="P100" s="99"/>
      <c r="Q100" s="100"/>
      <c r="R100" s="100"/>
      <c r="S100" s="100"/>
      <c r="T100" s="100"/>
      <c r="U100" s="100"/>
      <c r="V100" s="101"/>
      <c r="W100" s="99"/>
      <c r="X100" s="100"/>
      <c r="Y100" s="100"/>
      <c r="Z100" s="100"/>
      <c r="AA100" s="100"/>
      <c r="AB100" s="100"/>
      <c r="AC100" s="101"/>
      <c r="AD100" s="99"/>
      <c r="AE100" s="100"/>
      <c r="AF100" s="100"/>
      <c r="AG100" s="100"/>
      <c r="AH100" s="100"/>
      <c r="AI100" s="100"/>
      <c r="AJ100" s="101"/>
      <c r="AK100" s="99"/>
      <c r="AL100" s="100"/>
      <c r="AM100" s="100"/>
      <c r="AN100" s="100"/>
      <c r="AO100" s="100"/>
      <c r="AP100" s="100"/>
      <c r="AQ100" s="101"/>
      <c r="AR100" s="99"/>
      <c r="AS100" s="100"/>
      <c r="AT100" s="101"/>
      <c r="AU100" s="270">
        <f t="shared" si="6"/>
        <v>0</v>
      </c>
      <c r="AV100" s="271"/>
      <c r="AW100" s="272">
        <f t="shared" si="4"/>
        <v>0</v>
      </c>
      <c r="AX100" s="273"/>
      <c r="AY100" s="240"/>
      <c r="AZ100" s="241"/>
      <c r="BA100" s="241"/>
      <c r="BB100" s="241"/>
      <c r="BC100" s="241"/>
      <c r="BD100" s="242"/>
    </row>
    <row r="101" spans="1:56" ht="39.950000000000003" customHeight="1">
      <c r="A101" s="83"/>
      <c r="B101" s="98">
        <f t="shared" si="5"/>
        <v>88</v>
      </c>
      <c r="C101" s="260"/>
      <c r="D101" s="261"/>
      <c r="E101" s="262"/>
      <c r="F101" s="263"/>
      <c r="G101" s="264"/>
      <c r="H101" s="265"/>
      <c r="I101" s="265"/>
      <c r="J101" s="265"/>
      <c r="K101" s="266"/>
      <c r="L101" s="267"/>
      <c r="M101" s="268"/>
      <c r="N101" s="268"/>
      <c r="O101" s="269"/>
      <c r="P101" s="99"/>
      <c r="Q101" s="100"/>
      <c r="R101" s="100"/>
      <c r="S101" s="100"/>
      <c r="T101" s="100"/>
      <c r="U101" s="100"/>
      <c r="V101" s="101"/>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1"/>
      <c r="AU101" s="270">
        <f t="shared" si="6"/>
        <v>0</v>
      </c>
      <c r="AV101" s="271"/>
      <c r="AW101" s="272">
        <f t="shared" si="4"/>
        <v>0</v>
      </c>
      <c r="AX101" s="273"/>
      <c r="AY101" s="240"/>
      <c r="AZ101" s="241"/>
      <c r="BA101" s="241"/>
      <c r="BB101" s="241"/>
      <c r="BC101" s="241"/>
      <c r="BD101" s="242"/>
    </row>
    <row r="102" spans="1:56" ht="39.950000000000003" customHeight="1">
      <c r="A102" s="83"/>
      <c r="B102" s="98">
        <f t="shared" si="5"/>
        <v>89</v>
      </c>
      <c r="C102" s="260"/>
      <c r="D102" s="261"/>
      <c r="E102" s="262"/>
      <c r="F102" s="263"/>
      <c r="G102" s="264"/>
      <c r="H102" s="265"/>
      <c r="I102" s="265"/>
      <c r="J102" s="265"/>
      <c r="K102" s="266"/>
      <c r="L102" s="267"/>
      <c r="M102" s="268"/>
      <c r="N102" s="268"/>
      <c r="O102" s="269"/>
      <c r="P102" s="99"/>
      <c r="Q102" s="100"/>
      <c r="R102" s="100"/>
      <c r="S102" s="100"/>
      <c r="T102" s="100"/>
      <c r="U102" s="100"/>
      <c r="V102" s="101"/>
      <c r="W102" s="99"/>
      <c r="X102" s="100"/>
      <c r="Y102" s="100"/>
      <c r="Z102" s="100"/>
      <c r="AA102" s="100"/>
      <c r="AB102" s="100"/>
      <c r="AC102" s="101"/>
      <c r="AD102" s="99"/>
      <c r="AE102" s="100"/>
      <c r="AF102" s="100"/>
      <c r="AG102" s="100"/>
      <c r="AH102" s="100"/>
      <c r="AI102" s="100"/>
      <c r="AJ102" s="101"/>
      <c r="AK102" s="99"/>
      <c r="AL102" s="100"/>
      <c r="AM102" s="100"/>
      <c r="AN102" s="100"/>
      <c r="AO102" s="100"/>
      <c r="AP102" s="100"/>
      <c r="AQ102" s="101"/>
      <c r="AR102" s="99"/>
      <c r="AS102" s="100"/>
      <c r="AT102" s="101"/>
      <c r="AU102" s="270">
        <f t="shared" si="6"/>
        <v>0</v>
      </c>
      <c r="AV102" s="271"/>
      <c r="AW102" s="272">
        <f t="shared" si="4"/>
        <v>0</v>
      </c>
      <c r="AX102" s="273"/>
      <c r="AY102" s="240"/>
      <c r="AZ102" s="241"/>
      <c r="BA102" s="241"/>
      <c r="BB102" s="241"/>
      <c r="BC102" s="241"/>
      <c r="BD102" s="242"/>
    </row>
    <row r="103" spans="1:56" ht="39.950000000000003" customHeight="1">
      <c r="A103" s="83"/>
      <c r="B103" s="98">
        <f t="shared" si="5"/>
        <v>90</v>
      </c>
      <c r="C103" s="260"/>
      <c r="D103" s="261"/>
      <c r="E103" s="262"/>
      <c r="F103" s="263"/>
      <c r="G103" s="264"/>
      <c r="H103" s="265"/>
      <c r="I103" s="265"/>
      <c r="J103" s="265"/>
      <c r="K103" s="266"/>
      <c r="L103" s="267"/>
      <c r="M103" s="268"/>
      <c r="N103" s="268"/>
      <c r="O103" s="269"/>
      <c r="P103" s="99"/>
      <c r="Q103" s="100"/>
      <c r="R103" s="100"/>
      <c r="S103" s="100"/>
      <c r="T103" s="100"/>
      <c r="U103" s="100"/>
      <c r="V103" s="101"/>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1"/>
      <c r="AU103" s="270">
        <f t="shared" si="6"/>
        <v>0</v>
      </c>
      <c r="AV103" s="271"/>
      <c r="AW103" s="272">
        <f t="shared" si="4"/>
        <v>0</v>
      </c>
      <c r="AX103" s="273"/>
      <c r="AY103" s="240"/>
      <c r="AZ103" s="241"/>
      <c r="BA103" s="241"/>
      <c r="BB103" s="241"/>
      <c r="BC103" s="241"/>
      <c r="BD103" s="242"/>
    </row>
    <row r="104" spans="1:56" ht="39.950000000000003" customHeight="1">
      <c r="A104" s="83"/>
      <c r="B104" s="98">
        <f t="shared" si="5"/>
        <v>91</v>
      </c>
      <c r="C104" s="260"/>
      <c r="D104" s="261"/>
      <c r="E104" s="262"/>
      <c r="F104" s="263"/>
      <c r="G104" s="264"/>
      <c r="H104" s="265"/>
      <c r="I104" s="265"/>
      <c r="J104" s="265"/>
      <c r="K104" s="266"/>
      <c r="L104" s="267"/>
      <c r="M104" s="268"/>
      <c r="N104" s="268"/>
      <c r="O104" s="269"/>
      <c r="P104" s="99"/>
      <c r="Q104" s="100"/>
      <c r="R104" s="100"/>
      <c r="S104" s="100"/>
      <c r="T104" s="100"/>
      <c r="U104" s="100"/>
      <c r="V104" s="101"/>
      <c r="W104" s="99"/>
      <c r="X104" s="100"/>
      <c r="Y104" s="100"/>
      <c r="Z104" s="100"/>
      <c r="AA104" s="100"/>
      <c r="AB104" s="100"/>
      <c r="AC104" s="101"/>
      <c r="AD104" s="99"/>
      <c r="AE104" s="100"/>
      <c r="AF104" s="100"/>
      <c r="AG104" s="100"/>
      <c r="AH104" s="100"/>
      <c r="AI104" s="100"/>
      <c r="AJ104" s="101"/>
      <c r="AK104" s="99"/>
      <c r="AL104" s="100"/>
      <c r="AM104" s="100"/>
      <c r="AN104" s="100"/>
      <c r="AO104" s="100"/>
      <c r="AP104" s="100"/>
      <c r="AQ104" s="101"/>
      <c r="AR104" s="99"/>
      <c r="AS104" s="100"/>
      <c r="AT104" s="101"/>
      <c r="AU104" s="270">
        <f t="shared" si="6"/>
        <v>0</v>
      </c>
      <c r="AV104" s="271"/>
      <c r="AW104" s="272">
        <f t="shared" si="4"/>
        <v>0</v>
      </c>
      <c r="AX104" s="273"/>
      <c r="AY104" s="240"/>
      <c r="AZ104" s="241"/>
      <c r="BA104" s="241"/>
      <c r="BB104" s="241"/>
      <c r="BC104" s="241"/>
      <c r="BD104" s="242"/>
    </row>
    <row r="105" spans="1:56" ht="39.950000000000003" customHeight="1">
      <c r="A105" s="83"/>
      <c r="B105" s="98">
        <f t="shared" si="5"/>
        <v>92</v>
      </c>
      <c r="C105" s="260"/>
      <c r="D105" s="261"/>
      <c r="E105" s="262"/>
      <c r="F105" s="263"/>
      <c r="G105" s="264"/>
      <c r="H105" s="265"/>
      <c r="I105" s="265"/>
      <c r="J105" s="265"/>
      <c r="K105" s="266"/>
      <c r="L105" s="267"/>
      <c r="M105" s="268"/>
      <c r="N105" s="268"/>
      <c r="O105" s="269"/>
      <c r="P105" s="99"/>
      <c r="Q105" s="100"/>
      <c r="R105" s="100"/>
      <c r="S105" s="100"/>
      <c r="T105" s="100"/>
      <c r="U105" s="100"/>
      <c r="V105" s="101"/>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1"/>
      <c r="AU105" s="270">
        <f t="shared" si="6"/>
        <v>0</v>
      </c>
      <c r="AV105" s="271"/>
      <c r="AW105" s="272">
        <f t="shared" si="4"/>
        <v>0</v>
      </c>
      <c r="AX105" s="273"/>
      <c r="AY105" s="240"/>
      <c r="AZ105" s="241"/>
      <c r="BA105" s="241"/>
      <c r="BB105" s="241"/>
      <c r="BC105" s="241"/>
      <c r="BD105" s="242"/>
    </row>
    <row r="106" spans="1:56" ht="39.950000000000003" customHeight="1">
      <c r="A106" s="83"/>
      <c r="B106" s="98">
        <f t="shared" si="5"/>
        <v>93</v>
      </c>
      <c r="C106" s="260"/>
      <c r="D106" s="261"/>
      <c r="E106" s="262"/>
      <c r="F106" s="263"/>
      <c r="G106" s="264"/>
      <c r="H106" s="265"/>
      <c r="I106" s="265"/>
      <c r="J106" s="265"/>
      <c r="K106" s="266"/>
      <c r="L106" s="267"/>
      <c r="M106" s="268"/>
      <c r="N106" s="268"/>
      <c r="O106" s="269"/>
      <c r="P106" s="99"/>
      <c r="Q106" s="100"/>
      <c r="R106" s="100"/>
      <c r="S106" s="100"/>
      <c r="T106" s="100"/>
      <c r="U106" s="100"/>
      <c r="V106" s="101"/>
      <c r="W106" s="99"/>
      <c r="X106" s="100"/>
      <c r="Y106" s="100"/>
      <c r="Z106" s="100"/>
      <c r="AA106" s="100"/>
      <c r="AB106" s="100"/>
      <c r="AC106" s="101"/>
      <c r="AD106" s="99"/>
      <c r="AE106" s="100"/>
      <c r="AF106" s="100"/>
      <c r="AG106" s="100"/>
      <c r="AH106" s="100"/>
      <c r="AI106" s="100"/>
      <c r="AJ106" s="101"/>
      <c r="AK106" s="99"/>
      <c r="AL106" s="100"/>
      <c r="AM106" s="100"/>
      <c r="AN106" s="100"/>
      <c r="AO106" s="100"/>
      <c r="AP106" s="100"/>
      <c r="AQ106" s="101"/>
      <c r="AR106" s="99"/>
      <c r="AS106" s="100"/>
      <c r="AT106" s="101"/>
      <c r="AU106" s="270">
        <f t="shared" si="6"/>
        <v>0</v>
      </c>
      <c r="AV106" s="271"/>
      <c r="AW106" s="272">
        <f t="shared" si="4"/>
        <v>0</v>
      </c>
      <c r="AX106" s="273"/>
      <c r="AY106" s="240"/>
      <c r="AZ106" s="241"/>
      <c r="BA106" s="241"/>
      <c r="BB106" s="241"/>
      <c r="BC106" s="241"/>
      <c r="BD106" s="242"/>
    </row>
    <row r="107" spans="1:56" ht="39.950000000000003" customHeight="1">
      <c r="A107" s="83"/>
      <c r="B107" s="98">
        <f t="shared" si="5"/>
        <v>94</v>
      </c>
      <c r="C107" s="260"/>
      <c r="D107" s="261"/>
      <c r="E107" s="262"/>
      <c r="F107" s="263"/>
      <c r="G107" s="264"/>
      <c r="H107" s="265"/>
      <c r="I107" s="265"/>
      <c r="J107" s="265"/>
      <c r="K107" s="266"/>
      <c r="L107" s="267"/>
      <c r="M107" s="268"/>
      <c r="N107" s="268"/>
      <c r="O107" s="269"/>
      <c r="P107" s="99"/>
      <c r="Q107" s="100"/>
      <c r="R107" s="100"/>
      <c r="S107" s="100"/>
      <c r="T107" s="100"/>
      <c r="U107" s="100"/>
      <c r="V107" s="101"/>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1"/>
      <c r="AU107" s="270">
        <f t="shared" si="6"/>
        <v>0</v>
      </c>
      <c r="AV107" s="271"/>
      <c r="AW107" s="272">
        <f t="shared" si="4"/>
        <v>0</v>
      </c>
      <c r="AX107" s="273"/>
      <c r="AY107" s="240"/>
      <c r="AZ107" s="241"/>
      <c r="BA107" s="241"/>
      <c r="BB107" s="241"/>
      <c r="BC107" s="241"/>
      <c r="BD107" s="242"/>
    </row>
    <row r="108" spans="1:56" ht="39.950000000000003" customHeight="1">
      <c r="A108" s="83"/>
      <c r="B108" s="98">
        <f t="shared" si="5"/>
        <v>95</v>
      </c>
      <c r="C108" s="260"/>
      <c r="D108" s="261"/>
      <c r="E108" s="262"/>
      <c r="F108" s="263"/>
      <c r="G108" s="264"/>
      <c r="H108" s="265"/>
      <c r="I108" s="265"/>
      <c r="J108" s="265"/>
      <c r="K108" s="266"/>
      <c r="L108" s="267"/>
      <c r="M108" s="268"/>
      <c r="N108" s="268"/>
      <c r="O108" s="269"/>
      <c r="P108" s="99"/>
      <c r="Q108" s="100"/>
      <c r="R108" s="100"/>
      <c r="S108" s="100"/>
      <c r="T108" s="100"/>
      <c r="U108" s="100"/>
      <c r="V108" s="101"/>
      <c r="W108" s="99"/>
      <c r="X108" s="100"/>
      <c r="Y108" s="100"/>
      <c r="Z108" s="100"/>
      <c r="AA108" s="100"/>
      <c r="AB108" s="100"/>
      <c r="AC108" s="101"/>
      <c r="AD108" s="99"/>
      <c r="AE108" s="100"/>
      <c r="AF108" s="100"/>
      <c r="AG108" s="100"/>
      <c r="AH108" s="100"/>
      <c r="AI108" s="100"/>
      <c r="AJ108" s="101"/>
      <c r="AK108" s="99"/>
      <c r="AL108" s="100"/>
      <c r="AM108" s="100"/>
      <c r="AN108" s="100"/>
      <c r="AO108" s="100"/>
      <c r="AP108" s="100"/>
      <c r="AQ108" s="101"/>
      <c r="AR108" s="99"/>
      <c r="AS108" s="100"/>
      <c r="AT108" s="101"/>
      <c r="AU108" s="270">
        <f t="shared" si="6"/>
        <v>0</v>
      </c>
      <c r="AV108" s="271"/>
      <c r="AW108" s="272">
        <f t="shared" si="4"/>
        <v>0</v>
      </c>
      <c r="AX108" s="273"/>
      <c r="AY108" s="240"/>
      <c r="AZ108" s="241"/>
      <c r="BA108" s="241"/>
      <c r="BB108" s="241"/>
      <c r="BC108" s="241"/>
      <c r="BD108" s="242"/>
    </row>
    <row r="109" spans="1:56" ht="39.950000000000003" customHeight="1">
      <c r="A109" s="83"/>
      <c r="B109" s="98">
        <f t="shared" si="5"/>
        <v>96</v>
      </c>
      <c r="C109" s="260"/>
      <c r="D109" s="261"/>
      <c r="E109" s="262"/>
      <c r="F109" s="263"/>
      <c r="G109" s="264"/>
      <c r="H109" s="265"/>
      <c r="I109" s="265"/>
      <c r="J109" s="265"/>
      <c r="K109" s="266"/>
      <c r="L109" s="267"/>
      <c r="M109" s="268"/>
      <c r="N109" s="268"/>
      <c r="O109" s="269"/>
      <c r="P109" s="99"/>
      <c r="Q109" s="100"/>
      <c r="R109" s="100"/>
      <c r="S109" s="100"/>
      <c r="T109" s="100"/>
      <c r="U109" s="100"/>
      <c r="V109" s="101"/>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1"/>
      <c r="AU109" s="270">
        <f t="shared" si="6"/>
        <v>0</v>
      </c>
      <c r="AV109" s="271"/>
      <c r="AW109" s="272">
        <f t="shared" si="4"/>
        <v>0</v>
      </c>
      <c r="AX109" s="273"/>
      <c r="AY109" s="240"/>
      <c r="AZ109" s="241"/>
      <c r="BA109" s="241"/>
      <c r="BB109" s="241"/>
      <c r="BC109" s="241"/>
      <c r="BD109" s="242"/>
    </row>
    <row r="110" spans="1:56" ht="39.950000000000003" customHeight="1">
      <c r="A110" s="83"/>
      <c r="B110" s="98">
        <f t="shared" si="5"/>
        <v>97</v>
      </c>
      <c r="C110" s="260"/>
      <c r="D110" s="261"/>
      <c r="E110" s="262"/>
      <c r="F110" s="263"/>
      <c r="G110" s="264"/>
      <c r="H110" s="265"/>
      <c r="I110" s="265"/>
      <c r="J110" s="265"/>
      <c r="K110" s="266"/>
      <c r="L110" s="267"/>
      <c r="M110" s="268"/>
      <c r="N110" s="268"/>
      <c r="O110" s="269"/>
      <c r="P110" s="99"/>
      <c r="Q110" s="100"/>
      <c r="R110" s="100"/>
      <c r="S110" s="100"/>
      <c r="T110" s="100"/>
      <c r="U110" s="100"/>
      <c r="V110" s="101"/>
      <c r="W110" s="99"/>
      <c r="X110" s="100"/>
      <c r="Y110" s="100"/>
      <c r="Z110" s="100"/>
      <c r="AA110" s="100"/>
      <c r="AB110" s="100"/>
      <c r="AC110" s="101"/>
      <c r="AD110" s="99"/>
      <c r="AE110" s="100"/>
      <c r="AF110" s="100"/>
      <c r="AG110" s="100"/>
      <c r="AH110" s="100"/>
      <c r="AI110" s="100"/>
      <c r="AJ110" s="101"/>
      <c r="AK110" s="99"/>
      <c r="AL110" s="100"/>
      <c r="AM110" s="100"/>
      <c r="AN110" s="100"/>
      <c r="AO110" s="100"/>
      <c r="AP110" s="100"/>
      <c r="AQ110" s="101"/>
      <c r="AR110" s="99"/>
      <c r="AS110" s="100"/>
      <c r="AT110" s="101"/>
      <c r="AU110" s="270">
        <f t="shared" si="6"/>
        <v>0</v>
      </c>
      <c r="AV110" s="271"/>
      <c r="AW110" s="272">
        <f t="shared" si="4"/>
        <v>0</v>
      </c>
      <c r="AX110" s="273"/>
      <c r="AY110" s="240"/>
      <c r="AZ110" s="241"/>
      <c r="BA110" s="241"/>
      <c r="BB110" s="241"/>
      <c r="BC110" s="241"/>
      <c r="BD110" s="242"/>
    </row>
    <row r="111" spans="1:56" ht="39.950000000000003" customHeight="1">
      <c r="A111" s="83"/>
      <c r="B111" s="98">
        <f t="shared" si="5"/>
        <v>98</v>
      </c>
      <c r="C111" s="260"/>
      <c r="D111" s="261"/>
      <c r="E111" s="262"/>
      <c r="F111" s="263"/>
      <c r="G111" s="264"/>
      <c r="H111" s="265"/>
      <c r="I111" s="265"/>
      <c r="J111" s="265"/>
      <c r="K111" s="266"/>
      <c r="L111" s="267"/>
      <c r="M111" s="268"/>
      <c r="N111" s="268"/>
      <c r="O111" s="269"/>
      <c r="P111" s="99"/>
      <c r="Q111" s="100"/>
      <c r="R111" s="100"/>
      <c r="S111" s="100"/>
      <c r="T111" s="100"/>
      <c r="U111" s="100"/>
      <c r="V111" s="101"/>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1"/>
      <c r="AU111" s="270">
        <f t="shared" si="6"/>
        <v>0</v>
      </c>
      <c r="AV111" s="271"/>
      <c r="AW111" s="272">
        <f t="shared" si="4"/>
        <v>0</v>
      </c>
      <c r="AX111" s="273"/>
      <c r="AY111" s="240"/>
      <c r="AZ111" s="241"/>
      <c r="BA111" s="241"/>
      <c r="BB111" s="241"/>
      <c r="BC111" s="241"/>
      <c r="BD111" s="242"/>
    </row>
    <row r="112" spans="1:56" ht="39.950000000000003" customHeight="1">
      <c r="A112" s="83"/>
      <c r="B112" s="98">
        <f t="shared" si="5"/>
        <v>99</v>
      </c>
      <c r="C112" s="260"/>
      <c r="D112" s="261"/>
      <c r="E112" s="262"/>
      <c r="F112" s="263"/>
      <c r="G112" s="264"/>
      <c r="H112" s="265"/>
      <c r="I112" s="265"/>
      <c r="J112" s="265"/>
      <c r="K112" s="266"/>
      <c r="L112" s="267"/>
      <c r="M112" s="268"/>
      <c r="N112" s="268"/>
      <c r="O112" s="269"/>
      <c r="P112" s="99"/>
      <c r="Q112" s="100"/>
      <c r="R112" s="100"/>
      <c r="S112" s="100"/>
      <c r="T112" s="100"/>
      <c r="U112" s="100"/>
      <c r="V112" s="101"/>
      <c r="W112" s="99"/>
      <c r="X112" s="100"/>
      <c r="Y112" s="100"/>
      <c r="Z112" s="100"/>
      <c r="AA112" s="100"/>
      <c r="AB112" s="100"/>
      <c r="AC112" s="101"/>
      <c r="AD112" s="99"/>
      <c r="AE112" s="100"/>
      <c r="AF112" s="100"/>
      <c r="AG112" s="100"/>
      <c r="AH112" s="100"/>
      <c r="AI112" s="100"/>
      <c r="AJ112" s="101"/>
      <c r="AK112" s="99"/>
      <c r="AL112" s="100"/>
      <c r="AM112" s="100"/>
      <c r="AN112" s="100"/>
      <c r="AO112" s="100"/>
      <c r="AP112" s="100"/>
      <c r="AQ112" s="101"/>
      <c r="AR112" s="99"/>
      <c r="AS112" s="100"/>
      <c r="AT112" s="101"/>
      <c r="AU112" s="270">
        <f t="shared" si="6"/>
        <v>0</v>
      </c>
      <c r="AV112" s="271"/>
      <c r="AW112" s="272">
        <f t="shared" si="4"/>
        <v>0</v>
      </c>
      <c r="AX112" s="273"/>
      <c r="AY112" s="240"/>
      <c r="AZ112" s="241"/>
      <c r="BA112" s="241"/>
      <c r="BB112" s="241"/>
      <c r="BC112" s="241"/>
      <c r="BD112" s="242"/>
    </row>
    <row r="113" spans="1:56" ht="39.950000000000003" customHeight="1" thickBot="1">
      <c r="A113" s="83"/>
      <c r="B113" s="131">
        <f t="shared" si="5"/>
        <v>100</v>
      </c>
      <c r="C113" s="243"/>
      <c r="D113" s="244"/>
      <c r="E113" s="245"/>
      <c r="F113" s="246"/>
      <c r="G113" s="247"/>
      <c r="H113" s="248"/>
      <c r="I113" s="248"/>
      <c r="J113" s="248"/>
      <c r="K113" s="249"/>
      <c r="L113" s="250"/>
      <c r="M113" s="251"/>
      <c r="N113" s="251"/>
      <c r="O113" s="252"/>
      <c r="P113" s="102"/>
      <c r="Q113" s="103"/>
      <c r="R113" s="103"/>
      <c r="S113" s="103"/>
      <c r="T113" s="103"/>
      <c r="U113" s="103"/>
      <c r="V113" s="104"/>
      <c r="W113" s="102"/>
      <c r="X113" s="103"/>
      <c r="Y113" s="103"/>
      <c r="Z113" s="103"/>
      <c r="AA113" s="103"/>
      <c r="AB113" s="103"/>
      <c r="AC113" s="104"/>
      <c r="AD113" s="102"/>
      <c r="AE113" s="103"/>
      <c r="AF113" s="103"/>
      <c r="AG113" s="103"/>
      <c r="AH113" s="103"/>
      <c r="AI113" s="103"/>
      <c r="AJ113" s="104"/>
      <c r="AK113" s="102"/>
      <c r="AL113" s="103"/>
      <c r="AM113" s="103"/>
      <c r="AN113" s="103"/>
      <c r="AO113" s="103"/>
      <c r="AP113" s="103"/>
      <c r="AQ113" s="104"/>
      <c r="AR113" s="102"/>
      <c r="AS113" s="103"/>
      <c r="AT113" s="104"/>
      <c r="AU113" s="253">
        <f t="shared" si="3"/>
        <v>0</v>
      </c>
      <c r="AV113" s="254"/>
      <c r="AW113" s="255">
        <f t="shared" si="4"/>
        <v>0</v>
      </c>
      <c r="AX113" s="256"/>
      <c r="AY113" s="257"/>
      <c r="AZ113" s="258"/>
      <c r="BA113" s="258"/>
      <c r="BB113" s="258"/>
      <c r="BC113" s="258"/>
      <c r="BD113" s="259"/>
    </row>
    <row r="114" spans="1:56" ht="20.25" customHeight="1">
      <c r="A114" s="83"/>
      <c r="B114" s="79"/>
      <c r="C114" s="55"/>
      <c r="D114" s="130"/>
      <c r="E114" s="130"/>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6"/>
      <c r="AD114" s="105"/>
      <c r="AE114" s="105"/>
      <c r="AF114" s="105"/>
      <c r="AG114" s="105"/>
      <c r="AH114" s="105"/>
      <c r="AI114" s="105"/>
      <c r="AJ114" s="105"/>
      <c r="AK114" s="105"/>
      <c r="AL114" s="105"/>
      <c r="AM114" s="105"/>
      <c r="AN114" s="105"/>
      <c r="AO114" s="105"/>
      <c r="AP114" s="105"/>
      <c r="AQ114" s="105"/>
      <c r="AR114" s="105"/>
      <c r="AS114" s="105"/>
      <c r="AT114" s="105"/>
      <c r="AU114" s="105"/>
      <c r="AV114" s="79"/>
      <c r="AW114" s="79"/>
      <c r="AX114" s="83"/>
      <c r="AY114" s="83"/>
      <c r="AZ114" s="83"/>
      <c r="BA114" s="83"/>
      <c r="BB114" s="83"/>
      <c r="BC114" s="83"/>
      <c r="BD114" s="83"/>
    </row>
    <row r="115" spans="1:56" ht="20.25" customHeight="1">
      <c r="A115" s="83"/>
      <c r="B115" s="105" t="s">
        <v>327</v>
      </c>
      <c r="C115" s="105"/>
      <c r="D115" s="105"/>
      <c r="E115" s="105"/>
      <c r="F115" s="105"/>
      <c r="G115" s="105"/>
      <c r="H115" s="105"/>
      <c r="I115" s="105"/>
      <c r="J115" s="105"/>
      <c r="K115" s="105"/>
      <c r="L115" s="106"/>
      <c r="M115" s="105"/>
      <c r="N115" s="105"/>
      <c r="O115" s="105"/>
      <c r="P115" s="105"/>
      <c r="Q115" s="105"/>
      <c r="R115" s="105"/>
      <c r="S115" s="105"/>
      <c r="T115" s="105" t="s">
        <v>328</v>
      </c>
      <c r="U115" s="105"/>
      <c r="V115" s="105"/>
      <c r="W115" s="105"/>
      <c r="X115" s="105"/>
      <c r="Y115" s="105"/>
      <c r="Z115" s="107"/>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c r="BD115" s="85"/>
    </row>
    <row r="116" spans="1:56" ht="20.25" customHeight="1">
      <c r="A116" s="83"/>
      <c r="B116" s="105"/>
      <c r="C116" s="238" t="s">
        <v>208</v>
      </c>
      <c r="D116" s="238"/>
      <c r="E116" s="238" t="s">
        <v>329</v>
      </c>
      <c r="F116" s="238"/>
      <c r="G116" s="238"/>
      <c r="H116" s="238"/>
      <c r="I116" s="105"/>
      <c r="J116" s="239" t="s">
        <v>330</v>
      </c>
      <c r="K116" s="239"/>
      <c r="L116" s="239"/>
      <c r="M116" s="239"/>
      <c r="N116" s="79"/>
      <c r="O116" s="79"/>
      <c r="P116" s="108" t="s">
        <v>331</v>
      </c>
      <c r="Q116" s="108"/>
      <c r="R116" s="105"/>
      <c r="S116" s="105"/>
      <c r="T116" s="213" t="s">
        <v>332</v>
      </c>
      <c r="U116" s="215"/>
      <c r="V116" s="213" t="s">
        <v>333</v>
      </c>
      <c r="W116" s="214"/>
      <c r="X116" s="214"/>
      <c r="Y116" s="215"/>
      <c r="Z116" s="107"/>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c r="BD116" s="85"/>
    </row>
    <row r="117" spans="1:56" ht="20.25" customHeight="1">
      <c r="A117" s="83"/>
      <c r="B117" s="105"/>
      <c r="C117" s="212"/>
      <c r="D117" s="212"/>
      <c r="E117" s="212" t="s">
        <v>334</v>
      </c>
      <c r="F117" s="212"/>
      <c r="G117" s="212" t="s">
        <v>335</v>
      </c>
      <c r="H117" s="212"/>
      <c r="I117" s="105"/>
      <c r="J117" s="212" t="s">
        <v>334</v>
      </c>
      <c r="K117" s="212"/>
      <c r="L117" s="212" t="s">
        <v>335</v>
      </c>
      <c r="M117" s="212"/>
      <c r="N117" s="79"/>
      <c r="O117" s="79"/>
      <c r="P117" s="108" t="s">
        <v>336</v>
      </c>
      <c r="Q117" s="108"/>
      <c r="R117" s="105"/>
      <c r="S117" s="105"/>
      <c r="T117" s="213" t="s">
        <v>337</v>
      </c>
      <c r="U117" s="215"/>
      <c r="V117" s="213" t="s">
        <v>338</v>
      </c>
      <c r="W117" s="214"/>
      <c r="X117" s="214"/>
      <c r="Y117" s="215"/>
      <c r="Z117" s="109"/>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c r="BD117" s="85"/>
    </row>
    <row r="118" spans="1:56" ht="20.25" customHeight="1">
      <c r="A118" s="83"/>
      <c r="B118" s="105"/>
      <c r="C118" s="213" t="s">
        <v>337</v>
      </c>
      <c r="D118" s="215"/>
      <c r="E118" s="230">
        <f>SUMIFS($AU$14:$AV$113,$C$14:$D$113,"介護支援専門員",$E$14:$F$113,"A")</f>
        <v>0</v>
      </c>
      <c r="F118" s="231"/>
      <c r="G118" s="232">
        <f>SUMIFS($AW$14:$AX$113,$C$14:$D$113,"介護支援専門員",$E$14:$F$113,"A")</f>
        <v>0</v>
      </c>
      <c r="H118" s="233"/>
      <c r="I118" s="110"/>
      <c r="J118" s="234">
        <v>0</v>
      </c>
      <c r="K118" s="235"/>
      <c r="L118" s="234">
        <v>0</v>
      </c>
      <c r="M118" s="235"/>
      <c r="N118" s="111"/>
      <c r="O118" s="111"/>
      <c r="P118" s="234">
        <v>0</v>
      </c>
      <c r="Q118" s="235"/>
      <c r="R118" s="105"/>
      <c r="S118" s="105"/>
      <c r="T118" s="213" t="s">
        <v>339</v>
      </c>
      <c r="U118" s="215"/>
      <c r="V118" s="213" t="s">
        <v>340</v>
      </c>
      <c r="W118" s="214"/>
      <c r="X118" s="214"/>
      <c r="Y118" s="215"/>
      <c r="Z118" s="112"/>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c r="BD118" s="85"/>
    </row>
    <row r="119" spans="1:56" ht="20.25" customHeight="1">
      <c r="A119" s="83"/>
      <c r="B119" s="105"/>
      <c r="C119" s="213" t="s">
        <v>339</v>
      </c>
      <c r="D119" s="215"/>
      <c r="E119" s="230">
        <f>SUMIFS($AU$14:$AV$113,$C$14:$D$113,"介護支援専門員",$E$14:$F$113,"B")</f>
        <v>0</v>
      </c>
      <c r="F119" s="231"/>
      <c r="G119" s="232">
        <f>SUMIFS($AW$14:$AX$113,$C$14:$D$113,"介護支援専門員",$E$14:$F$113,"B")</f>
        <v>0</v>
      </c>
      <c r="H119" s="233"/>
      <c r="I119" s="110"/>
      <c r="J119" s="234">
        <v>0</v>
      </c>
      <c r="K119" s="235"/>
      <c r="L119" s="234">
        <v>0</v>
      </c>
      <c r="M119" s="235"/>
      <c r="N119" s="111"/>
      <c r="O119" s="111"/>
      <c r="P119" s="234">
        <v>0</v>
      </c>
      <c r="Q119" s="235"/>
      <c r="R119" s="105"/>
      <c r="S119" s="105"/>
      <c r="T119" s="213" t="s">
        <v>341</v>
      </c>
      <c r="U119" s="215"/>
      <c r="V119" s="213" t="s">
        <v>342</v>
      </c>
      <c r="W119" s="214"/>
      <c r="X119" s="214"/>
      <c r="Y119" s="215"/>
      <c r="Z119" s="112"/>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c r="BD119" s="85"/>
    </row>
    <row r="120" spans="1:56" ht="20.25" customHeight="1">
      <c r="A120" s="83"/>
      <c r="B120" s="105"/>
      <c r="C120" s="213" t="s">
        <v>341</v>
      </c>
      <c r="D120" s="215"/>
      <c r="E120" s="230">
        <f>SUMIFS($AU$14:$AV$113,$C$14:$D$113,"介護支援専門員",$E$14:$F$113,"C")</f>
        <v>0</v>
      </c>
      <c r="F120" s="231"/>
      <c r="G120" s="232">
        <f>SUMIFS($AW$14:$AX$113,$C$14:$D$113,"介護支援専門員",$E$14:$F$113,"C")</f>
        <v>0</v>
      </c>
      <c r="H120" s="233"/>
      <c r="I120" s="110"/>
      <c r="J120" s="234">
        <v>0</v>
      </c>
      <c r="K120" s="235"/>
      <c r="L120" s="236">
        <v>0</v>
      </c>
      <c r="M120" s="237"/>
      <c r="N120" s="111"/>
      <c r="O120" s="111"/>
      <c r="P120" s="230" t="s">
        <v>343</v>
      </c>
      <c r="Q120" s="231"/>
      <c r="R120" s="105"/>
      <c r="S120" s="105"/>
      <c r="T120" s="213" t="s">
        <v>344</v>
      </c>
      <c r="U120" s="215"/>
      <c r="V120" s="213" t="s">
        <v>345</v>
      </c>
      <c r="W120" s="214"/>
      <c r="X120" s="214"/>
      <c r="Y120" s="215"/>
      <c r="Z120" s="113"/>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c r="BD120" s="85"/>
    </row>
    <row r="121" spans="1:56" ht="20.25" customHeight="1">
      <c r="A121" s="83"/>
      <c r="B121" s="105"/>
      <c r="C121" s="213" t="s">
        <v>344</v>
      </c>
      <c r="D121" s="215"/>
      <c r="E121" s="230">
        <f>SUMIFS($AU$14:$AV$113,$C$14:$D$113,"介護支援専門員",$E$14:$F$113,"D")</f>
        <v>0</v>
      </c>
      <c r="F121" s="231"/>
      <c r="G121" s="232">
        <f>SUMIFS($AW$14:$AX$113,$C$14:$D$113,"介護支援専門員",$E$14:$F$113,"D")</f>
        <v>0</v>
      </c>
      <c r="H121" s="233"/>
      <c r="I121" s="110"/>
      <c r="J121" s="234">
        <v>0</v>
      </c>
      <c r="K121" s="235"/>
      <c r="L121" s="236">
        <v>0</v>
      </c>
      <c r="M121" s="237"/>
      <c r="N121" s="111"/>
      <c r="O121" s="111"/>
      <c r="P121" s="230" t="s">
        <v>343</v>
      </c>
      <c r="Q121" s="231"/>
      <c r="R121" s="105"/>
      <c r="S121" s="105"/>
      <c r="T121" s="105"/>
      <c r="U121" s="228"/>
      <c r="V121" s="228"/>
      <c r="W121" s="229"/>
      <c r="X121" s="229"/>
      <c r="Y121" s="114"/>
      <c r="Z121" s="114"/>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c r="BD121" s="85"/>
    </row>
    <row r="122" spans="1:56" ht="20.25" customHeight="1">
      <c r="A122" s="83"/>
      <c r="B122" s="105"/>
      <c r="C122" s="213" t="s">
        <v>346</v>
      </c>
      <c r="D122" s="215"/>
      <c r="E122" s="230">
        <f>SUM(E118:F121)</f>
        <v>0</v>
      </c>
      <c r="F122" s="231"/>
      <c r="G122" s="232">
        <f>SUM(G118:H121)</f>
        <v>0</v>
      </c>
      <c r="H122" s="233"/>
      <c r="I122" s="110"/>
      <c r="J122" s="230">
        <f>SUM(J118:K121)</f>
        <v>0</v>
      </c>
      <c r="K122" s="231"/>
      <c r="L122" s="230">
        <f>SUM(L118:M121)</f>
        <v>0</v>
      </c>
      <c r="M122" s="231"/>
      <c r="N122" s="111"/>
      <c r="O122" s="111"/>
      <c r="P122" s="230">
        <f>SUM(P118:Q119)</f>
        <v>0</v>
      </c>
      <c r="Q122" s="231"/>
      <c r="R122" s="105"/>
      <c r="S122" s="105"/>
      <c r="T122" s="105"/>
      <c r="U122" s="228"/>
      <c r="V122" s="228"/>
      <c r="W122" s="229"/>
      <c r="X122" s="229"/>
      <c r="Y122" s="115"/>
      <c r="Z122" s="11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c r="BD122" s="85"/>
    </row>
    <row r="123" spans="1:56" ht="20.25" customHeight="1">
      <c r="A123" s="83"/>
      <c r="B123" s="105"/>
      <c r="C123" s="105"/>
      <c r="D123" s="105"/>
      <c r="E123" s="105"/>
      <c r="F123" s="105"/>
      <c r="G123" s="105"/>
      <c r="H123" s="105"/>
      <c r="I123" s="105"/>
      <c r="J123" s="105"/>
      <c r="K123" s="105"/>
      <c r="L123" s="106"/>
      <c r="M123" s="105"/>
      <c r="N123" s="105"/>
      <c r="O123" s="105"/>
      <c r="P123" s="105"/>
      <c r="Q123" s="105"/>
      <c r="R123" s="105"/>
      <c r="S123" s="105"/>
      <c r="T123" s="105"/>
      <c r="U123" s="107"/>
      <c r="V123" s="107"/>
      <c r="W123" s="107"/>
      <c r="X123" s="107"/>
      <c r="Y123" s="107"/>
      <c r="Z123" s="107"/>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row>
    <row r="124" spans="1:56" ht="20.25" customHeight="1">
      <c r="A124" s="83"/>
      <c r="B124" s="105"/>
      <c r="C124" s="106" t="s">
        <v>347</v>
      </c>
      <c r="D124" s="105"/>
      <c r="E124" s="105"/>
      <c r="F124" s="105"/>
      <c r="G124" s="105"/>
      <c r="H124" s="105"/>
      <c r="I124" s="116" t="s">
        <v>348</v>
      </c>
      <c r="J124" s="222" t="s">
        <v>349</v>
      </c>
      <c r="K124" s="223"/>
      <c r="L124" s="117"/>
      <c r="M124" s="116"/>
      <c r="N124" s="105"/>
      <c r="O124" s="105"/>
      <c r="P124" s="105"/>
      <c r="Q124" s="105"/>
      <c r="R124" s="105"/>
      <c r="S124" s="105"/>
      <c r="T124" s="105"/>
      <c r="U124" s="118"/>
      <c r="V124" s="107"/>
      <c r="W124" s="107"/>
      <c r="X124" s="107"/>
      <c r="Y124" s="107"/>
      <c r="Z124" s="107"/>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c r="BD124" s="85"/>
    </row>
    <row r="125" spans="1:56" ht="20.25" customHeight="1">
      <c r="A125" s="83"/>
      <c r="B125" s="105"/>
      <c r="C125" s="105" t="s">
        <v>350</v>
      </c>
      <c r="D125" s="105"/>
      <c r="E125" s="105"/>
      <c r="F125" s="105"/>
      <c r="G125" s="105"/>
      <c r="H125" s="105" t="s">
        <v>351</v>
      </c>
      <c r="I125" s="105"/>
      <c r="J125" s="105"/>
      <c r="K125" s="105"/>
      <c r="L125" s="106"/>
      <c r="M125" s="105"/>
      <c r="N125" s="105"/>
      <c r="O125" s="105"/>
      <c r="P125" s="105"/>
      <c r="Q125" s="105"/>
      <c r="R125" s="105"/>
      <c r="S125" s="105"/>
      <c r="T125" s="105"/>
      <c r="U125" s="107"/>
      <c r="V125" s="107"/>
      <c r="W125" s="107"/>
      <c r="X125" s="107"/>
      <c r="Y125" s="107"/>
      <c r="Z125" s="107"/>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row>
    <row r="126" spans="1:56" ht="20.25" customHeight="1">
      <c r="A126" s="83"/>
      <c r="B126" s="105"/>
      <c r="C126" s="105" t="str">
        <f>IF($J$124="週","対象時間数（週平均）","対象時間数（当月合計）")</f>
        <v>対象時間数（週平均）</v>
      </c>
      <c r="D126" s="105"/>
      <c r="E126" s="105"/>
      <c r="F126" s="105"/>
      <c r="G126" s="105"/>
      <c r="H126" s="105" t="str">
        <f>IF($J$124="週","週に勤務すべき時間数","当月に勤務すべき時間数")</f>
        <v>週に勤務すべき時間数</v>
      </c>
      <c r="I126" s="105"/>
      <c r="J126" s="105"/>
      <c r="K126" s="105"/>
      <c r="L126" s="106"/>
      <c r="M126" s="212" t="s">
        <v>209</v>
      </c>
      <c r="N126" s="212"/>
      <c r="O126" s="212"/>
      <c r="P126" s="212"/>
      <c r="Q126" s="105"/>
      <c r="R126" s="105"/>
      <c r="S126" s="105"/>
      <c r="T126" s="105"/>
      <c r="U126" s="107"/>
      <c r="V126" s="107"/>
      <c r="W126" s="107"/>
      <c r="X126" s="107"/>
      <c r="Y126" s="107"/>
      <c r="Z126" s="107"/>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c r="BD126" s="85"/>
    </row>
    <row r="127" spans="1:56" ht="20.25" customHeight="1">
      <c r="A127" s="83"/>
      <c r="B127" s="105"/>
      <c r="C127" s="224">
        <f>IF($J$124="週",L122,J122)</f>
        <v>0</v>
      </c>
      <c r="D127" s="225"/>
      <c r="E127" s="225"/>
      <c r="F127" s="226"/>
      <c r="G127" s="119" t="s">
        <v>352</v>
      </c>
      <c r="H127" s="213">
        <f>IF($J$124="週",$AV$5,$AZ$5)</f>
        <v>40</v>
      </c>
      <c r="I127" s="214"/>
      <c r="J127" s="214"/>
      <c r="K127" s="215"/>
      <c r="L127" s="119" t="s">
        <v>353</v>
      </c>
      <c r="M127" s="216">
        <f>ROUNDDOWN(C127/H127,1)</f>
        <v>0</v>
      </c>
      <c r="N127" s="217"/>
      <c r="O127" s="217"/>
      <c r="P127" s="218"/>
      <c r="Q127" s="105"/>
      <c r="R127" s="105"/>
      <c r="S127" s="105"/>
      <c r="T127" s="105"/>
      <c r="U127" s="227"/>
      <c r="V127" s="227"/>
      <c r="W127" s="227"/>
      <c r="X127" s="227"/>
      <c r="Y127" s="112"/>
      <c r="Z127" s="107"/>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row>
    <row r="128" spans="1:56" ht="20.25" customHeight="1">
      <c r="A128" s="83"/>
      <c r="B128" s="105"/>
      <c r="C128" s="105"/>
      <c r="D128" s="105"/>
      <c r="E128" s="105"/>
      <c r="F128" s="105"/>
      <c r="G128" s="105"/>
      <c r="H128" s="105"/>
      <c r="I128" s="105"/>
      <c r="J128" s="105"/>
      <c r="K128" s="105"/>
      <c r="L128" s="106"/>
      <c r="M128" s="105" t="s">
        <v>354</v>
      </c>
      <c r="N128" s="105"/>
      <c r="O128" s="105"/>
      <c r="P128" s="105"/>
      <c r="Q128" s="105"/>
      <c r="R128" s="105"/>
      <c r="S128" s="105"/>
      <c r="T128" s="105"/>
      <c r="U128" s="107"/>
      <c r="V128" s="107"/>
      <c r="W128" s="107"/>
      <c r="X128" s="107"/>
      <c r="Y128" s="107"/>
      <c r="Z128" s="107"/>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row>
    <row r="129" spans="1:58" ht="20.25" customHeight="1">
      <c r="A129" s="83"/>
      <c r="B129" s="105"/>
      <c r="C129" s="105" t="s">
        <v>355</v>
      </c>
      <c r="D129" s="105"/>
      <c r="E129" s="105"/>
      <c r="F129" s="105"/>
      <c r="G129" s="105"/>
      <c r="H129" s="105"/>
      <c r="I129" s="105"/>
      <c r="J129" s="105"/>
      <c r="K129" s="105"/>
      <c r="L129" s="106"/>
      <c r="M129" s="105"/>
      <c r="N129" s="105"/>
      <c r="O129" s="105"/>
      <c r="P129" s="105"/>
      <c r="Q129" s="105"/>
      <c r="R129" s="105"/>
      <c r="S129" s="105"/>
      <c r="T129" s="105"/>
      <c r="U129" s="105"/>
      <c r="V129" s="120"/>
      <c r="W129" s="121"/>
      <c r="X129" s="121"/>
      <c r="Y129" s="105"/>
      <c r="Z129" s="10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row>
    <row r="130" spans="1:58" ht="20.25" customHeight="1">
      <c r="A130" s="83"/>
      <c r="B130" s="105"/>
      <c r="C130" s="105" t="s">
        <v>331</v>
      </c>
      <c r="D130" s="105"/>
      <c r="E130" s="105"/>
      <c r="F130" s="105"/>
      <c r="G130" s="105"/>
      <c r="H130" s="105"/>
      <c r="I130" s="105"/>
      <c r="J130" s="105"/>
      <c r="K130" s="105"/>
      <c r="L130" s="106"/>
      <c r="M130" s="119"/>
      <c r="N130" s="119"/>
      <c r="O130" s="119"/>
      <c r="P130" s="119"/>
      <c r="Q130" s="105"/>
      <c r="R130" s="105"/>
      <c r="S130" s="105"/>
      <c r="T130" s="105"/>
      <c r="U130" s="105"/>
      <c r="V130" s="120"/>
      <c r="W130" s="121"/>
      <c r="X130" s="121"/>
      <c r="Y130" s="105"/>
      <c r="Z130" s="10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c r="BD130" s="85"/>
    </row>
    <row r="131" spans="1:58" ht="20.25" customHeight="1">
      <c r="A131" s="83"/>
      <c r="B131" s="105"/>
      <c r="C131" s="79" t="s">
        <v>356</v>
      </c>
      <c r="D131" s="79"/>
      <c r="E131" s="79"/>
      <c r="F131" s="79"/>
      <c r="G131" s="79"/>
      <c r="H131" s="105" t="s">
        <v>357</v>
      </c>
      <c r="I131" s="79"/>
      <c r="J131" s="79"/>
      <c r="K131" s="79"/>
      <c r="L131" s="79"/>
      <c r="M131" s="212" t="s">
        <v>346</v>
      </c>
      <c r="N131" s="212"/>
      <c r="O131" s="212"/>
      <c r="P131" s="212"/>
      <c r="Q131" s="105"/>
      <c r="R131" s="105"/>
      <c r="S131" s="105"/>
      <c r="T131" s="105"/>
      <c r="U131" s="105"/>
      <c r="V131" s="120"/>
      <c r="W131" s="121"/>
      <c r="X131" s="121"/>
      <c r="Y131" s="105"/>
      <c r="Z131" s="10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row>
    <row r="132" spans="1:58" ht="20.25" customHeight="1">
      <c r="A132" s="83"/>
      <c r="B132" s="105"/>
      <c r="C132" s="213">
        <f>P122</f>
        <v>0</v>
      </c>
      <c r="D132" s="214"/>
      <c r="E132" s="214"/>
      <c r="F132" s="215"/>
      <c r="G132" s="119" t="s">
        <v>358</v>
      </c>
      <c r="H132" s="216">
        <f>M127</f>
        <v>0</v>
      </c>
      <c r="I132" s="217"/>
      <c r="J132" s="217"/>
      <c r="K132" s="218"/>
      <c r="L132" s="119" t="s">
        <v>353</v>
      </c>
      <c r="M132" s="219">
        <f>ROUNDDOWN(C132+H132,1)</f>
        <v>0</v>
      </c>
      <c r="N132" s="220"/>
      <c r="O132" s="220"/>
      <c r="P132" s="221"/>
      <c r="Q132" s="105"/>
      <c r="R132" s="105"/>
      <c r="S132" s="105"/>
      <c r="T132" s="105"/>
      <c r="U132" s="105"/>
      <c r="V132" s="120"/>
      <c r="W132" s="121"/>
      <c r="X132" s="121"/>
      <c r="Y132" s="105"/>
      <c r="Z132" s="10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c r="BD132" s="85"/>
    </row>
    <row r="133" spans="1:58" ht="20.25" customHeight="1">
      <c r="A133" s="83"/>
      <c r="B133" s="105"/>
      <c r="C133" s="105"/>
      <c r="D133" s="105"/>
      <c r="E133" s="105"/>
      <c r="F133" s="105"/>
      <c r="G133" s="105"/>
      <c r="H133" s="105"/>
      <c r="I133" s="105"/>
      <c r="J133" s="105"/>
      <c r="K133" s="105"/>
      <c r="L133" s="105"/>
      <c r="M133" s="105"/>
      <c r="N133" s="106"/>
      <c r="O133" s="105"/>
      <c r="P133" s="105"/>
      <c r="Q133" s="105"/>
      <c r="R133" s="105"/>
      <c r="S133" s="105"/>
      <c r="T133" s="105"/>
      <c r="U133" s="105"/>
      <c r="V133" s="120"/>
      <c r="W133" s="121"/>
      <c r="X133" s="121"/>
      <c r="Y133" s="105"/>
      <c r="Z133" s="10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row>
    <row r="134" spans="1:58" ht="20.25" customHeight="1">
      <c r="C134" s="122"/>
      <c r="D134" s="122"/>
      <c r="E134" s="123"/>
      <c r="F134" s="123"/>
      <c r="G134" s="123"/>
      <c r="H134" s="123"/>
      <c r="I134" s="123"/>
      <c r="J134" s="123"/>
      <c r="K134" s="123"/>
      <c r="L134" s="123"/>
      <c r="M134" s="123"/>
      <c r="N134" s="123"/>
      <c r="O134" s="123"/>
      <c r="P134" s="123"/>
      <c r="Q134" s="123"/>
      <c r="R134" s="123"/>
      <c r="S134" s="123"/>
      <c r="T134" s="122"/>
      <c r="U134" s="123"/>
      <c r="V134" s="123"/>
      <c r="W134" s="123"/>
      <c r="X134" s="123"/>
      <c r="Y134" s="123"/>
      <c r="Z134" s="123"/>
      <c r="AA134" s="123"/>
      <c r="AB134" s="123"/>
      <c r="AC134" s="123"/>
      <c r="AD134" s="123"/>
      <c r="AE134" s="123"/>
      <c r="AF134" s="123"/>
      <c r="AJ134" s="124"/>
      <c r="AK134" s="125"/>
      <c r="AL134" s="125"/>
      <c r="AM134" s="123"/>
      <c r="AN134" s="123"/>
      <c r="AO134" s="123"/>
      <c r="AP134" s="123"/>
      <c r="AQ134" s="123"/>
      <c r="AR134" s="123"/>
      <c r="AS134" s="123"/>
      <c r="AT134" s="123"/>
      <c r="AU134" s="123"/>
      <c r="AV134" s="123"/>
      <c r="AW134" s="123"/>
      <c r="AX134" s="123"/>
      <c r="AY134" s="123"/>
      <c r="AZ134" s="123"/>
      <c r="BA134" s="123"/>
      <c r="BB134" s="123"/>
      <c r="BC134" s="123"/>
      <c r="BD134" s="123"/>
      <c r="BE134" s="125"/>
    </row>
    <row r="135" spans="1:58" ht="20.25" customHeight="1">
      <c r="A135" s="123"/>
      <c r="B135" s="123"/>
      <c r="C135" s="122"/>
      <c r="D135" s="122"/>
      <c r="E135" s="123"/>
      <c r="F135" s="123"/>
      <c r="G135" s="123"/>
      <c r="H135" s="123"/>
      <c r="I135" s="123"/>
      <c r="J135" s="123"/>
      <c r="K135" s="123"/>
      <c r="L135" s="123"/>
      <c r="M135" s="123"/>
      <c r="N135" s="123"/>
      <c r="O135" s="123"/>
      <c r="P135" s="123"/>
      <c r="Q135" s="123"/>
      <c r="R135" s="123"/>
      <c r="S135" s="123"/>
      <c r="T135" s="123"/>
      <c r="U135" s="122"/>
      <c r="V135" s="123"/>
      <c r="W135" s="123"/>
      <c r="X135" s="123"/>
      <c r="Y135" s="123"/>
      <c r="Z135" s="123"/>
      <c r="AA135" s="123"/>
      <c r="AB135" s="123"/>
      <c r="AC135" s="123"/>
      <c r="AD135" s="123"/>
      <c r="AE135" s="123"/>
      <c r="AF135" s="123"/>
      <c r="AG135" s="123"/>
      <c r="AK135" s="124"/>
      <c r="AL135" s="125"/>
      <c r="AM135" s="125"/>
      <c r="AN135" s="123"/>
      <c r="AO135" s="123"/>
      <c r="AP135" s="123"/>
      <c r="AQ135" s="123"/>
      <c r="AR135" s="123"/>
      <c r="AS135" s="123"/>
      <c r="AT135" s="123"/>
      <c r="AU135" s="123"/>
      <c r="AV135" s="123"/>
      <c r="AW135" s="123"/>
      <c r="AX135" s="123"/>
      <c r="AY135" s="123"/>
      <c r="AZ135" s="123"/>
      <c r="BA135" s="123"/>
      <c r="BB135" s="123"/>
      <c r="BC135" s="123"/>
      <c r="BD135" s="123"/>
      <c r="BE135" s="123"/>
      <c r="BF135" s="125"/>
    </row>
    <row r="136" spans="1:58" ht="20.25" customHeight="1">
      <c r="A136" s="123"/>
      <c r="B136" s="123"/>
      <c r="C136" s="123"/>
      <c r="D136" s="122"/>
      <c r="E136" s="123"/>
      <c r="F136" s="123"/>
      <c r="G136" s="123"/>
      <c r="H136" s="123"/>
      <c r="I136" s="123"/>
      <c r="J136" s="123"/>
      <c r="K136" s="123"/>
      <c r="L136" s="123"/>
      <c r="M136" s="123"/>
      <c r="N136" s="123"/>
      <c r="O136" s="123"/>
      <c r="P136" s="123"/>
      <c r="Q136" s="123"/>
      <c r="R136" s="123"/>
      <c r="S136" s="123"/>
      <c r="T136" s="123"/>
      <c r="U136" s="122"/>
      <c r="V136" s="123"/>
      <c r="W136" s="123"/>
      <c r="X136" s="123"/>
      <c r="Y136" s="123"/>
      <c r="Z136" s="123"/>
      <c r="AA136" s="123"/>
      <c r="AB136" s="123"/>
      <c r="AC136" s="123"/>
      <c r="AD136" s="123"/>
      <c r="AE136" s="123"/>
      <c r="AF136" s="123"/>
      <c r="AG136" s="123"/>
      <c r="AK136" s="124"/>
      <c r="AL136" s="125"/>
      <c r="AM136" s="125"/>
      <c r="AN136" s="123"/>
      <c r="AO136" s="123"/>
      <c r="AP136" s="123"/>
      <c r="AQ136" s="123"/>
      <c r="AR136" s="123"/>
      <c r="AS136" s="123"/>
      <c r="AT136" s="123"/>
      <c r="AU136" s="123"/>
      <c r="AV136" s="123"/>
      <c r="AW136" s="123"/>
      <c r="AX136" s="123"/>
      <c r="AY136" s="123"/>
      <c r="AZ136" s="123"/>
      <c r="BA136" s="123"/>
      <c r="BB136" s="123"/>
      <c r="BC136" s="123"/>
      <c r="BD136" s="123"/>
      <c r="BE136" s="123"/>
      <c r="BF136" s="125"/>
    </row>
    <row r="137" spans="1:58" ht="20.25" customHeight="1">
      <c r="A137" s="123"/>
      <c r="B137" s="123"/>
      <c r="C137" s="122"/>
      <c r="D137" s="122"/>
      <c r="E137" s="123"/>
      <c r="F137" s="123"/>
      <c r="G137" s="123"/>
      <c r="H137" s="123"/>
      <c r="I137" s="123"/>
      <c r="J137" s="123"/>
      <c r="K137" s="123"/>
      <c r="L137" s="123"/>
      <c r="M137" s="123"/>
      <c r="N137" s="123"/>
      <c r="O137" s="123"/>
      <c r="P137" s="123"/>
      <c r="Q137" s="123"/>
      <c r="R137" s="123"/>
      <c r="S137" s="123"/>
      <c r="T137" s="123"/>
      <c r="U137" s="122"/>
      <c r="V137" s="123"/>
      <c r="W137" s="123"/>
      <c r="X137" s="123"/>
      <c r="Y137" s="123"/>
      <c r="Z137" s="123"/>
      <c r="AA137" s="123"/>
      <c r="AB137" s="123"/>
      <c r="AC137" s="123"/>
      <c r="AD137" s="123"/>
      <c r="AE137" s="123"/>
      <c r="AF137" s="123"/>
      <c r="AG137" s="123"/>
      <c r="AK137" s="124"/>
      <c r="AL137" s="125"/>
      <c r="AM137" s="125"/>
      <c r="AN137" s="123"/>
      <c r="AO137" s="123"/>
      <c r="AP137" s="123"/>
      <c r="AQ137" s="123"/>
      <c r="AR137" s="123"/>
      <c r="AS137" s="123"/>
      <c r="AT137" s="123"/>
      <c r="AU137" s="123"/>
      <c r="AV137" s="123"/>
      <c r="AW137" s="123"/>
      <c r="AX137" s="123"/>
      <c r="AY137" s="123"/>
      <c r="AZ137" s="123"/>
      <c r="BA137" s="123"/>
      <c r="BB137" s="123"/>
      <c r="BC137" s="123"/>
      <c r="BD137" s="123"/>
      <c r="BE137" s="123"/>
      <c r="BF137" s="125"/>
    </row>
    <row r="138" spans="1:58" ht="20.25" customHeight="1">
      <c r="C138" s="124"/>
      <c r="D138" s="124"/>
      <c r="E138" s="124"/>
      <c r="F138" s="124"/>
      <c r="G138" s="124"/>
      <c r="H138" s="124"/>
      <c r="I138" s="124"/>
      <c r="J138" s="124"/>
      <c r="K138" s="124"/>
      <c r="L138" s="124"/>
      <c r="M138" s="124"/>
      <c r="N138" s="124"/>
      <c r="O138" s="124"/>
      <c r="P138" s="124"/>
      <c r="Q138" s="124"/>
      <c r="R138" s="124"/>
      <c r="S138" s="124"/>
      <c r="T138" s="124"/>
      <c r="U138" s="125"/>
      <c r="V138" s="125"/>
      <c r="W138" s="124"/>
      <c r="X138" s="124"/>
      <c r="Y138" s="124"/>
      <c r="Z138" s="124"/>
      <c r="AA138" s="124"/>
      <c r="AB138" s="124"/>
      <c r="AC138" s="124"/>
      <c r="AD138" s="124"/>
      <c r="AE138" s="124"/>
      <c r="AF138" s="124"/>
      <c r="AG138" s="124"/>
      <c r="AH138" s="124"/>
      <c r="AI138" s="124"/>
      <c r="AJ138" s="124"/>
      <c r="AK138" s="124"/>
      <c r="AL138" s="125"/>
      <c r="AM138" s="125"/>
      <c r="AN138" s="123"/>
      <c r="AO138" s="123"/>
      <c r="AP138" s="123"/>
      <c r="AQ138" s="123"/>
      <c r="AR138" s="123"/>
      <c r="AS138" s="123"/>
      <c r="AT138" s="123"/>
      <c r="AU138" s="123"/>
      <c r="AV138" s="123"/>
      <c r="AW138" s="123"/>
      <c r="AX138" s="123"/>
      <c r="AY138" s="123"/>
      <c r="AZ138" s="123"/>
      <c r="BA138" s="123"/>
      <c r="BB138" s="123"/>
      <c r="BC138" s="123"/>
      <c r="BD138" s="123"/>
      <c r="BE138" s="123"/>
      <c r="BF138" s="125"/>
    </row>
    <row r="139" spans="1:58" ht="20.25" customHeight="1">
      <c r="C139" s="124"/>
      <c r="D139" s="124"/>
      <c r="E139" s="124"/>
      <c r="F139" s="124"/>
      <c r="G139" s="124"/>
      <c r="H139" s="124"/>
      <c r="I139" s="124"/>
      <c r="J139" s="124"/>
      <c r="K139" s="124"/>
      <c r="L139" s="124"/>
      <c r="M139" s="124"/>
      <c r="N139" s="124"/>
      <c r="O139" s="124"/>
      <c r="P139" s="124"/>
      <c r="Q139" s="124"/>
      <c r="R139" s="124"/>
      <c r="S139" s="124"/>
      <c r="T139" s="124"/>
      <c r="U139" s="125"/>
      <c r="V139" s="125"/>
      <c r="W139" s="124"/>
      <c r="X139" s="124"/>
      <c r="Y139" s="124"/>
      <c r="Z139" s="124"/>
      <c r="AA139" s="124"/>
      <c r="AB139" s="124"/>
      <c r="AC139" s="124"/>
      <c r="AD139" s="124"/>
      <c r="AE139" s="124"/>
      <c r="AF139" s="124"/>
      <c r="AG139" s="124"/>
      <c r="AH139" s="124"/>
      <c r="AI139" s="124"/>
      <c r="AJ139" s="124"/>
      <c r="AK139" s="124"/>
      <c r="AL139" s="125"/>
      <c r="AM139" s="125"/>
      <c r="AN139" s="123"/>
      <c r="AO139" s="123"/>
      <c r="AP139" s="123"/>
      <c r="AQ139" s="123"/>
      <c r="AR139" s="123"/>
      <c r="AS139" s="123"/>
      <c r="AT139" s="123"/>
      <c r="AU139" s="123"/>
      <c r="AV139" s="123"/>
      <c r="AW139" s="123"/>
      <c r="AX139" s="123"/>
      <c r="AY139" s="123"/>
      <c r="AZ139" s="123"/>
      <c r="BA139" s="123"/>
      <c r="BB139" s="123"/>
      <c r="BC139" s="123"/>
      <c r="BD139" s="123"/>
      <c r="BE139" s="123"/>
      <c r="BF139" s="125"/>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0"/>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7">
    <dataValidation allowBlank="1" showInputMessage="1" showErrorMessage="1" error="入力可能範囲　32～40" sqref="AZ6" xr:uid="{059655FA-4768-491A-9319-9EE799106FB7}"/>
    <dataValidation type="list" allowBlank="1" showInputMessage="1" sqref="E14:F113" xr:uid="{3F5E7106-9D2C-4167-8A63-E6160A85F7F4}">
      <formula1>"A, B, C, D"</formula1>
    </dataValidation>
    <dataValidation type="list" allowBlank="1" showInputMessage="1" showErrorMessage="1" sqref="AZ4:BC4" xr:uid="{4E98B123-C7CD-47EC-9394-195AF876186A}">
      <formula1>"予定,実績,予定・実績"</formula1>
    </dataValidation>
    <dataValidation type="list" errorStyle="warning" allowBlank="1" showInputMessage="1" error="リストにない場合のみ、入力してください。" sqref="G14:K113" xr:uid="{D9A94CDA-1192-483F-8502-CCF6215811F1}">
      <formula1>INDIRECT(C14)</formula1>
    </dataValidation>
    <dataValidation type="decimal" allowBlank="1" showInputMessage="1" showErrorMessage="1" error="入力可能範囲　32～40" sqref="AV5" xr:uid="{5F9043D6-7866-40C3-B849-D5AD0C656C6E}">
      <formula1>32</formula1>
      <formula2>40</formula2>
    </dataValidation>
    <dataValidation type="list" allowBlank="1" showInputMessage="1" showErrorMessage="1" sqref="J124:K124" xr:uid="{D4291C4F-7D05-4A85-8891-5662676ACDE7}">
      <formula1>"週,暦月"</formula1>
    </dataValidation>
    <dataValidation type="list" allowBlank="1" showInputMessage="1" showErrorMessage="1" sqref="AZ3" xr:uid="{508D98F8-FAFC-44FF-BCFF-E7740A559D01}">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4" max="55" man="1"/>
  </rowBreaks>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13E57DD9-0072-4316-B09E-D6D87A824D9A}">
          <x14:formula1>
            <xm:f>プルダウン・リスト!$C$4:$C$5</xm:f>
          </x14:formula1>
          <xm:sqref>AM1:BA1</xm:sqref>
        </x14:dataValidation>
        <x14:dataValidation type="list" allowBlank="1" showInputMessage="1" xr:uid="{E3B82BB6-13AA-4CC7-87E5-8665946F7077}">
          <x14:formula1>
            <xm:f>プルダウン・リスト!$C$15:$E$15</xm:f>
          </x14:formula1>
          <xm:sqref>C14:D113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A2E2-E2B7-4302-A20D-D2FFFA3667F5}">
  <dimension ref="A1:IU12"/>
  <sheetViews>
    <sheetView zoomScaleNormal="100" workbookViewId="0">
      <selection sqref="A1:C1"/>
    </sheetView>
  </sheetViews>
  <sheetFormatPr defaultColWidth="9" defaultRowHeight="13.5"/>
  <cols>
    <col min="1" max="1" width="3" style="21" customWidth="1"/>
    <col min="2" max="2" width="5.875" style="21" customWidth="1"/>
    <col min="3" max="14" width="8.875" style="21" customWidth="1"/>
    <col min="15" max="16384" width="9" style="21"/>
  </cols>
  <sheetData>
    <row r="1" spans="1:255" ht="21" customHeight="1">
      <c r="A1" s="332"/>
      <c r="B1" s="332"/>
      <c r="C1" s="332"/>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row>
    <row r="2" spans="1:255" s="23" customFormat="1" ht="16.899999999999999" customHeight="1">
      <c r="A2" s="22" t="s">
        <v>210</v>
      </c>
      <c r="B2" s="22"/>
      <c r="C2" s="22"/>
      <c r="D2" s="333"/>
      <c r="E2" s="333"/>
      <c r="F2" s="333"/>
      <c r="G2" s="333"/>
      <c r="H2" s="333"/>
      <c r="I2" s="333"/>
      <c r="J2" s="333"/>
      <c r="K2" s="333"/>
      <c r="L2" s="333"/>
      <c r="M2" s="333"/>
      <c r="N2" s="333"/>
    </row>
    <row r="3" spans="1:255" ht="16.899999999999999" customHeight="1">
      <c r="A3" s="24"/>
      <c r="B3" s="24"/>
      <c r="D3" s="333"/>
      <c r="E3" s="333"/>
      <c r="F3" s="333"/>
      <c r="G3" s="333"/>
      <c r="H3" s="333"/>
      <c r="I3" s="333"/>
      <c r="J3" s="333"/>
      <c r="K3" s="333"/>
      <c r="L3" s="333"/>
      <c r="M3" s="333"/>
      <c r="N3" s="333"/>
    </row>
    <row r="4" spans="1:255" ht="15" customHeight="1">
      <c r="A4" s="25"/>
      <c r="B4" s="25"/>
      <c r="D4" s="333"/>
      <c r="E4" s="333"/>
      <c r="F4" s="333"/>
      <c r="G4" s="333"/>
      <c r="H4" s="333"/>
      <c r="I4" s="333"/>
      <c r="J4" s="333"/>
      <c r="K4" s="333"/>
      <c r="L4" s="333"/>
      <c r="M4" s="333"/>
      <c r="N4" s="333"/>
    </row>
    <row r="5" spans="1:255" ht="15" customHeight="1" thickBot="1">
      <c r="A5" s="20"/>
      <c r="B5" s="20"/>
      <c r="C5" s="26"/>
      <c r="D5" s="26"/>
      <c r="E5" s="26"/>
      <c r="F5" s="20"/>
      <c r="G5" s="20"/>
      <c r="H5" s="20"/>
      <c r="I5" s="20"/>
      <c r="J5" s="20"/>
      <c r="K5" s="20"/>
      <c r="L5" s="20"/>
      <c r="M5" s="20"/>
      <c r="N5" s="20"/>
    </row>
    <row r="6" spans="1:255" ht="21.95" customHeight="1">
      <c r="A6" s="334" t="s">
        <v>211</v>
      </c>
      <c r="B6" s="335"/>
      <c r="C6" s="27" t="s">
        <v>212</v>
      </c>
      <c r="D6" s="27" t="s">
        <v>212</v>
      </c>
      <c r="E6" s="27" t="s">
        <v>212</v>
      </c>
      <c r="F6" s="27" t="s">
        <v>212</v>
      </c>
      <c r="G6" s="27" t="s">
        <v>212</v>
      </c>
      <c r="H6" s="27" t="s">
        <v>212</v>
      </c>
      <c r="I6" s="27" t="s">
        <v>212</v>
      </c>
      <c r="J6" s="27" t="s">
        <v>212</v>
      </c>
      <c r="K6" s="27" t="s">
        <v>212</v>
      </c>
      <c r="L6" s="27" t="s">
        <v>212</v>
      </c>
      <c r="M6" s="27" t="s">
        <v>212</v>
      </c>
      <c r="N6" s="28" t="s">
        <v>212</v>
      </c>
      <c r="O6" s="338" t="s">
        <v>213</v>
      </c>
      <c r="P6" s="29"/>
    </row>
    <row r="7" spans="1:255" ht="27" customHeight="1">
      <c r="A7" s="336"/>
      <c r="B7" s="337"/>
      <c r="C7" s="30" t="s">
        <v>214</v>
      </c>
      <c r="D7" s="30" t="s">
        <v>214</v>
      </c>
      <c r="E7" s="30" t="s">
        <v>214</v>
      </c>
      <c r="F7" s="30" t="s">
        <v>214</v>
      </c>
      <c r="G7" s="30" t="s">
        <v>214</v>
      </c>
      <c r="H7" s="30" t="s">
        <v>214</v>
      </c>
      <c r="I7" s="30" t="s">
        <v>214</v>
      </c>
      <c r="J7" s="30" t="s">
        <v>214</v>
      </c>
      <c r="K7" s="30" t="s">
        <v>214</v>
      </c>
      <c r="L7" s="30" t="s">
        <v>214</v>
      </c>
      <c r="M7" s="30" t="s">
        <v>214</v>
      </c>
      <c r="N7" s="31" t="s">
        <v>214</v>
      </c>
      <c r="O7" s="339"/>
    </row>
    <row r="8" spans="1:255" ht="37.5" customHeight="1" thickBot="1">
      <c r="A8" s="340" t="s">
        <v>215</v>
      </c>
      <c r="B8" s="341"/>
      <c r="C8" s="32"/>
      <c r="D8" s="32"/>
      <c r="E8" s="32"/>
      <c r="F8" s="32"/>
      <c r="G8" s="32"/>
      <c r="H8" s="32"/>
      <c r="I8" s="32"/>
      <c r="J8" s="32"/>
      <c r="K8" s="32"/>
      <c r="L8" s="32"/>
      <c r="M8" s="32"/>
      <c r="N8" s="33"/>
      <c r="O8" s="34" t="e">
        <f>AVERAGE(C8:N8)</f>
        <v>#DIV/0!</v>
      </c>
    </row>
    <row r="9" spans="1:255" ht="28.5" customHeight="1">
      <c r="A9" s="35"/>
      <c r="B9" s="36"/>
      <c r="C9" s="37"/>
      <c r="D9" s="37"/>
      <c r="E9" s="37"/>
      <c r="F9" s="37"/>
      <c r="G9" s="37"/>
      <c r="H9" s="37"/>
      <c r="I9" s="37"/>
      <c r="J9" s="37"/>
      <c r="K9" s="37"/>
      <c r="L9" s="37"/>
      <c r="M9" s="37"/>
      <c r="N9" s="37"/>
      <c r="O9" s="38"/>
    </row>
    <row r="10" spans="1:255" ht="27" customHeight="1">
      <c r="A10" s="39"/>
      <c r="B10" s="40" t="s">
        <v>216</v>
      </c>
      <c r="C10" s="39"/>
      <c r="D10" s="39"/>
      <c r="E10" s="39"/>
      <c r="F10" s="39"/>
      <c r="G10" s="39"/>
      <c r="H10" s="39"/>
      <c r="I10" s="39"/>
      <c r="J10" s="39"/>
      <c r="K10" s="39"/>
      <c r="L10" s="39"/>
      <c r="M10" s="39"/>
    </row>
    <row r="11" spans="1:255" ht="27" customHeight="1">
      <c r="A11" s="39"/>
      <c r="B11" s="40" t="s">
        <v>217</v>
      </c>
      <c r="C11" s="39"/>
      <c r="D11" s="39"/>
      <c r="E11" s="39"/>
      <c r="F11" s="39"/>
      <c r="G11" s="39"/>
      <c r="H11" s="39"/>
      <c r="I11" s="39"/>
      <c r="J11" s="39"/>
      <c r="K11" s="39"/>
      <c r="L11" s="39"/>
      <c r="M11" s="39"/>
    </row>
    <row r="12" spans="1:255" ht="27" customHeight="1">
      <c r="B12" s="40" t="s">
        <v>218</v>
      </c>
    </row>
  </sheetData>
  <sheetProtection selectLockedCells="1" selectUnlockedCells="1"/>
  <mergeCells count="5">
    <mergeCell ref="A1:C1"/>
    <mergeCell ref="D2:N4"/>
    <mergeCell ref="A6:B7"/>
    <mergeCell ref="O6:O7"/>
    <mergeCell ref="A8:B8"/>
  </mergeCells>
  <phoneticPr fontId="10"/>
  <pageMargins left="0.75" right="0.75" top="1" bottom="1" header="0.51180555555555551" footer="0.51180555555555551"/>
  <pageSetup paperSize="9" firstPageNumber="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2951-39C9-46D6-B909-A6298C0C8FC5}">
  <sheetPr>
    <pageSetUpPr fitToPage="1"/>
  </sheetPr>
  <dimension ref="B1:K45"/>
  <sheetViews>
    <sheetView workbookViewId="0">
      <selection activeCell="C16" sqref="C16"/>
    </sheetView>
  </sheetViews>
  <sheetFormatPr defaultColWidth="9" defaultRowHeight="18.75"/>
  <cols>
    <col min="1" max="1" width="2" style="135" customWidth="1"/>
    <col min="2" max="2" width="8.625" style="135" customWidth="1"/>
    <col min="3" max="11" width="40.625" style="135" customWidth="1"/>
    <col min="12" max="16384" width="9" style="135"/>
  </cols>
  <sheetData>
    <row r="1" spans="2:11">
      <c r="B1" s="135" t="s">
        <v>396</v>
      </c>
    </row>
    <row r="3" spans="2:11">
      <c r="B3" s="136" t="s">
        <v>314</v>
      </c>
      <c r="C3" s="136" t="s">
        <v>397</v>
      </c>
    </row>
    <row r="4" spans="2:11">
      <c r="B4" s="136">
        <v>1</v>
      </c>
      <c r="C4" s="137" t="s">
        <v>297</v>
      </c>
    </row>
    <row r="5" spans="2:11">
      <c r="B5" s="136">
        <v>2</v>
      </c>
      <c r="C5" s="137" t="s">
        <v>398</v>
      </c>
    </row>
    <row r="6" spans="2:11">
      <c r="B6" s="136">
        <v>3</v>
      </c>
      <c r="C6" s="137"/>
    </row>
    <row r="7" spans="2:11">
      <c r="B7" s="136">
        <v>4</v>
      </c>
      <c r="C7" s="137"/>
    </row>
    <row r="8" spans="2:11">
      <c r="B8" s="136">
        <v>5</v>
      </c>
      <c r="C8" s="137"/>
    </row>
    <row r="9" spans="2:11">
      <c r="B9" s="136">
        <v>6</v>
      </c>
      <c r="C9" s="137"/>
    </row>
    <row r="10" spans="2:11">
      <c r="B10" s="136">
        <v>7</v>
      </c>
      <c r="C10" s="137"/>
    </row>
    <row r="11" spans="2:11">
      <c r="B11" s="136">
        <v>8</v>
      </c>
      <c r="C11" s="137"/>
    </row>
    <row r="13" spans="2:11">
      <c r="B13" s="135" t="s">
        <v>399</v>
      </c>
    </row>
    <row r="14" spans="2:11" ht="19.5" thickBot="1"/>
    <row r="15" spans="2:11" ht="19.5" thickBot="1">
      <c r="B15" s="138" t="s">
        <v>400</v>
      </c>
      <c r="C15" s="139" t="s">
        <v>401</v>
      </c>
      <c r="D15" s="140" t="s">
        <v>402</v>
      </c>
      <c r="E15" s="141" t="s">
        <v>403</v>
      </c>
      <c r="F15" s="142" t="s">
        <v>404</v>
      </c>
      <c r="G15" s="142" t="s">
        <v>404</v>
      </c>
      <c r="H15" s="142" t="s">
        <v>404</v>
      </c>
      <c r="I15" s="142" t="s">
        <v>404</v>
      </c>
      <c r="J15" s="142" t="s">
        <v>404</v>
      </c>
      <c r="K15" s="143" t="s">
        <v>404</v>
      </c>
    </row>
    <row r="16" spans="2:11">
      <c r="B16" s="342" t="s">
        <v>405</v>
      </c>
      <c r="C16" s="144" t="s">
        <v>406</v>
      </c>
      <c r="D16" s="145" t="s">
        <v>406</v>
      </c>
      <c r="E16" s="145" t="s">
        <v>407</v>
      </c>
      <c r="F16" s="145"/>
      <c r="G16" s="145"/>
      <c r="H16" s="145"/>
      <c r="I16" s="146"/>
      <c r="J16" s="146"/>
      <c r="K16" s="147"/>
    </row>
    <row r="17" spans="2:11">
      <c r="B17" s="342"/>
      <c r="C17" s="148" t="s">
        <v>408</v>
      </c>
      <c r="D17" s="145" t="s">
        <v>402</v>
      </c>
      <c r="E17" s="145" t="s">
        <v>402</v>
      </c>
      <c r="F17" s="145"/>
      <c r="G17" s="145"/>
      <c r="H17" s="145"/>
      <c r="I17" s="149"/>
      <c r="J17" s="149"/>
      <c r="K17" s="150"/>
    </row>
    <row r="18" spans="2:11">
      <c r="B18" s="342"/>
      <c r="C18" s="148" t="s">
        <v>408</v>
      </c>
      <c r="D18" s="145" t="s">
        <v>404</v>
      </c>
      <c r="E18" s="145" t="s">
        <v>409</v>
      </c>
      <c r="F18" s="145"/>
      <c r="G18" s="145"/>
      <c r="H18" s="145"/>
      <c r="I18" s="149"/>
      <c r="J18" s="149"/>
      <c r="K18" s="150"/>
    </row>
    <row r="19" spans="2:11">
      <c r="B19" s="342"/>
      <c r="C19" s="148" t="s">
        <v>404</v>
      </c>
      <c r="D19" s="145" t="s">
        <v>404</v>
      </c>
      <c r="E19" s="145" t="s">
        <v>410</v>
      </c>
      <c r="F19" s="145"/>
      <c r="G19" s="145"/>
      <c r="H19" s="145"/>
      <c r="I19" s="149"/>
      <c r="J19" s="149"/>
      <c r="K19" s="150"/>
    </row>
    <row r="20" spans="2:11">
      <c r="B20" s="342"/>
      <c r="C20" s="148" t="s">
        <v>404</v>
      </c>
      <c r="D20" s="145" t="s">
        <v>404</v>
      </c>
      <c r="E20" s="145" t="s">
        <v>411</v>
      </c>
      <c r="F20" s="145"/>
      <c r="G20" s="145"/>
      <c r="H20" s="145"/>
      <c r="I20" s="149"/>
      <c r="J20" s="149"/>
      <c r="K20" s="150"/>
    </row>
    <row r="21" spans="2:11">
      <c r="B21" s="342"/>
      <c r="C21" s="148" t="s">
        <v>404</v>
      </c>
      <c r="D21" s="145" t="s">
        <v>404</v>
      </c>
      <c r="E21" s="145" t="s">
        <v>404</v>
      </c>
      <c r="F21" s="145"/>
      <c r="G21" s="145"/>
      <c r="H21" s="145"/>
      <c r="I21" s="149"/>
      <c r="J21" s="149"/>
      <c r="K21" s="150"/>
    </row>
    <row r="22" spans="2:11">
      <c r="B22" s="342"/>
      <c r="C22" s="148" t="s">
        <v>404</v>
      </c>
      <c r="D22" s="145" t="s">
        <v>404</v>
      </c>
      <c r="E22" s="145" t="s">
        <v>404</v>
      </c>
      <c r="F22" s="145"/>
      <c r="G22" s="145"/>
      <c r="H22" s="145"/>
      <c r="I22" s="149"/>
      <c r="J22" s="149"/>
      <c r="K22" s="150"/>
    </row>
    <row r="23" spans="2:11">
      <c r="B23" s="342"/>
      <c r="C23" s="148" t="s">
        <v>404</v>
      </c>
      <c r="D23" s="145" t="s">
        <v>404</v>
      </c>
      <c r="E23" s="145" t="s">
        <v>404</v>
      </c>
      <c r="F23" s="145"/>
      <c r="G23" s="145"/>
      <c r="H23" s="145"/>
      <c r="I23" s="149"/>
      <c r="J23" s="149"/>
      <c r="K23" s="150"/>
    </row>
    <row r="24" spans="2:11">
      <c r="B24" s="342"/>
      <c r="C24" s="148" t="s">
        <v>404</v>
      </c>
      <c r="D24" s="145" t="s">
        <v>404</v>
      </c>
      <c r="E24" s="145" t="s">
        <v>404</v>
      </c>
      <c r="F24" s="145"/>
      <c r="G24" s="145"/>
      <c r="H24" s="145"/>
      <c r="I24" s="149"/>
      <c r="J24" s="149"/>
      <c r="K24" s="150"/>
    </row>
    <row r="25" spans="2:11">
      <c r="B25" s="342"/>
      <c r="C25" s="148" t="s">
        <v>404</v>
      </c>
      <c r="D25" s="151" t="s">
        <v>404</v>
      </c>
      <c r="E25" s="151" t="s">
        <v>404</v>
      </c>
      <c r="F25" s="151"/>
      <c r="G25" s="151"/>
      <c r="H25" s="151"/>
      <c r="I25" s="149"/>
      <c r="J25" s="149"/>
      <c r="K25" s="150"/>
    </row>
    <row r="26" spans="2:11">
      <c r="B26" s="342"/>
      <c r="C26" s="148" t="s">
        <v>404</v>
      </c>
      <c r="D26" s="151" t="s">
        <v>404</v>
      </c>
      <c r="E26" s="151" t="s">
        <v>404</v>
      </c>
      <c r="F26" s="151"/>
      <c r="G26" s="151"/>
      <c r="H26" s="151"/>
      <c r="I26" s="149"/>
      <c r="J26" s="149"/>
      <c r="K26" s="150"/>
    </row>
    <row r="27" spans="2:11">
      <c r="B27" s="342"/>
      <c r="C27" s="148" t="s">
        <v>404</v>
      </c>
      <c r="D27" s="151" t="s">
        <v>404</v>
      </c>
      <c r="E27" s="151" t="s">
        <v>404</v>
      </c>
      <c r="F27" s="151"/>
      <c r="G27" s="151"/>
      <c r="H27" s="151"/>
      <c r="I27" s="149"/>
      <c r="J27" s="149"/>
      <c r="K27" s="150"/>
    </row>
    <row r="28" spans="2:11" ht="19.5" thickBot="1">
      <c r="B28" s="343"/>
      <c r="C28" s="152" t="s">
        <v>404</v>
      </c>
      <c r="D28" s="153" t="s">
        <v>404</v>
      </c>
      <c r="E28" s="153" t="s">
        <v>404</v>
      </c>
      <c r="F28" s="153"/>
      <c r="G28" s="153"/>
      <c r="H28" s="153"/>
      <c r="I28" s="153"/>
      <c r="J28" s="153"/>
      <c r="K28" s="154"/>
    </row>
    <row r="31" spans="2:11">
      <c r="C31" s="135" t="s">
        <v>412</v>
      </c>
    </row>
    <row r="32" spans="2:11">
      <c r="C32" s="135" t="s">
        <v>413</v>
      </c>
    </row>
    <row r="33" spans="3:3">
      <c r="C33" s="135" t="s">
        <v>414</v>
      </c>
    </row>
    <row r="34" spans="3:3">
      <c r="C34" s="135" t="s">
        <v>415</v>
      </c>
    </row>
    <row r="35" spans="3:3">
      <c r="C35" s="135" t="s">
        <v>416</v>
      </c>
    </row>
    <row r="36" spans="3:3">
      <c r="C36" s="135" t="s">
        <v>417</v>
      </c>
    </row>
    <row r="37" spans="3:3">
      <c r="C37" s="135" t="s">
        <v>418</v>
      </c>
    </row>
    <row r="38" spans="3:3">
      <c r="C38" s="135" t="s">
        <v>419</v>
      </c>
    </row>
    <row r="40" spans="3:3">
      <c r="C40" s="135" t="s">
        <v>420</v>
      </c>
    </row>
    <row r="41" spans="3:3">
      <c r="C41" s="135" t="s">
        <v>421</v>
      </c>
    </row>
    <row r="42" spans="3:3">
      <c r="C42" s="135" t="s">
        <v>422</v>
      </c>
    </row>
    <row r="43" spans="3:3">
      <c r="C43" s="135" t="s">
        <v>423</v>
      </c>
    </row>
    <row r="44" spans="3:3">
      <c r="C44" s="135" t="s">
        <v>424</v>
      </c>
    </row>
    <row r="45" spans="3:3">
      <c r="C45" s="135" t="s">
        <v>425</v>
      </c>
    </row>
  </sheetData>
  <mergeCells count="1">
    <mergeCell ref="B16:B28"/>
  </mergeCells>
  <phoneticPr fontId="10"/>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居宅介護支援</vt:lpstr>
      <vt:lpstr>①自己点検シート</vt:lpstr>
      <vt:lpstr>②勤務形態一覧表</vt:lpstr>
      <vt:lpstr>④利用者の状況</vt:lpstr>
      <vt:lpstr>プルダウン・リスト</vt:lpstr>
      <vt:lpstr>②勤務形態一覧表!Print_Area</vt:lpstr>
      <vt:lpstr>居宅介護支援!Print_Area</vt:lpstr>
      <vt:lpstr>①自己点検シート!Print_Titles</vt:lpstr>
      <vt:lpstr>②勤務形態一覧表!Print_Titles</vt:lpstr>
      <vt:lpstr>介護支援専門員</vt:lpstr>
      <vt:lpstr>介護予防支援担当職員</vt:lpstr>
      <vt:lpstr>管理者</vt:lpstr>
      <vt:lpstr>プルダウン・リスト!職種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2024-07-16T09:18:39Z</dcterms:created>
  <dcterms:modified xsi:type="dcterms:W3CDTF">2024-07-22T00:44:44Z</dcterms:modified>
</cp:coreProperties>
</file>