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5DDC6273-4985-443D-A4A4-11BE714E3BD5}" xr6:coauthVersionLast="36" xr6:coauthVersionMax="36" xr10:uidLastSave="{00000000-0000-0000-0000-000000000000}"/>
  <bookViews>
    <workbookView xWindow="32760" yWindow="60" windowWidth="12345" windowHeight="9060" xr2:uid="{00000000-000D-0000-FFFF-FFFF00000000}"/>
  </bookViews>
  <sheets>
    <sheet name="訪問リハビリテーション" sheetId="24" r:id="rId1"/>
    <sheet name="①自己点検シート " sheetId="22" r:id="rId2"/>
    <sheet name="②勤務形態一覧表" sheetId="27" r:id="rId3"/>
    <sheet name="④利用者の状況" sheetId="25" r:id="rId4"/>
  </sheets>
  <definedNames>
    <definedName name="_xlnm.Print_Area" localSheetId="1">'①自己点検シート '!$A$1:$H$906</definedName>
    <definedName name="_xlnm.Print_Area" localSheetId="0">訪問リハビリテーション!$A$1:$K$68</definedName>
    <definedName name="_xlnm.Print_Titles" localSheetId="1">'①自己点検シート '!$2:$4</definedName>
  </definedNames>
  <calcPr calcId="191029"/>
</workbook>
</file>

<file path=xl/calcChain.xml><?xml version="1.0" encoding="utf-8"?>
<calcChain xmlns="http://schemas.openxmlformats.org/spreadsheetml/2006/main">
  <c r="B13" i="27" l="1"/>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AT9" i="27"/>
  <c r="AT10" i="27" s="1"/>
  <c r="AT11" i="27" s="1"/>
  <c r="AS9" i="27"/>
  <c r="AS10" i="27" s="1"/>
  <c r="AS11" i="27" s="1"/>
  <c r="AR9" i="27"/>
  <c r="AR10" i="27" s="1"/>
  <c r="AR11" i="27" s="1"/>
  <c r="AU7" i="27"/>
  <c r="X2" i="27"/>
  <c r="AN10" i="27" s="1"/>
  <c r="AN11" i="27" s="1"/>
  <c r="P9" i="27" l="1"/>
  <c r="T9" i="27"/>
  <c r="X9" i="27"/>
  <c r="AB9" i="27"/>
  <c r="AF9" i="27"/>
  <c r="AJ9" i="27"/>
  <c r="AN9" i="27"/>
  <c r="Q10" i="27"/>
  <c r="Q11" i="27" s="1"/>
  <c r="U10" i="27"/>
  <c r="U11" i="27" s="1"/>
  <c r="Y10" i="27"/>
  <c r="Y11" i="27" s="1"/>
  <c r="AC10" i="27"/>
  <c r="AC11" i="27" s="1"/>
  <c r="AG10" i="27"/>
  <c r="AG11" i="27" s="1"/>
  <c r="AK10" i="27"/>
  <c r="AK11" i="27" s="1"/>
  <c r="AO10" i="27"/>
  <c r="AO11" i="27" s="1"/>
  <c r="Q9" i="27"/>
  <c r="AG9" i="27"/>
  <c r="AK9" i="27"/>
  <c r="R10" i="27"/>
  <c r="R11" i="27" s="1"/>
  <c r="V10" i="27"/>
  <c r="V11" i="27" s="1"/>
  <c r="Z10" i="27"/>
  <c r="Z11" i="27" s="1"/>
  <c r="AD10" i="27"/>
  <c r="AD11" i="27" s="1"/>
  <c r="AH10" i="27"/>
  <c r="AH11" i="27" s="1"/>
  <c r="AL10" i="27"/>
  <c r="AL11" i="27" s="1"/>
  <c r="AP10" i="27"/>
  <c r="AP11" i="27" s="1"/>
  <c r="R9" i="27"/>
  <c r="Z9" i="27"/>
  <c r="AH9" i="27"/>
  <c r="AP9" i="27"/>
  <c r="S10" i="27"/>
  <c r="S11" i="27" s="1"/>
  <c r="W10" i="27"/>
  <c r="W11" i="27" s="1"/>
  <c r="AA10" i="27"/>
  <c r="AA11" i="27" s="1"/>
  <c r="AE10" i="27"/>
  <c r="AE11" i="27" s="1"/>
  <c r="AI10" i="27"/>
  <c r="AI11" i="27" s="1"/>
  <c r="AM10" i="27"/>
  <c r="AM11" i="27" s="1"/>
  <c r="AQ10" i="27"/>
  <c r="AQ11" i="27" s="1"/>
  <c r="U9" i="27"/>
  <c r="Y9" i="27"/>
  <c r="AC9" i="27"/>
  <c r="AO9" i="27"/>
  <c r="V9" i="27"/>
  <c r="AD9" i="27"/>
  <c r="AL9" i="27"/>
  <c r="S9" i="27"/>
  <c r="W9" i="27"/>
  <c r="AA9" i="27"/>
  <c r="AE9" i="27"/>
  <c r="AI9" i="27"/>
  <c r="AM9" i="27"/>
  <c r="AQ9" i="27"/>
  <c r="P10" i="27"/>
  <c r="P11" i="27" s="1"/>
  <c r="T10" i="27"/>
  <c r="T11" i="27" s="1"/>
  <c r="X10" i="27"/>
  <c r="X11" i="27" s="1"/>
  <c r="AB10" i="27"/>
  <c r="AB11" i="27" s="1"/>
  <c r="AF10" i="27"/>
  <c r="AF11" i="27" s="1"/>
  <c r="AJ10" i="27"/>
  <c r="AJ11" i="27" s="1"/>
  <c r="O8" i="25" l="1"/>
</calcChain>
</file>

<file path=xl/sharedStrings.xml><?xml version="1.0" encoding="utf-8"?>
<sst xmlns="http://schemas.openxmlformats.org/spreadsheetml/2006/main" count="1462" uniqueCount="1035">
  <si>
    <t>自　主　点　検　の　ポ　イ　ン　ト</t>
  </si>
  <si>
    <t>いる・いない</t>
  </si>
  <si>
    <t>自主点検項目</t>
    <rPh sb="0" eb="2">
      <t>ジシュ</t>
    </rPh>
    <rPh sb="2" eb="4">
      <t>テンケン</t>
    </rPh>
    <rPh sb="4" eb="6">
      <t>コウモク</t>
    </rPh>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</si>
  <si>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</si>
  <si>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</si>
  <si>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</si>
  <si>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</si>
  <si>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</si>
  <si>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</si>
  <si>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法第41条第8項</t>
  </si>
  <si>
    <t>　</t>
    <phoneticPr fontId="4"/>
  </si>
  <si>
    <t>施行規則
第140条の39</t>
    <phoneticPr fontId="4"/>
  </si>
  <si>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4"/>
  </si>
  <si>
    <t>　また、居宅介護支援事業者に関する情報を提供することその他の法定代理受領サービスを行うために必要な援助を行っていますか。</t>
    <phoneticPr fontId="4"/>
  </si>
  <si>
    <t xml:space="preserve">　利用者が居宅サービス計画の変更を希望する場合は、当該利用者に係る居宅介護支援事業者への連絡その他の必要な援助を行っていますか。 </t>
    <phoneticPr fontId="4"/>
  </si>
  <si>
    <t xml:space="preserve">　利用者が次のいずれかに該当する場合は、遅滞なく、意見を付してその旨を市町村に通知していますか。
</t>
    <phoneticPr fontId="4"/>
  </si>
  <si>
    <t>　次に掲げる事業の運営についての重要事項に関する規程(以下、｢運営規程｣という。)を定めていますか。</t>
    <phoneticPr fontId="4"/>
  </si>
  <si>
    <t xml:space="preserve">  居宅介護支援事業者又はその従業者に対し、利用者に対して特定の事業者によるサービスを利用させることの対償として、金品その他の財産上の利益を供与していませんか。
</t>
    <phoneticPr fontId="4"/>
  </si>
  <si>
    <t>法第75条第1項
施行規則
第131条第1項</t>
    <phoneticPr fontId="4"/>
  </si>
  <si>
    <t>法第75条第2項</t>
    <phoneticPr fontId="4"/>
  </si>
  <si>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4"/>
  </si>
  <si>
    <t>　設備及び備品等</t>
    <phoneticPr fontId="4"/>
  </si>
  <si>
    <t>※</t>
  </si>
  <si>
    <t>※</t>
    <phoneticPr fontId="4"/>
  </si>
  <si>
    <t xml:space="preserve">　内容及び手続の説明及び同意
</t>
    <phoneticPr fontId="4"/>
  </si>
  <si>
    <t>　提供拒否の禁止</t>
    <phoneticPr fontId="4"/>
  </si>
  <si>
    <t xml:space="preserve">　サービス提供困難時の対応
</t>
    <phoneticPr fontId="4"/>
  </si>
  <si>
    <t xml:space="preserve">　受給資格等の確認
</t>
    <phoneticPr fontId="4"/>
  </si>
  <si>
    <t>①</t>
  </si>
  <si>
    <t>②</t>
  </si>
  <si>
    <t xml:space="preserve">　要介護認定の申請に係る援助
</t>
    <phoneticPr fontId="4"/>
  </si>
  <si>
    <t>①</t>
    <phoneticPr fontId="4"/>
  </si>
  <si>
    <t xml:space="preserve">　心身の状況等の把握
</t>
    <phoneticPr fontId="4"/>
  </si>
  <si>
    <t xml:space="preserve">　居宅介護支援事業者等との連携
</t>
    <phoneticPr fontId="4"/>
  </si>
  <si>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4"/>
  </si>
  <si>
    <t>②</t>
    <phoneticPr fontId="4"/>
  </si>
  <si>
    <t>　法定代理受領サービスの提供を受けるための援助</t>
    <phoneticPr fontId="4"/>
  </si>
  <si>
    <t>　居宅サービス計画等の変更の援助</t>
    <phoneticPr fontId="4"/>
  </si>
  <si>
    <t xml:space="preserve">　身分を証する書類の携行
</t>
    <phoneticPr fontId="4"/>
  </si>
  <si>
    <t>　サービスの提供の記録</t>
    <phoneticPr fontId="4"/>
  </si>
  <si>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4"/>
  </si>
  <si>
    <t>　利用料等の受領</t>
    <phoneticPr fontId="4"/>
  </si>
  <si>
    <t>③</t>
  </si>
  <si>
    <t>③</t>
    <phoneticPr fontId="4"/>
  </si>
  <si>
    <t>　保険給付となっているサービスと明確に区分されないあいまいな名目による費用の徴収は認められません。</t>
    <phoneticPr fontId="4"/>
  </si>
  <si>
    <t>④</t>
  </si>
  <si>
    <t>④</t>
    <phoneticPr fontId="4"/>
  </si>
  <si>
    <t xml:space="preserve">　サービスの提供に要した費用につき、その支払を受ける際、当該支払をした利用者に対し、領収証を交付していますか。
</t>
    <phoneticPr fontId="4"/>
  </si>
  <si>
    <t>⑤</t>
  </si>
  <si>
    <t>⑤</t>
    <phoneticPr fontId="4"/>
  </si>
  <si>
    <t>⑥</t>
    <phoneticPr fontId="4"/>
  </si>
  <si>
    <t xml:space="preserve">　保険給付の請求のための証明書の交付
</t>
    <phoneticPr fontId="4"/>
  </si>
  <si>
    <t>　サービスの提供に当たっては、医学の進歩に沿った適切な技術をもって対応できるよう、新しい技術の習得等、研鑽を積んでください。</t>
    <phoneticPr fontId="4"/>
  </si>
  <si>
    <t xml:space="preserve">　それぞれの利用者について、訪問リハビリテーション計画に従ったサービスの実施状況及びその評価について、速やかに診療記録を作成するとともに、医師に報告していますか。
</t>
    <phoneticPr fontId="4"/>
  </si>
  <si>
    <t xml:space="preserve">　訪問リハビリテーション計画の作成
</t>
    <phoneticPr fontId="4"/>
  </si>
  <si>
    <t>　訪問リハビリテーション計画は、既に居宅サービス計画が作成されている場合は、当該計画の内容に沿って作成していますか。</t>
    <phoneticPr fontId="4"/>
  </si>
  <si>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4"/>
  </si>
  <si>
    <t xml:space="preserve">　利用者に関する市町村への通知
</t>
    <phoneticPr fontId="4"/>
  </si>
  <si>
    <t>　管理者の責務</t>
    <phoneticPr fontId="4"/>
  </si>
  <si>
    <t xml:space="preserve">　管理者は、従業者の管理及びサービスの利用の申込みに係る調整、業務の実施状況の把握その他の管理を一元的に行っていますか。
</t>
    <phoneticPr fontId="4"/>
  </si>
  <si>
    <t>　運営規程</t>
    <phoneticPr fontId="4"/>
  </si>
  <si>
    <t>　勤務体制の確保等</t>
    <phoneticPr fontId="4"/>
  </si>
  <si>
    <t>　当該事業所の理学療法士、作業療法士又は言語聴覚士とは、雇用契約その他の契約により、当該事業所の管理者の指揮命令下にある理学療法士、作業療法士又は言語聴覚士を指します。</t>
    <phoneticPr fontId="4"/>
  </si>
  <si>
    <t xml:space="preserve">　理学療法士、作業療法士又は言語聴覚士の資質の向上のために研修の機会を確保していますか。
</t>
    <phoneticPr fontId="4"/>
  </si>
  <si>
    <t>　研修機関が実施する研修や当該事業所内の研修への参加の機会を計画的に確保してください。</t>
    <phoneticPr fontId="4"/>
  </si>
  <si>
    <t>　衛生管理等</t>
    <phoneticPr fontId="4"/>
  </si>
  <si>
    <t>　理学療法士、作業療法士又は言語聴覚士の清潔の保持及び健康状態について、必要な管理を行っていますか。</t>
    <phoneticPr fontId="4"/>
  </si>
  <si>
    <t xml:space="preserve">　事業所の設備及び備品等について、衛生的な管理に努めていますか。
</t>
    <phoneticPr fontId="4"/>
  </si>
  <si>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4"/>
  </si>
  <si>
    <t>　掲示</t>
    <phoneticPr fontId="4"/>
  </si>
  <si>
    <t>　秘密保持等</t>
    <phoneticPr fontId="4"/>
  </si>
  <si>
    <t xml:space="preserve">　従業者であった者が、正当な理由がなく、その業務上知り得た利用者又はその家族の秘密を漏らすことがないよう、必要な措置を講じていますか。
</t>
    <phoneticPr fontId="4"/>
  </si>
  <si>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4"/>
  </si>
  <si>
    <t>　この同意は、サービス提供開始時に利用者及びその家族から包括的な同意を得ておくことで足りるものです。</t>
    <phoneticPr fontId="4"/>
  </si>
  <si>
    <t xml:space="preserve">　居宅介護支援事業者に対する利益供与の禁止
</t>
    <phoneticPr fontId="4"/>
  </si>
  <si>
    <t xml:space="preserve">　苦情処理
</t>
    <phoneticPr fontId="4"/>
  </si>
  <si>
    <t>　苦情がサービスの質の向上を図る上での重要な情報であるとの認識に立ち、苦情の内容を踏まえ、サービスの質の向上に向けた取組を自ら行ってください。</t>
    <phoneticPr fontId="4"/>
  </si>
  <si>
    <t xml:space="preserve">  市町村からの求めがあった場合には、上記③の改善の内容を市町村に報告していますか。</t>
    <phoneticPr fontId="4"/>
  </si>
  <si>
    <t>　事故発生時の対応</t>
    <phoneticPr fontId="4"/>
  </si>
  <si>
    <t xml:space="preserve">　上記①の事故の状況及び事故に際して採った処置について記録していますか。
</t>
    <phoneticPr fontId="4"/>
  </si>
  <si>
    <t xml:space="preserve">　事故が生じた際にはその原因を解明し、再発生を防ぐための対策を講じていますか。
</t>
    <phoneticPr fontId="4"/>
  </si>
  <si>
    <t>　会計の区分</t>
    <phoneticPr fontId="4"/>
  </si>
  <si>
    <t xml:space="preserve">　記録の整備
</t>
    <phoneticPr fontId="4"/>
  </si>
  <si>
    <t xml:space="preserve">  従業者、設備、備品及び会計に関する諸記録を整備していますか。
</t>
    <phoneticPr fontId="4"/>
  </si>
  <si>
    <t>　変更の届出等</t>
    <phoneticPr fontId="4"/>
  </si>
  <si>
    <t xml:space="preserve">　当該記載については、医療保険の診療録に記載することとしてもよいですが、下線又は枠で囲う等により、他の記載と区別できるようにしてください。 </t>
    <phoneticPr fontId="4"/>
  </si>
  <si>
    <t>　介護サービス情報の報告及び公表</t>
    <phoneticPr fontId="4"/>
  </si>
  <si>
    <t>　法令遵守等の業務管理体制の整備</t>
    <phoneticPr fontId="4"/>
  </si>
  <si>
    <t>　業務管理体制（法令等遵守）についての考え（方針）を定め、職員に周知していますか。</t>
    <phoneticPr fontId="4"/>
  </si>
  <si>
    <t xml:space="preserve">  業務管理体制（法令等遵守）について、具体的な取組を行っていますか。</t>
    <phoneticPr fontId="4"/>
  </si>
  <si>
    <t>　業務管理体制（法令等遵守）の取組について、評価・改善活動を行っていますか。</t>
    <phoneticPr fontId="4"/>
  </si>
  <si>
    <t>　事業者が整備等する業務管理体制の内容</t>
    <phoneticPr fontId="4"/>
  </si>
  <si>
    <t>「個人情報の保護に関する法律」の概要</t>
    <phoneticPr fontId="4"/>
  </si>
  <si>
    <t xml:space="preserve">　利用目的をできる限り特定し、その利用目的の達成に必要な範囲内で個人情報を取り扱うこと
</t>
    <phoneticPr fontId="4"/>
  </si>
  <si>
    <t>ア</t>
  </si>
  <si>
    <t>イ</t>
    <phoneticPr fontId="4"/>
  </si>
  <si>
    <t>ウ</t>
    <phoneticPr fontId="4"/>
  </si>
  <si>
    <t>エ</t>
    <phoneticPr fontId="4"/>
  </si>
  <si>
    <t>オ</t>
    <phoneticPr fontId="4"/>
  </si>
  <si>
    <t>　苦情の処理に努め、そのための体制の整備をすること</t>
    <phoneticPr fontId="4"/>
  </si>
  <si>
    <t>カ</t>
    <phoneticPr fontId="4"/>
  </si>
  <si>
    <t>介護サービス事業者自主点検表　目次</t>
    <rPh sb="0" eb="2">
      <t>カイゴ</t>
    </rPh>
    <rPh sb="6" eb="9">
      <t>ジギョウシャ</t>
    </rPh>
    <rPh sb="9" eb="11">
      <t>ジシュ</t>
    </rPh>
    <rPh sb="11" eb="14">
      <t>テンケンヒョウ</t>
    </rPh>
    <rPh sb="15" eb="17">
      <t>モクジ</t>
    </rPh>
    <phoneticPr fontId="3"/>
  </si>
  <si>
    <t>第１</t>
    <rPh sb="0" eb="1">
      <t>ダイ</t>
    </rPh>
    <phoneticPr fontId="3"/>
  </si>
  <si>
    <t>基本方針</t>
    <rPh sb="0" eb="2">
      <t>キホン</t>
    </rPh>
    <rPh sb="2" eb="4">
      <t>ホウシン</t>
    </rPh>
    <phoneticPr fontId="3"/>
  </si>
  <si>
    <t>第２</t>
    <rPh sb="0" eb="1">
      <t>ダイ</t>
    </rPh>
    <phoneticPr fontId="3"/>
  </si>
  <si>
    <t>人員に関する基準</t>
    <rPh sb="0" eb="2">
      <t>ジンイン</t>
    </rPh>
    <rPh sb="3" eb="4">
      <t>カン</t>
    </rPh>
    <rPh sb="6" eb="8">
      <t>キジュン</t>
    </rPh>
    <phoneticPr fontId="3"/>
  </si>
  <si>
    <t>第３</t>
    <rPh sb="0" eb="1">
      <t>ダイ</t>
    </rPh>
    <phoneticPr fontId="3"/>
  </si>
  <si>
    <t>設備に関する基準</t>
    <rPh sb="0" eb="2">
      <t>セツビ</t>
    </rPh>
    <rPh sb="3" eb="4">
      <t>カン</t>
    </rPh>
    <rPh sb="6" eb="8">
      <t>キジュン</t>
    </rPh>
    <phoneticPr fontId="3"/>
  </si>
  <si>
    <t>第４</t>
    <rPh sb="0" eb="1">
      <t>ダイ</t>
    </rPh>
    <phoneticPr fontId="3"/>
  </si>
  <si>
    <t>運営に関する基準</t>
    <rPh sb="0" eb="2">
      <t>ウンエイ</t>
    </rPh>
    <rPh sb="3" eb="4">
      <t>カン</t>
    </rPh>
    <rPh sb="6" eb="8">
      <t>キジュン</t>
    </rPh>
    <phoneticPr fontId="3"/>
  </si>
  <si>
    <t>第５</t>
    <rPh sb="0" eb="1">
      <t>ダイ</t>
    </rPh>
    <phoneticPr fontId="3"/>
  </si>
  <si>
    <t>変更の届出等</t>
    <rPh sb="0" eb="2">
      <t>ヘンコウ</t>
    </rPh>
    <rPh sb="3" eb="5">
      <t>トドケデ</t>
    </rPh>
    <rPh sb="5" eb="6">
      <t>トウ</t>
    </rPh>
    <phoneticPr fontId="3"/>
  </si>
  <si>
    <t>第６</t>
    <rPh sb="0" eb="1">
      <t>ダイ</t>
    </rPh>
    <phoneticPr fontId="3"/>
  </si>
  <si>
    <t>介護給付費の算定及び取扱い</t>
    <rPh sb="0" eb="2">
      <t>カイゴ</t>
    </rPh>
    <rPh sb="2" eb="5">
      <t>キュウフヒ</t>
    </rPh>
    <rPh sb="6" eb="8">
      <t>サンテイ</t>
    </rPh>
    <rPh sb="8" eb="9">
      <t>オヨ</t>
    </rPh>
    <rPh sb="10" eb="12">
      <t>トリアツカ</t>
    </rPh>
    <phoneticPr fontId="3"/>
  </si>
  <si>
    <t>第７</t>
    <rPh sb="0" eb="1">
      <t>ダイ</t>
    </rPh>
    <phoneticPr fontId="3"/>
  </si>
  <si>
    <t>その他</t>
    <rPh sb="2" eb="3">
      <t>タ</t>
    </rPh>
    <phoneticPr fontId="3"/>
  </si>
  <si>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4"/>
  </si>
  <si>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4"/>
  </si>
  <si>
    <t>　利用者がその有する能力を最大限活用することができるような方法によるサービスの提供に努めていますか。</t>
    <phoneticPr fontId="4"/>
  </si>
  <si>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</si>
  <si>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</si>
  <si>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xml:space="preserve">
</t>
    <phoneticPr fontId="4"/>
  </si>
  <si>
    <t xml:space="preserve">　介護予防訪問リハビリテーション計画は、既に介護予防サービス計画が作成されている場合は、当該計画の内容に沿って作成していますか。
</t>
    <phoneticPr fontId="4"/>
  </si>
  <si>
    <t>　サービスの提供に当たっては、医師の指示及び介護予防訪問リハビリテーション計画に基づき、利用者の心身機能の維持回復を図り、日常生活の自立に資するよう、妥当適切に行っていますか。</t>
    <phoneticPr fontId="4"/>
  </si>
  <si>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4"/>
  </si>
  <si>
    <t xml:space="preserve">　サービスの提供に当たっては、介護技術の進歩に対応し、適切な介護技術をもってサービスの提供を行っていますか。
</t>
    <phoneticPr fontId="4"/>
  </si>
  <si>
    <t>　</t>
    <phoneticPr fontId="4"/>
  </si>
  <si>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4"/>
  </si>
  <si>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4"/>
  </si>
  <si>
    <t>　医師又は理学療法士、作業療法士若しくは言語聴覚士は、モニタリングの結果を踏まえ、必要に応じて介護予防訪問リハビリテーション計画の変更を行っていますか。</t>
    <phoneticPr fontId="4"/>
  </si>
  <si>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4"/>
  </si>
  <si>
    <t xml:space="preserve">①　　　　　　　　
</t>
    <phoneticPr fontId="4"/>
  </si>
  <si>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4"/>
  </si>
  <si>
    <t>※</t>
    <phoneticPr fontId="4"/>
  </si>
  <si>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4"/>
  </si>
  <si>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4"/>
  </si>
  <si>
    <t xml:space="preserve">　常に利用者の病状、心身の状況、希望及びその置かれている環境の的確な把握に努め、利用者に対し、適切なサービスを提供していますか。
</t>
    <phoneticPr fontId="4"/>
  </si>
  <si>
    <t>⑦</t>
    <phoneticPr fontId="4"/>
  </si>
  <si>
    <t>　居宅サービス計画に沿ったサービスの提供</t>
    <phoneticPr fontId="4"/>
  </si>
  <si>
    <t>　サービスの提供に当たり、利用者とのコミュニケーションを十分に図ることその他の様々な方法により、利用者が主体的に事業に参加するよう適切な働きかけに努めていますか。　</t>
    <phoneticPr fontId="4"/>
  </si>
  <si>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4"/>
  </si>
  <si>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4"/>
  </si>
  <si>
    <t>根拠法令</t>
    <rPh sb="0" eb="2">
      <t>コンキョ</t>
    </rPh>
    <rPh sb="2" eb="4">
      <t>ホウレイ</t>
    </rPh>
    <phoneticPr fontId="3"/>
  </si>
  <si>
    <t>　利用者からの苦情に関して、市町村等が派遣する者が相談及び援助を行う事業その他の市町村が実施する事業に協力するよう努めていますか。</t>
    <phoneticPr fontId="3"/>
  </si>
  <si>
    <t>いる・いない</t>
    <phoneticPr fontId="3"/>
  </si>
  <si>
    <t>※</t>
    <phoneticPr fontId="3"/>
  </si>
  <si>
    <t>自主点検シート（訪問リハビリテーション・介護予防訪問リハビリテーション）</t>
    <rPh sb="0" eb="2">
      <t>ジシュ</t>
    </rPh>
    <rPh sb="2" eb="4">
      <t>テンケン</t>
    </rPh>
    <rPh sb="8" eb="10">
      <t>ホウモン</t>
    </rPh>
    <rPh sb="20" eb="22">
      <t>カイゴ</t>
    </rPh>
    <rPh sb="22" eb="24">
      <t>ヨボウ</t>
    </rPh>
    <rPh sb="24" eb="26">
      <t>ホウモン</t>
    </rPh>
    <phoneticPr fontId="3"/>
  </si>
  <si>
    <t>※</t>
    <phoneticPr fontId="4"/>
  </si>
  <si>
    <t>※</t>
    <phoneticPr fontId="4"/>
  </si>
  <si>
    <t>　原則として、前年度に介護サービスの対価として支払を受けた金額が100万円を超えるサービスが対象。　</t>
    <phoneticPr fontId="4"/>
  </si>
  <si>
    <t xml:space="preserve">法第115条の35
第1項
施行規則
第140条の44
</t>
    <phoneticPr fontId="4"/>
  </si>
  <si>
    <t>第１　一般原則</t>
    <rPh sb="3" eb="5">
      <t>イッパン</t>
    </rPh>
    <rPh sb="5" eb="7">
      <t>ゲンソク</t>
    </rPh>
    <phoneticPr fontId="4"/>
  </si>
  <si>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4"/>
  </si>
  <si>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4"/>
  </si>
  <si>
    <t>第２　基本方針</t>
    <phoneticPr fontId="4"/>
  </si>
  <si>
    <t>第４　設備に関する基準</t>
    <rPh sb="3" eb="5">
      <t>セツビ</t>
    </rPh>
    <rPh sb="6" eb="7">
      <t>カン</t>
    </rPh>
    <rPh sb="9" eb="11">
      <t>キジュン</t>
    </rPh>
    <phoneticPr fontId="4"/>
  </si>
  <si>
    <t>第５　運営に関する基準   　</t>
    <phoneticPr fontId="4"/>
  </si>
  <si>
    <t>第７　介護給付費の算定及び取扱い</t>
    <rPh sb="3" eb="5">
      <t>カイゴ</t>
    </rPh>
    <rPh sb="5" eb="7">
      <t>キュウフ</t>
    </rPh>
    <rPh sb="7" eb="8">
      <t>ヒ</t>
    </rPh>
    <rPh sb="9" eb="11">
      <t>サンテイ</t>
    </rPh>
    <rPh sb="11" eb="12">
      <t>オヨ</t>
    </rPh>
    <rPh sb="13" eb="15">
      <t>トリアツカイ</t>
    </rPh>
    <phoneticPr fontId="4"/>
  </si>
  <si>
    <t>第８　その他</t>
    <phoneticPr fontId="4"/>
  </si>
  <si>
    <t>法第115条の32
第1項、第２項</t>
    <rPh sb="14" eb="15">
      <t>ダイ</t>
    </rPh>
    <rPh sb="16" eb="17">
      <t>コウ</t>
    </rPh>
    <phoneticPr fontId="4"/>
  </si>
  <si>
    <t>介護保険法施行令（平成１０年政令第４１２号）</t>
    <phoneticPr fontId="5"/>
  </si>
  <si>
    <t>介護保険法施行規則（平成１１年厚生省令第３６号）</t>
    <phoneticPr fontId="5"/>
  </si>
  <si>
    <t>指定介護予防サービス等の事業の人員、設備及び運営並びに指定介護予防サービス等に係る介護予防のための効果的な支援の方法に関する基準（平成１８年３月１４日厚生労働省令第３５号）</t>
    <phoneticPr fontId="3"/>
  </si>
  <si>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3"/>
  </si>
  <si>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3"/>
  </si>
  <si>
    <t xml:space="preserve">「法」               </t>
    <phoneticPr fontId="3"/>
  </si>
  <si>
    <t xml:space="preserve">「施行令」  </t>
    <phoneticPr fontId="3"/>
  </si>
  <si>
    <t>「施行規則」</t>
    <phoneticPr fontId="5"/>
  </si>
  <si>
    <t>「平１１厚令３７」</t>
    <phoneticPr fontId="3"/>
  </si>
  <si>
    <t>「平１１老企２５」</t>
    <phoneticPr fontId="3"/>
  </si>
  <si>
    <t>「平１２厚告１９」</t>
    <phoneticPr fontId="3"/>
  </si>
  <si>
    <t>「平１２老企３６」</t>
    <phoneticPr fontId="3"/>
  </si>
  <si>
    <t>「平１８厚労令３５」</t>
    <phoneticPr fontId="3"/>
  </si>
  <si>
    <t>「平１８-0317001号」</t>
    <phoneticPr fontId="3"/>
  </si>
  <si>
    <t>一般原則</t>
    <rPh sb="0" eb="2">
      <t>イッパン</t>
    </rPh>
    <rPh sb="2" eb="4">
      <t>ゲンソク</t>
    </rPh>
    <phoneticPr fontId="5"/>
  </si>
  <si>
    <t>第８</t>
    <rPh sb="0" eb="1">
      <t>ダイ</t>
    </rPh>
    <phoneticPr fontId="3"/>
  </si>
  <si>
    <t>「平１８厚労告１２７」</t>
    <phoneticPr fontId="3"/>
  </si>
  <si>
    <t>指定介護予防サービスに要する費用の額の算定に関する基準（平成１８年３月１４日厚生労働省告示第１２７号）</t>
    <phoneticPr fontId="3"/>
  </si>
  <si>
    <t>　「根拠法令」の欄は、次を参照してください。</t>
    <phoneticPr fontId="5"/>
  </si>
  <si>
    <t>「高齢者虐待防止法」</t>
  </si>
  <si>
    <t>高齢者虐待の防止、高齢者の養護者に対する支援等に関する法律
（平成１７年法律第１２４号）</t>
    <phoneticPr fontId="3"/>
  </si>
  <si>
    <t>　管理者は、従業者に「運営に関する基準」を遵守させるため必要な指揮命令を行っていますか。</t>
    <phoneticPr fontId="4"/>
  </si>
  <si>
    <t>※</t>
    <phoneticPr fontId="4"/>
  </si>
  <si>
    <t>⑧</t>
    <phoneticPr fontId="4"/>
  </si>
  <si>
    <t>⑨</t>
    <phoneticPr fontId="4"/>
  </si>
  <si>
    <t>⑩</t>
    <phoneticPr fontId="4"/>
  </si>
  <si>
    <t>⑪</t>
    <phoneticPr fontId="4"/>
  </si>
  <si>
    <t>⑫</t>
    <phoneticPr fontId="4"/>
  </si>
  <si>
    <t>③</t>
    <phoneticPr fontId="4"/>
  </si>
  <si>
    <t>「平２７厚労告９５」</t>
    <rPh sb="5" eb="6">
      <t>ロウ</t>
    </rPh>
    <phoneticPr fontId="3"/>
  </si>
  <si>
    <t>厚生労働大臣が定める基準（平成２７年３月２３日厚生労働省告示第９５号）</t>
    <rPh sb="25" eb="27">
      <t>ロウドウ</t>
    </rPh>
    <rPh sb="30" eb="31">
      <t>ダイ</t>
    </rPh>
    <phoneticPr fontId="3"/>
  </si>
  <si>
    <t>平27厚労告95
14号</t>
    <rPh sb="0" eb="1">
      <t>ヒラ</t>
    </rPh>
    <rPh sb="3" eb="5">
      <t>コウロウ</t>
    </rPh>
    <rPh sb="5" eb="6">
      <t>コク</t>
    </rPh>
    <rPh sb="11" eb="12">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</si>
  <si>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3"/>
  </si>
  <si>
    <t>　厚生労働大臣が定める基準</t>
    <phoneticPr fontId="4"/>
  </si>
  <si>
    <t>準用(平11老企25
第3の1の3(1))</t>
    <phoneticPr fontId="4"/>
  </si>
  <si>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4"/>
  </si>
  <si>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4"/>
  </si>
  <si>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4"/>
  </si>
  <si>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4"/>
  </si>
  <si>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4"/>
  </si>
  <si>
    <t>第３　人員に関する基準</t>
    <phoneticPr fontId="3"/>
  </si>
  <si>
    <t>※</t>
    <phoneticPr fontId="3"/>
  </si>
  <si>
    <t>　医師</t>
    <rPh sb="1" eb="3">
      <t>イシ</t>
    </rPh>
    <phoneticPr fontId="3"/>
  </si>
  <si>
    <t>　理学療法士、作業療法士又は言語聴覚士</t>
    <rPh sb="5" eb="6">
      <t>シ</t>
    </rPh>
    <rPh sb="12" eb="13">
      <t>マタ</t>
    </rPh>
    <phoneticPr fontId="3"/>
  </si>
  <si>
    <t>※</t>
    <phoneticPr fontId="3"/>
  </si>
  <si>
    <t>※</t>
    <phoneticPr fontId="4"/>
  </si>
  <si>
    <t>　別に厚生労働大臣が定める基準</t>
    <phoneticPr fontId="4"/>
  </si>
  <si>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4"/>
  </si>
  <si>
    <t>　同一敷地内建物等に50人以上居住する建物の定義</t>
    <rPh sb="3" eb="5">
      <t>シキチ</t>
    </rPh>
    <rPh sb="5" eb="6">
      <t>ナイ</t>
    </rPh>
    <rPh sb="8" eb="9">
      <t>トウ</t>
    </rPh>
    <phoneticPr fontId="4"/>
  </si>
  <si>
    <t>　サービスを提供するに当たっては、居宅介護支援事業者等との密接な連携に努めていますか。</t>
    <rPh sb="26" eb="27">
      <t>トウ</t>
    </rPh>
    <phoneticPr fontId="4"/>
  </si>
  <si>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4"/>
  </si>
  <si>
    <t xml:space="preserve">　指定訪問リハビリテーションの基本取扱方針
</t>
    <rPh sb="1" eb="3">
      <t>シテイ</t>
    </rPh>
    <phoneticPr fontId="4"/>
  </si>
  <si>
    <t>　指定訪問リハビリテーションの基本方針</t>
    <rPh sb="1" eb="3">
      <t>シテイ</t>
    </rPh>
    <phoneticPr fontId="4"/>
  </si>
  <si>
    <t>　指定介護予防訪問リハビリテーションの基本方針</t>
    <rPh sb="1" eb="3">
      <t>シテイ</t>
    </rPh>
    <phoneticPr fontId="4"/>
  </si>
  <si>
    <t>　指定介護予防訪問リハビリテーションの人員基準</t>
    <rPh sb="1" eb="3">
      <t>シテイ</t>
    </rPh>
    <phoneticPr fontId="4"/>
  </si>
  <si>
    <t>　指定介護予防訪問リハビリテーションの設備基準</t>
    <rPh sb="1" eb="3">
      <t>シテイ</t>
    </rPh>
    <phoneticPr fontId="4"/>
  </si>
  <si>
    <t>　指定訪問リハビリテーションの具体的取扱方針</t>
    <rPh sb="1" eb="3">
      <t>シテイ</t>
    </rPh>
    <phoneticPr fontId="4"/>
  </si>
  <si>
    <t>　サービスの提供については、目標達成の度合いやその効果等について評価を行うとともに、訪問リハビリテーション計画の修正を行い改善を図る等に努めなければなりません。</t>
    <phoneticPr fontId="4"/>
  </si>
  <si>
    <t>　指定介護予防訪問リハビリテーションの具体的取扱方針</t>
    <rPh sb="1" eb="3">
      <t>シテイ</t>
    </rPh>
    <rPh sb="19" eb="22">
      <t>グタイテキ</t>
    </rPh>
    <rPh sb="22" eb="24">
      <t>トリアツカイ</t>
    </rPh>
    <rPh sb="24" eb="26">
      <t>ホウシン</t>
    </rPh>
    <phoneticPr fontId="4"/>
  </si>
  <si>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4"/>
  </si>
  <si>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4"/>
  </si>
  <si>
    <t>「必要な措置」とは、具体的には次のとおりです。</t>
    <phoneticPr fontId="4"/>
  </si>
  <si>
    <t>　記録の整備については、台帳等を作成し記録するとともに、利用者個票等に個別の情報として記録することが望ましいです。</t>
    <phoneticPr fontId="4"/>
  </si>
  <si>
    <t>　事故が発生した場合の対応方法について、あらかじめ定めておくことが望ましいです。</t>
    <phoneticPr fontId="4"/>
  </si>
  <si>
    <t>　記録の整備については、台帳等を作成し記録するとともに、利用者個票等に個別の情報として記録することが望ましいです。</t>
    <phoneticPr fontId="4"/>
  </si>
  <si>
    <t>　具体的な会計処理の方法については、次の通知に基づき適切に行ってください。</t>
    <phoneticPr fontId="4"/>
  </si>
  <si>
    <t>　変更の届出が必要な事項は、次に掲げるとおりです。</t>
    <phoneticPr fontId="4"/>
  </si>
  <si>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4"/>
  </si>
  <si>
    <t>「医療・介護関係事業者における個人情報の適切な取扱いのためのガイダンス」より</t>
    <phoneticPr fontId="4"/>
  </si>
  <si>
    <t>　別に厚生労働大臣が定める基準</t>
    <phoneticPr fontId="4"/>
  </si>
  <si>
    <t xml:space="preserve">平12老企36
第2の5(11)①
</t>
    <phoneticPr fontId="4"/>
  </si>
  <si>
    <t xml:space="preserve">平12老企36
第2の5(11)④
</t>
    <phoneticPr fontId="4"/>
  </si>
  <si>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4"/>
  </si>
  <si>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4"/>
  </si>
  <si>
    <t>①</t>
    <phoneticPr fontId="4"/>
  </si>
  <si>
    <t>　短期集中リハビリテーション実施加算</t>
    <phoneticPr fontId="4"/>
  </si>
  <si>
    <t>　短期集中リハビリテーション実施加算(介護予防)</t>
    <phoneticPr fontId="4"/>
  </si>
  <si>
    <t>　次のいずれにも適合すること。</t>
    <phoneticPr fontId="4"/>
  </si>
  <si>
    <t>　原則として月ごとの勤務表を作成し、理学療法士、作業療法士又は言語聴覚士については、日々の勤務時間、職務の内容、常勤・非常勤の別等を明確にしてください。</t>
    <phoneticPr fontId="4"/>
  </si>
  <si>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4"/>
  </si>
  <si>
    <t>②</t>
    <phoneticPr fontId="3"/>
  </si>
  <si>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4"/>
  </si>
  <si>
    <t>　初回の評価はサービス提供開始からおおむね２週間以内に、その後はおおむね３月ごとに評価を行ってください。</t>
    <phoneticPr fontId="4"/>
  </si>
  <si>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4"/>
  </si>
  <si>
    <t>イ</t>
    <phoneticPr fontId="3"/>
  </si>
  <si>
    <t>事業主が講じることが望ましい取組について</t>
    <phoneticPr fontId="3"/>
  </si>
  <si>
    <t>　業務継続計画の策定等</t>
    <rPh sb="1" eb="3">
      <t>ギョウム</t>
    </rPh>
    <rPh sb="3" eb="5">
      <t>ケイゾク</t>
    </rPh>
    <rPh sb="5" eb="7">
      <t>ケイカク</t>
    </rPh>
    <rPh sb="8" eb="10">
      <t>サクテイ</t>
    </rPh>
    <phoneticPr fontId="4"/>
  </si>
  <si>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3"/>
  </si>
  <si>
    <t>③</t>
    <phoneticPr fontId="3"/>
  </si>
  <si>
    <t>ア</t>
    <phoneticPr fontId="3"/>
  </si>
  <si>
    <t>ウ</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</si>
  <si>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3"/>
  </si>
  <si>
    <t>第６　変更の届出等</t>
    <phoneticPr fontId="3"/>
  </si>
  <si>
    <t>平27厚労告95
12号</t>
    <phoneticPr fontId="4"/>
  </si>
  <si>
    <t>事業主が講ずべき措置の具体的内容</t>
    <phoneticPr fontId="3"/>
  </si>
  <si>
    <t>四　一から三号に掲げる措置を適切に実施するための
　担当者を置くこと。</t>
    <rPh sb="0" eb="1">
      <t>ヨン</t>
    </rPh>
    <rPh sb="2" eb="3">
      <t>イチ</t>
    </rPh>
    <phoneticPr fontId="3"/>
  </si>
  <si>
    <t>・</t>
    <phoneticPr fontId="3"/>
  </si>
  <si>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3"/>
  </si>
  <si>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</si>
  <si>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3"/>
  </si>
  <si>
    <t>エ</t>
    <phoneticPr fontId="3"/>
  </si>
  <si>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</si>
  <si>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3"/>
  </si>
  <si>
    <t>高齢者虐待防止法第2条</t>
    <rPh sb="0" eb="3">
      <t>コウレイシャ</t>
    </rPh>
    <rPh sb="3" eb="5">
      <t>ギャクタイ</t>
    </rPh>
    <rPh sb="5" eb="8">
      <t>ボウシホウ</t>
    </rPh>
    <rPh sb="8" eb="9">
      <t>ダイ</t>
    </rPh>
    <rPh sb="10" eb="11">
      <t>ジョウ</t>
    </rPh>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</si>
  <si>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3"/>
  </si>
  <si>
    <t>電磁的記録等</t>
    <phoneticPr fontId="3"/>
  </si>
  <si>
    <t>①</t>
    <phoneticPr fontId="3"/>
  </si>
  <si>
    <t>35</t>
    <phoneticPr fontId="3"/>
  </si>
  <si>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4"/>
  </si>
  <si>
    <t>　勤続年数とは、各月の前月の末日時点における勤続年数をいうものとします。</t>
    <phoneticPr fontId="4"/>
  </si>
  <si>
    <t>※　併設の病院、診療所、介護老人保健施設、介護医療
　院の常勤医師との兼務で差し支えありません。</t>
    <rPh sb="2" eb="4">
      <t>ヘイセツ</t>
    </rPh>
    <phoneticPr fontId="3"/>
  </si>
  <si>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4"/>
  </si>
  <si>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4"/>
  </si>
  <si>
    <t>　秘密を保持すべき旨を就業規則に規定したり、誓約書等を取るなどの措置を講じてください。</t>
    <rPh sb="27" eb="28">
      <t>ト</t>
    </rPh>
    <phoneticPr fontId="4"/>
  </si>
  <si>
    <r>
      <t>個人情報の保護に関する法律(平15年法律第57号)                  
医療・介護関係事業者における個人情報の適切な取扱いのためのガイダンス</t>
    </r>
    <r>
      <rPr>
        <sz val="9"/>
        <rFont val="ＭＳ 明朝"/>
        <family val="1"/>
        <charset val="128"/>
      </rPr>
      <t>(平29.4.14厚労省)</t>
    </r>
    <rPh sb="88" eb="91">
      <t>コウロウショウ</t>
    </rPh>
    <phoneticPr fontId="4"/>
  </si>
  <si>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4"/>
  </si>
  <si>
    <t>　地域との連携等</t>
    <rPh sb="1" eb="3">
      <t>チイキ</t>
    </rPh>
    <rPh sb="5" eb="7">
      <t>レンケイ</t>
    </rPh>
    <rPh sb="7" eb="8">
      <t>トウ</t>
    </rPh>
    <phoneticPr fontId="3"/>
  </si>
  <si>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4"/>
  </si>
  <si>
    <r>
      <t xml:space="preserve">平12厚告19
別表4のｲ注1
</t>
    </r>
    <r>
      <rPr>
        <sz val="11"/>
        <rFont val="ＭＳ ゴシック"/>
        <family val="3"/>
        <charset val="128"/>
      </rPr>
      <t>平18厚労告127
別表3のｲ注1</t>
    </r>
    <phoneticPr fontId="4"/>
  </si>
  <si>
    <r>
      <t xml:space="preserve">平12老企36
第2の5(3)
</t>
    </r>
    <r>
      <rPr>
        <sz val="10"/>
        <rFont val="ＭＳ ゴシック"/>
        <family val="3"/>
        <charset val="128"/>
      </rPr>
      <t>平18-0317001号
別紙1第2の4(3)</t>
    </r>
    <phoneticPr fontId="4"/>
  </si>
  <si>
    <r>
      <t xml:space="preserve">平12老企36
第2の5(1)①
</t>
    </r>
    <r>
      <rPr>
        <sz val="10"/>
        <rFont val="ＭＳ ゴシック"/>
        <family val="3"/>
        <charset val="128"/>
      </rPr>
      <t xml:space="preserve">平18-0317001号
</t>
    </r>
    <r>
      <rPr>
        <sz val="9"/>
        <rFont val="ＭＳ ゴシック"/>
        <family val="3"/>
        <charset val="128"/>
      </rPr>
      <t>別紙1第2の4(1)①</t>
    </r>
    <r>
      <rPr>
        <sz val="11"/>
        <rFont val="ＭＳ 明朝"/>
        <family val="1"/>
        <charset val="128"/>
      </rPr>
      <t xml:space="preserve">
</t>
    </r>
    <phoneticPr fontId="4"/>
  </si>
  <si>
    <r>
      <t xml:space="preserve">平12老企36
第2の5(1)②
平18-0317001号
</t>
    </r>
    <r>
      <rPr>
        <sz val="10"/>
        <rFont val="ＭＳ 明朝"/>
        <family val="1"/>
        <charset val="128"/>
      </rPr>
      <t>別紙1第2の4(1)②</t>
    </r>
    <phoneticPr fontId="4"/>
  </si>
  <si>
    <r>
      <t xml:space="preserve">平12老企36
第2の5(1)③
平18-0317001号
</t>
    </r>
    <r>
      <rPr>
        <sz val="10"/>
        <rFont val="ＭＳ 明朝"/>
        <family val="1"/>
        <charset val="128"/>
      </rPr>
      <t>別紙1第2の4(1)③</t>
    </r>
    <phoneticPr fontId="4"/>
  </si>
  <si>
    <r>
      <t xml:space="preserve">平12老企36
第2の5(1)④
</t>
    </r>
    <r>
      <rPr>
        <sz val="10"/>
        <rFont val="ＭＳ ゴシック"/>
        <family val="3"/>
        <charset val="128"/>
      </rPr>
      <t xml:space="preserve">平18-0317001号
</t>
    </r>
    <r>
      <rPr>
        <sz val="9"/>
        <rFont val="ＭＳ ゴシック"/>
        <family val="3"/>
        <charset val="128"/>
      </rPr>
      <t>別紙1第2の4(1)④</t>
    </r>
    <phoneticPr fontId="4"/>
  </si>
  <si>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4"/>
  </si>
  <si>
    <r>
      <t xml:space="preserve">平12老企36
第2の5(1)⑤
平18-0317001号
</t>
    </r>
    <r>
      <rPr>
        <sz val="10"/>
        <rFont val="ＭＳ 明朝"/>
        <family val="1"/>
        <charset val="128"/>
      </rPr>
      <t>別紙1第2の4(1)⑤</t>
    </r>
    <phoneticPr fontId="4"/>
  </si>
  <si>
    <r>
      <t xml:space="preserve">平12老企36
第2の5(1)⑥
</t>
    </r>
    <r>
      <rPr>
        <sz val="10"/>
        <rFont val="ＭＳ ゴシック"/>
        <family val="3"/>
        <charset val="128"/>
      </rPr>
      <t>平18-0317001号
別紙1第2の4(1)⑥</t>
    </r>
    <phoneticPr fontId="4"/>
  </si>
  <si>
    <r>
      <t xml:space="preserve">平12老企36
第2の5(1)⑦
</t>
    </r>
    <r>
      <rPr>
        <sz val="10"/>
        <rFont val="ＭＳ ゴシック"/>
        <family val="3"/>
        <charset val="128"/>
      </rPr>
      <t>平18-0317001号
別紙1第2の4(1)⑦</t>
    </r>
    <phoneticPr fontId="4"/>
  </si>
  <si>
    <r>
      <t xml:space="preserve">平12老企36
第2の5(1)⑧
</t>
    </r>
    <r>
      <rPr>
        <sz val="10"/>
        <rFont val="ＭＳ ゴシック"/>
        <family val="3"/>
        <charset val="128"/>
      </rPr>
      <t>平18-0317001号
別紙1第2の4(1)⑧</t>
    </r>
    <r>
      <rPr>
        <sz val="11"/>
        <rFont val="ＭＳ ゴシック"/>
        <family val="3"/>
        <charset val="128"/>
      </rPr>
      <t xml:space="preserve">
</t>
    </r>
    <phoneticPr fontId="4"/>
  </si>
  <si>
    <r>
      <t xml:space="preserve">平12老企36
第2の5(1)⑩
</t>
    </r>
    <r>
      <rPr>
        <sz val="10"/>
        <rFont val="ＭＳ ゴシック"/>
        <family val="3"/>
        <charset val="128"/>
      </rPr>
      <t>平18-0317001号
別紙1第2の4(1)⑨</t>
    </r>
    <r>
      <rPr>
        <sz val="10"/>
        <rFont val="ＭＳ 明朝"/>
        <family val="1"/>
        <charset val="128"/>
      </rPr>
      <t xml:space="preserve">
</t>
    </r>
    <phoneticPr fontId="4"/>
  </si>
  <si>
    <r>
      <t xml:space="preserve">平12老企36
第2の5(1)１⑪
</t>
    </r>
    <r>
      <rPr>
        <sz val="10"/>
        <rFont val="ＭＳ ゴシック"/>
        <family val="3"/>
        <charset val="128"/>
      </rPr>
      <t>平18-0317001号
別紙1第2の4(1)⑩</t>
    </r>
    <r>
      <rPr>
        <sz val="10"/>
        <rFont val="ＭＳ 明朝"/>
        <family val="1"/>
        <charset val="128"/>
      </rPr>
      <t xml:space="preserve">
</t>
    </r>
    <phoneticPr fontId="4"/>
  </si>
  <si>
    <t>　同一敷地内建物等の定義</t>
    <phoneticPr fontId="4"/>
  </si>
  <si>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4"/>
  </si>
  <si>
    <t>平27厚労告95
13号</t>
    <rPh sb="0" eb="1">
      <t>ヒラ</t>
    </rPh>
    <rPh sb="3" eb="5">
      <t>コウロウ</t>
    </rPh>
    <rPh sb="5" eb="6">
      <t>コク</t>
    </rPh>
    <rPh sb="11" eb="12">
      <t>ゴウ</t>
    </rPh>
    <phoneticPr fontId="4"/>
  </si>
  <si>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4"/>
  </si>
  <si>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4"/>
  </si>
  <si>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4"/>
  </si>
  <si>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3"/>
  </si>
  <si>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3"/>
  </si>
  <si>
    <t>二　当該訪問リハビリテーション事業所における虐待
　の防止のための指針を整備すること。</t>
    <rPh sb="4" eb="6">
      <t>ホウモン</t>
    </rPh>
    <rPh sb="15" eb="18">
      <t>ジギョウショ</t>
    </rPh>
    <phoneticPr fontId="3"/>
  </si>
  <si>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3"/>
  </si>
  <si>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</si>
  <si>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</si>
  <si>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</si>
  <si>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</si>
  <si>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4"/>
  </si>
  <si>
    <t>　なお、それぞれの項目の記載内容の例については、「介護現場における感染対策の手引き」を参照してください。</t>
    <phoneticPr fontId="4"/>
  </si>
  <si>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4"/>
  </si>
  <si>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4"/>
  </si>
  <si>
    <t>　訓練の実施は、机上を含めその実施手法は問わないものの、机上及び実地で実施するものを適切に組み合わせながら実施することが適切です。</t>
    <phoneticPr fontId="4"/>
  </si>
  <si>
    <t xml:space="preserve">　介護サービス相談員を派遣する事業を積極的に受け入れる等、市町村との密接な連携に努めることを規定したものです。
</t>
    <phoneticPr fontId="3"/>
  </si>
  <si>
    <t>　なお、「市町村が実施する事業」には、介護サービス相談員派遣事業のほか、広く市町村が老人クラブ、婦人会その他の非営利団体や住民の協力を得て行う事業が含まれます。</t>
    <phoneticPr fontId="4"/>
  </si>
  <si>
    <t xml:space="preserve">　虐待の発生又はその再発を防止するため、次の各号に掲げる措置を講じていますか。
</t>
    <phoneticPr fontId="3"/>
  </si>
  <si>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3"/>
  </si>
  <si>
    <t>　以上の観点を踏まえ、虐待等の防止・早期発見に加え、虐待等が発生した場合はその再発を確実に防止するために次に掲げる事項を実施するものとします。</t>
    <phoneticPr fontId="4"/>
  </si>
  <si>
    <t>　なお、その場合であっても、算定開始の日が属する月から起算して３月以内に、当該事業所の医師の診療に基づいて、次回の（介護予防）訪問リハビリテーション計画を作成します。</t>
    <phoneticPr fontId="4"/>
  </si>
  <si>
    <t>　具体的には、次のような場合を一例として、サービス提供の効率化につながらない場合は、減算を適用すべきではありません。</t>
    <phoneticPr fontId="4"/>
  </si>
  <si>
    <t>　ただし、次に掲げるいずれかの加算を算定している場合においては、次に掲げるその他の加算は算定できません。</t>
    <phoneticPr fontId="4"/>
  </si>
  <si>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</si>
  <si>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</si>
  <si>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3"/>
  </si>
  <si>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</si>
  <si>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4"/>
  </si>
  <si>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</si>
  <si>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4"/>
  </si>
  <si>
    <t xml:space="preserve">　上記③の費用の額に係るサービスの提供に当たっては、あらかじめ、利用者又はその家族に対し、当該サービスの内容及び費用について説明を行い、利用者の同意を得ていますか。
</t>
    <phoneticPr fontId="4"/>
  </si>
  <si>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</si>
  <si>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3"/>
  </si>
  <si>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3"/>
  </si>
  <si>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4"/>
  </si>
  <si>
    <t>策定済・未策定</t>
    <rPh sb="0" eb="2">
      <t>サクテイ</t>
    </rPh>
    <rPh sb="2" eb="3">
      <t>ズ</t>
    </rPh>
    <rPh sb="4" eb="5">
      <t>ミ</t>
    </rPh>
    <rPh sb="5" eb="7">
      <t>サクテイ</t>
    </rPh>
    <phoneticPr fontId="4"/>
  </si>
  <si>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4"/>
  </si>
  <si>
    <t>　個人情報については、安全管理の観点（第三者の目
につかないようにする等）から、鍵のかかるロッカー
・キャビネット等への保管が望ましいです。</t>
    <phoneticPr fontId="4"/>
  </si>
  <si>
    <t>　個人情報は適正な方法で取得し、取得時に本人に対して利用目的の通知又は公表をすること</t>
    <phoneticPr fontId="4"/>
  </si>
  <si>
    <t>　個人データについては、正確かつ最新の内容に保つように努め、安全管理措置を講じ、従業者及び委託先を監督すること</t>
    <phoneticPr fontId="4"/>
  </si>
  <si>
    <t>　あらかじめ本人の同意を得なければ、第三者に個人データを提供してはならないこと</t>
    <phoneticPr fontId="4"/>
  </si>
  <si>
    <t>　保有個人データについては、利用目的などを本人の知り得る状態に置き、本人の求めに応じて開示・訂正・利用停止等を行うこと</t>
    <phoneticPr fontId="4"/>
  </si>
  <si>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4"/>
  </si>
  <si>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3"/>
  </si>
  <si>
    <t>　虐待の防止のための対策を検討する委員会(第一号)</t>
    <rPh sb="22" eb="23">
      <t>１</t>
    </rPh>
    <phoneticPr fontId="3"/>
  </si>
  <si>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3"/>
  </si>
  <si>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</si>
  <si>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</si>
  <si>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虐待の防止のための指針(第二号)</t>
    <rPh sb="14" eb="15">
      <t>２</t>
    </rPh>
    <phoneticPr fontId="3"/>
  </si>
  <si>
    <t>　虐待の防止のための従業者に対する研修(第三号)</t>
    <rPh sb="21" eb="22">
      <t>３</t>
    </rPh>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</si>
  <si>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3"/>
  </si>
  <si>
    <t>　虐待の防止に関する措置を適切に実施するための担当者（第四号）</t>
    <rPh sb="28" eb="29">
      <t>４</t>
    </rPh>
    <phoneticPr fontId="3"/>
  </si>
  <si>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3"/>
  </si>
  <si>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4"/>
  </si>
  <si>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</si>
  <si>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4"/>
  </si>
  <si>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4"/>
  </si>
  <si>
    <t>　延べ訪問回数は前年度（３月を除く）の１月当たりの平均延訪問回数をいいます。</t>
    <phoneticPr fontId="3"/>
  </si>
  <si>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</si>
  <si>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
者に事前に説明を行い、同意を得てサービスを行う必要があります。</t>
    <phoneticPr fontId="3"/>
  </si>
  <si>
    <t>　当該加算を算定する利用者については、通常の事業
の実施地域を越えて行う交通費の支払いを受けることはできません。</t>
    <phoneticPr fontId="3"/>
  </si>
  <si>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4"/>
  </si>
  <si>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4"/>
  </si>
  <si>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4"/>
  </si>
  <si>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4"/>
  </si>
  <si>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4"/>
  </si>
  <si>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4"/>
  </si>
  <si>
    <t xml:space="preserve">　訪問リハビリテーションの事業所ごとに１人以上の数になっていますか。
                                  </t>
    <rPh sb="1" eb="3">
      <t>ホウモン</t>
    </rPh>
    <rPh sb="13" eb="16">
      <t>ジギョウショ</t>
    </rPh>
    <rPh sb="24" eb="25">
      <t>カズ</t>
    </rPh>
    <phoneticPr fontId="3"/>
  </si>
  <si>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</si>
  <si>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4"/>
  </si>
  <si>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4"/>
  </si>
  <si>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4"/>
  </si>
  <si>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4"/>
  </si>
  <si>
    <t>　同意は、利用者及び訪問リハビリテーション事業者双方の保護の立場から書面によって確認することが望ましいです。</t>
    <rPh sb="10" eb="12">
      <t>ホウモン</t>
    </rPh>
    <phoneticPr fontId="4"/>
  </si>
  <si>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4"/>
  </si>
  <si>
    <t>　記載すべき事項には、次にあげるものが考えられます。
ア　訪問リハビリテーションの提供日
イ　サービスの内容
ウ　保険給付の額
エ　その他必要な事項</t>
    <rPh sb="29" eb="31">
      <t>ホウモン</t>
    </rPh>
    <phoneticPr fontId="4"/>
  </si>
  <si>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4"/>
  </si>
  <si>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4"/>
  </si>
  <si>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4"/>
  </si>
  <si>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4"/>
  </si>
  <si>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4"/>
  </si>
  <si>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4"/>
  </si>
  <si>
    <t xml:space="preserve">　訪問リハビリテーションは、利用者の要介護状態の軽減又は悪化の防止に資するよう、リハビリテーションの目標を設定し、計画的に行われていますか。
</t>
    <rPh sb="1" eb="3">
      <t>ホウモン</t>
    </rPh>
    <phoneticPr fontId="4"/>
  </si>
  <si>
    <t>　介護予防訪問リハビリテーションは、利用者の介護予防に資するよう、その目標を設定し、計画的に行われていますか。</t>
    <rPh sb="1" eb="3">
      <t>カイゴ</t>
    </rPh>
    <phoneticPr fontId="4"/>
  </si>
  <si>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4"/>
  </si>
  <si>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4"/>
  </si>
  <si>
    <t>　事業者は、自らその提供する介護予防訪問リハビリテーションの質の評価を行い、常にその改善を図っていますか。　</t>
    <rPh sb="1" eb="4">
      <t>ジギョウシャ</t>
    </rPh>
    <rPh sb="14" eb="16">
      <t>カイゴ</t>
    </rPh>
    <phoneticPr fontId="4"/>
  </si>
  <si>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4"/>
  </si>
  <si>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4"/>
  </si>
  <si>
    <t>　介護予防訪問リハビリテーションの提供は理学療法士、作業療法士又は言語聴覚士が行っていますか。</t>
    <rPh sb="1" eb="3">
      <t>カイゴ</t>
    </rPh>
    <phoneticPr fontId="4"/>
  </si>
  <si>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4"/>
  </si>
  <si>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4"/>
  </si>
  <si>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4"/>
  </si>
  <si>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4"/>
  </si>
  <si>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4"/>
  </si>
  <si>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4"/>
  </si>
  <si>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4"/>
  </si>
  <si>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4"/>
  </si>
  <si>
    <t>　当該事業所の理学療法士、作業療法士又は言語聴覚士によって訪問リハビリテーションを提供していますか。</t>
    <rPh sb="29" eb="31">
      <t>ホウモン</t>
    </rPh>
    <phoneticPr fontId="4"/>
  </si>
  <si>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4"/>
  </si>
  <si>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3"/>
  </si>
  <si>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4"/>
  </si>
  <si>
    <t xml:space="preserve">  国民健康保険団体連合会からの求めがあった場合には、上記⑤の改善の内容を報告していますか。</t>
    <phoneticPr fontId="4"/>
  </si>
  <si>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3"/>
  </si>
  <si>
    <t>ウ　その他、電磁的記録により行うことがで
 きるとされているものは、ア及びイに準じた方法によってください。</t>
    <phoneticPr fontId="4"/>
  </si>
  <si>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4"/>
  </si>
  <si>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4"/>
  </si>
  <si>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4"/>
  </si>
  <si>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4"/>
  </si>
  <si>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4"/>
  </si>
  <si>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4"/>
  </si>
  <si>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4"/>
  </si>
  <si>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4"/>
  </si>
  <si>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4"/>
  </si>
  <si>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4"/>
  </si>
  <si>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4"/>
  </si>
  <si>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4"/>
  </si>
  <si>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4"/>
  </si>
  <si>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4"/>
  </si>
  <si>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4"/>
  </si>
  <si>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4"/>
  </si>
  <si>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4"/>
  </si>
  <si>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4"/>
  </si>
  <si>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4"/>
  </si>
  <si>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4"/>
  </si>
  <si>
    <t>ハ　訪問リハビリテーション終了者が通所介護等の事
　業所へ移行するに当たり、当該利用者のリハビリ
　テーション計画書を移行先の事業所へ提供するこ
　と。</t>
    <rPh sb="34" eb="35">
      <t>ア</t>
    </rPh>
    <phoneticPr fontId="4"/>
  </si>
  <si>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4"/>
  </si>
  <si>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4"/>
  </si>
  <si>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4"/>
  </si>
  <si>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4"/>
  </si>
  <si>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4"/>
  </si>
  <si>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3"/>
  </si>
  <si>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4"/>
  </si>
  <si>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4"/>
  </si>
  <si>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4"/>
  </si>
  <si>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4"/>
  </si>
  <si>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4"/>
  </si>
  <si>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4"/>
  </si>
  <si>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4"/>
  </si>
  <si>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4"/>
  </si>
  <si>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3"/>
  </si>
  <si>
    <t>②　前記①に掲げる方法は、利用申込者又はその家族
　がファイルへの記録を出力することによる文書を作
　成することができるものでなければなりません。</t>
    <rPh sb="2" eb="4">
      <t>ゼンキ</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</si>
  <si>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</si>
  <si>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3"/>
  </si>
  <si>
    <t>　一　上記①各号に規定する方法のうち事業者が使用
　　するもの
　二　ファイルへの記録の方式</t>
    <rPh sb="3" eb="5">
      <t>ジョウキ</t>
    </rPh>
    <phoneticPr fontId="4"/>
  </si>
  <si>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3"/>
  </si>
  <si>
    <t>　正当な理由なくサービスの提供を拒んでいませんか。</t>
    <phoneticPr fontId="4"/>
  </si>
  <si>
    <t>　特に、要介護度や所得の多寡を理由にサービスの提供を拒否することはできません。</t>
    <rPh sb="1" eb="2">
      <t>トク</t>
    </rPh>
    <phoneticPr fontId="4"/>
  </si>
  <si>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</si>
  <si>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被保険者証に認定審査会の意見が記載されているときは、当該認定審査会の意見に配慮して、サービスを提供するように努めていますか。</t>
    <phoneticPr fontId="4"/>
  </si>
  <si>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4"/>
  </si>
  <si>
    <t xml:space="preserve">　居宅サービス計画が作成されている場合は、当該計画に沿ったサービスを提供していますか。
</t>
    <phoneticPr fontId="4"/>
  </si>
  <si>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4"/>
  </si>
  <si>
    <t>　事業者は、自らその提供する訪問リハビリテーションの質の評価を行い、常にその改善を図っていますか。</t>
    <rPh sb="1" eb="4">
      <t>ジギョウシャ</t>
    </rPh>
    <rPh sb="14" eb="16">
      <t>ホウモン</t>
    </rPh>
    <phoneticPr fontId="4"/>
  </si>
  <si>
    <t>　利用者に対し適切な訪問リハビリテーションを提供できるよう、事業所ごとに理学療法士、作業療法士又は言語聴覚士の勤務の体制を定めていますか。</t>
    <rPh sb="10" eb="12">
      <t>ホウモン</t>
    </rPh>
    <phoneticPr fontId="4"/>
  </si>
  <si>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4"/>
  </si>
  <si>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3"/>
  </si>
  <si>
    <t>二　当該事業所における感染症の予防及びまん延の防
　止のための指針を整備すること。</t>
    <rPh sb="2" eb="4">
      <t>トウガイ</t>
    </rPh>
    <rPh sb="4" eb="7">
      <t>ジギョウショ</t>
    </rPh>
    <phoneticPr fontId="3"/>
  </si>
  <si>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</si>
  <si>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</si>
  <si>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</si>
  <si>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</si>
  <si>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従業者は、正当な理由がなく、その業務上知り得た利用者又はその家族の秘密を漏らことがないよう対策を講じていますか。</t>
    <phoneticPr fontId="4"/>
  </si>
  <si>
    <t>　具体的には、従業者でなくなった後においてもこれらの秘密を保持すべき旨を、従業者との雇用時等に取り決め、例えば違約金についての定めをおくなどの措置を講じてください。</t>
    <phoneticPr fontId="4"/>
  </si>
  <si>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4"/>
  </si>
  <si>
    <t xml:space="preserve">　苦情を受け付けた場合には、当該苦情の受付日、その内容等を記録していますか。
</t>
    <phoneticPr fontId="4"/>
  </si>
  <si>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4"/>
  </si>
  <si>
    <t xml:space="preserve">　利用者に対する訪問リハビリテーションの提供により賠償すべき事故が発生した場合は、損害賠償を速やかに行っていますか。
</t>
    <rPh sb="8" eb="10">
      <t>ホウモン</t>
    </rPh>
    <phoneticPr fontId="4"/>
  </si>
  <si>
    <t>　賠償すべき事態において速やかに賠償を行うため、損害賠償保険に加入しておくか、又は賠償資力を有することが望ましいです。</t>
    <rPh sb="1" eb="3">
      <t>バイショウ</t>
    </rPh>
    <rPh sb="6" eb="8">
      <t>ジタイ</t>
    </rPh>
    <phoneticPr fontId="4"/>
  </si>
  <si>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3"/>
  </si>
  <si>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3"/>
  </si>
  <si>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3"/>
  </si>
  <si>
    <t xml:space="preserve"> 事業所ごとに経理を区分するとともに、訪問リハビリテーションの事業の会計とその他の事業の会計を区分していますか。
</t>
    <rPh sb="19" eb="21">
      <t>ホウモン</t>
    </rPh>
    <phoneticPr fontId="4"/>
  </si>
  <si>
    <t>ア　電磁的記録による作成は、事業者等の使用に係る
　電子計算機に備えられたファイルに記録する方法ま
　たは磁気ディスク等をもって調製する方法によってください。</t>
    <phoneticPr fontId="3"/>
  </si>
  <si>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3"/>
  </si>
  <si>
    <t>イ　電磁的方法による同意は、例えば電子メールによ
　り利用者等が同意の意思表示をした場合等が考えら
　れます。</t>
    <phoneticPr fontId="4"/>
  </si>
  <si>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4"/>
  </si>
  <si>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4"/>
  </si>
  <si>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4"/>
  </si>
  <si>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4"/>
  </si>
  <si>
    <t>指定居宅サービス等の事業の人員、設備及び運営に関する基準（平成１１年３月３１日厚生省令第３７号）</t>
    <rPh sb="10" eb="12">
      <t>ジギョウ</t>
    </rPh>
    <phoneticPr fontId="3"/>
  </si>
  <si>
    <t>指定居宅サービスに要する費用の額の算定に関する基準（平成１２年２月１０日厚生省告示第１９号）</t>
    <phoneticPr fontId="3"/>
  </si>
  <si>
    <t>「平２４厚労告１２０」</t>
    <rPh sb="5" eb="6">
      <t>ロウ</t>
    </rPh>
    <phoneticPr fontId="3"/>
  </si>
  <si>
    <t>厚生労働大臣が定める地域（平成２４年３月１３日厚生労働省告示第１２０号）</t>
    <rPh sb="25" eb="27">
      <t>ロウドウ</t>
    </rPh>
    <phoneticPr fontId="3"/>
  </si>
  <si>
    <t>「平２１厚労告８３」</t>
    <phoneticPr fontId="3"/>
  </si>
  <si>
    <t>厚生労働大臣が定める中山間地域等の地域(平成21年3月13日厚生労働省告示第83号)</t>
    <phoneticPr fontId="3"/>
  </si>
  <si>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</si>
  <si>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4"/>
  </si>
  <si>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3"/>
  </si>
  <si>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4"/>
  </si>
  <si>
    <t>施行規則第65条</t>
    <phoneticPr fontId="4"/>
  </si>
  <si>
    <t>平11老企25
第2の二の(3)</t>
    <rPh sb="11" eb="12">
      <t>ニ</t>
    </rPh>
    <phoneticPr fontId="3"/>
  </si>
  <si>
    <t>平11老企25
第2の二の(4)</t>
    <rPh sb="11" eb="12">
      <t>ニ</t>
    </rPh>
    <phoneticPr fontId="3"/>
  </si>
  <si>
    <t>平11老企25
第2の二の(1)</t>
    <rPh sb="11" eb="12">
      <t>ニ</t>
    </rPh>
    <phoneticPr fontId="3"/>
  </si>
  <si>
    <t>平11老企25
第2の二の(2)</t>
    <rPh sb="11" eb="12">
      <t>ニ</t>
    </rPh>
    <phoneticPr fontId="3"/>
  </si>
  <si>
    <r>
      <t>平11老企25
第3の四の2(1)</t>
    </r>
    <r>
      <rPr>
        <sz val="10"/>
        <rFont val="ＭＳ 明朝"/>
        <family val="1"/>
        <charset val="128"/>
      </rPr>
      <t>②</t>
    </r>
    <phoneticPr fontId="4"/>
  </si>
  <si>
    <t>平11老企25
第3の四の2(2)</t>
    <phoneticPr fontId="4"/>
  </si>
  <si>
    <t>準用(平11老企25
第3の一の3(2))</t>
    <rPh sb="14" eb="15">
      <t>イチ</t>
    </rPh>
    <phoneticPr fontId="4"/>
  </si>
  <si>
    <t>準用(平11老企25
第③の一の3(2))</t>
    <rPh sb="14" eb="15">
      <t>イチ</t>
    </rPh>
    <phoneticPr fontId="4"/>
  </si>
  <si>
    <t>準用(平11老企25
第3の一の3(3))</t>
    <phoneticPr fontId="4"/>
  </si>
  <si>
    <t>準用(平11老企25
第3の一の3(8))</t>
    <phoneticPr fontId="4"/>
  </si>
  <si>
    <t>準用(平11老企25 
第3の一の3(9))</t>
    <phoneticPr fontId="4"/>
  </si>
  <si>
    <t xml:space="preserve">準用(平11老企25 
第3の一の3(10)①)
</t>
    <phoneticPr fontId="4"/>
  </si>
  <si>
    <t>準用(平11老企25 
第3の一の3(11)①)</t>
    <phoneticPr fontId="4"/>
  </si>
  <si>
    <t>準用(平11老企25 
第3の三の3(2)②)</t>
    <rPh sb="15" eb="16">
      <t>サン</t>
    </rPh>
    <phoneticPr fontId="4"/>
  </si>
  <si>
    <t>準用(平11老企25 
第3の一の3(11)③)</t>
    <phoneticPr fontId="4"/>
  </si>
  <si>
    <r>
      <t>平11老企25
第3の四の3(2)</t>
    </r>
    <r>
      <rPr>
        <sz val="10"/>
        <rFont val="ＭＳ 明朝"/>
        <family val="1"/>
        <charset val="128"/>
      </rPr>
      <t>①</t>
    </r>
    <rPh sb="11" eb="12">
      <t>ヨン</t>
    </rPh>
    <phoneticPr fontId="4"/>
  </si>
  <si>
    <t>平11老企25
第3の四の3(2)②</t>
    <phoneticPr fontId="4"/>
  </si>
  <si>
    <t>平11老企25
第3の四の3(2)③</t>
    <phoneticPr fontId="4"/>
  </si>
  <si>
    <t>平11老企25
第3の四の3(2)④</t>
    <phoneticPr fontId="4"/>
  </si>
  <si>
    <t>平11老企25
第4の三の3(2)①</t>
    <rPh sb="11" eb="12">
      <t>サン</t>
    </rPh>
    <phoneticPr fontId="4"/>
  </si>
  <si>
    <t>平11老企25
第4の三の3(2)⑤</t>
    <rPh sb="11" eb="12">
      <t>サン</t>
    </rPh>
    <phoneticPr fontId="4"/>
  </si>
  <si>
    <r>
      <t>平11老企25
第3の四の3(3)</t>
    </r>
    <r>
      <rPr>
        <sz val="10"/>
        <rFont val="ＭＳ 明朝"/>
        <family val="1"/>
        <charset val="128"/>
      </rPr>
      <t>①</t>
    </r>
    <r>
      <rPr>
        <sz val="11"/>
        <rFont val="ＭＳ 明朝"/>
        <family val="1"/>
        <charset val="128"/>
      </rPr>
      <t xml:space="preserve">
</t>
    </r>
    <rPh sb="11" eb="12">
      <t>ヨン</t>
    </rPh>
    <phoneticPr fontId="4"/>
  </si>
  <si>
    <t>平11老企25
第3の四の3(3)①</t>
    <phoneticPr fontId="4"/>
  </si>
  <si>
    <t xml:space="preserve">平11老企25
第3の四の3(3)②
</t>
    <phoneticPr fontId="4"/>
  </si>
  <si>
    <t>平11老企25
第3の四の3(3)④</t>
    <phoneticPr fontId="4"/>
  </si>
  <si>
    <t>平11老企25
第3の四の3(3)⑥</t>
    <phoneticPr fontId="4"/>
  </si>
  <si>
    <t>平11老企25
第3の四の3(3)⑦</t>
    <phoneticPr fontId="4"/>
  </si>
  <si>
    <t>平11老企25
第3の四の3(3)⑧</t>
    <phoneticPr fontId="4"/>
  </si>
  <si>
    <t>準用(平11老企25第3の一の3(19)①)</t>
    <rPh sb="13" eb="14">
      <t>イチ</t>
    </rPh>
    <phoneticPr fontId="3"/>
  </si>
  <si>
    <t>準用(平11老企25 
第3の一の3(19)③)</t>
    <phoneticPr fontId="4"/>
  </si>
  <si>
    <t>準用(平11老企25 
第3の一の3(19)④）</t>
    <phoneticPr fontId="4"/>
  </si>
  <si>
    <t>準用(平11老企25 
第3の1の3(21)①）
平11老企25
第3の四の3(8)②</t>
    <rPh sb="36" eb="37">
      <t>ヨン</t>
    </rPh>
    <phoneticPr fontId="4"/>
  </si>
  <si>
    <t>準用(平11老企25 
第3の一の3(21)②）</t>
    <rPh sb="15" eb="16">
      <t>イチ</t>
    </rPh>
    <phoneticPr fontId="4"/>
  </si>
  <si>
    <r>
      <t>平11老企25
第3の四の3(8)</t>
    </r>
    <r>
      <rPr>
        <sz val="10"/>
        <rFont val="ＭＳ 明朝"/>
        <family val="1"/>
        <charset val="128"/>
      </rPr>
      <t>②</t>
    </r>
    <rPh sb="11" eb="12">
      <t>ヨン</t>
    </rPh>
    <phoneticPr fontId="4"/>
  </si>
  <si>
    <t xml:space="preserve">準用(平11老企25 
第3の一の3(21)③)
</t>
    <rPh sb="15" eb="16">
      <t>イチ</t>
    </rPh>
    <phoneticPr fontId="4"/>
  </si>
  <si>
    <t>準用(平11老企25
第3の一の3(21)④)</t>
    <rPh sb="0" eb="2">
      <t>ジュンヨウ</t>
    </rPh>
    <rPh sb="14" eb="15">
      <t>イチ</t>
    </rPh>
    <phoneticPr fontId="3"/>
  </si>
  <si>
    <t>平11老企25
準用(第3の二の3(7)①)</t>
    <rPh sb="8" eb="10">
      <t>ジュンヨウ</t>
    </rPh>
    <rPh sb="11" eb="12">
      <t>ダイ</t>
    </rPh>
    <rPh sb="14" eb="15">
      <t>ニ</t>
    </rPh>
    <phoneticPr fontId="3"/>
  </si>
  <si>
    <t>平11老企25
準用(第3の二の3(7)②)</t>
    <rPh sb="8" eb="10">
      <t>ジュンヨウ</t>
    </rPh>
    <rPh sb="11" eb="12">
      <t>ダイ</t>
    </rPh>
    <rPh sb="14" eb="15">
      <t>ニ</t>
    </rPh>
    <phoneticPr fontId="3"/>
  </si>
  <si>
    <t>平11老企25
準用(第3の二の3(7)③)</t>
    <rPh sb="8" eb="10">
      <t>ジュンヨウ</t>
    </rPh>
    <rPh sb="11" eb="12">
      <t>ダイ</t>
    </rPh>
    <rPh sb="14" eb="15">
      <t>ニ</t>
    </rPh>
    <phoneticPr fontId="3"/>
  </si>
  <si>
    <t>平11老企25
準用(第3の二の3(7)④)</t>
    <rPh sb="8" eb="10">
      <t>ジュンヨウ</t>
    </rPh>
    <rPh sb="11" eb="12">
      <t>ダイ</t>
    </rPh>
    <rPh sb="14" eb="15">
      <t>ニ</t>
    </rPh>
    <phoneticPr fontId="3"/>
  </si>
  <si>
    <t>準用(平11老企25 
第3の一の3(23))</t>
    <rPh sb="15" eb="16">
      <t>イチ</t>
    </rPh>
    <phoneticPr fontId="4"/>
  </si>
  <si>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3"/>
  </si>
  <si>
    <t>平11老企25
準用(第3の二の3(8))</t>
    <rPh sb="8" eb="10">
      <t>ジュンヨウ</t>
    </rPh>
    <rPh sb="11" eb="12">
      <t>ダイ</t>
    </rPh>
    <rPh sb="14" eb="15">
      <t>ニ</t>
    </rPh>
    <phoneticPr fontId="3"/>
  </si>
  <si>
    <t>平11老企25
準用(第3の二の3(8)②)</t>
    <rPh sb="8" eb="10">
      <t>ジュンヨウ</t>
    </rPh>
    <rPh sb="14" eb="15">
      <t>ニ</t>
    </rPh>
    <phoneticPr fontId="3"/>
  </si>
  <si>
    <t>平11老企25
第3の一の3(24)①</t>
    <rPh sb="11" eb="12">
      <t>イチ</t>
    </rPh>
    <phoneticPr fontId="3"/>
  </si>
  <si>
    <t>準用(平11老企25　第3の一の3(24)②)</t>
    <rPh sb="14" eb="15">
      <t>イチ</t>
    </rPh>
    <phoneticPr fontId="3"/>
  </si>
  <si>
    <t>準用(平11老企25
第3の一の3(25)②)</t>
    <rPh sb="14" eb="15">
      <t>イチ</t>
    </rPh>
    <phoneticPr fontId="4"/>
  </si>
  <si>
    <t xml:space="preserve">準用(平11老企25 
第3の一の3(25)③)
</t>
    <rPh sb="15" eb="16">
      <t>イチ</t>
    </rPh>
    <phoneticPr fontId="4"/>
  </si>
  <si>
    <t>準用(平11老企25 
第3の一の3(28)①)</t>
    <rPh sb="15" eb="16">
      <t>イチ</t>
    </rPh>
    <phoneticPr fontId="4"/>
  </si>
  <si>
    <t>準用(平11老企25 
第3の一の3(28)②）</t>
    <rPh sb="15" eb="16">
      <t>イチ</t>
    </rPh>
    <phoneticPr fontId="4"/>
  </si>
  <si>
    <t>準用（平11老企25
第3の一の3(29））</t>
    <rPh sb="0" eb="2">
      <t>ジュンヨウ</t>
    </rPh>
    <rPh sb="14" eb="15">
      <t>イチ</t>
    </rPh>
    <phoneticPr fontId="3"/>
  </si>
  <si>
    <t>準用(平11老企25 第3の一の3(29)②)</t>
    <rPh sb="0" eb="1">
      <t>ジュン</t>
    </rPh>
    <rPh sb="1" eb="2">
      <t>ヨウ</t>
    </rPh>
    <rPh sb="14" eb="15">
      <t>イチ</t>
    </rPh>
    <phoneticPr fontId="3"/>
  </si>
  <si>
    <t>準用(平11老企25 
第3の一の3(30)①)</t>
    <rPh sb="15" eb="16">
      <t>イチ</t>
    </rPh>
    <phoneticPr fontId="4"/>
  </si>
  <si>
    <t>準用(平11老企25 
第3の一の3(30)②)</t>
    <rPh sb="15" eb="16">
      <t>イチ</t>
    </rPh>
    <phoneticPr fontId="4"/>
  </si>
  <si>
    <t>準用(平11老企25 
第3の一の3(30)③)</t>
    <phoneticPr fontId="4"/>
  </si>
  <si>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3"/>
  </si>
  <si>
    <t>準用(平11老企25
第3の一の3(32))</t>
    <phoneticPr fontId="4"/>
  </si>
  <si>
    <t>平11老企25
第5の一</t>
    <rPh sb="11" eb="12">
      <t>イチ</t>
    </rPh>
    <phoneticPr fontId="3"/>
  </si>
  <si>
    <t>平11老企25
第5の二</t>
    <rPh sb="11" eb="12">
      <t>ニ</t>
    </rPh>
    <phoneticPr fontId="3"/>
  </si>
  <si>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4"/>
  </si>
  <si>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4"/>
  </si>
  <si>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4"/>
  </si>
  <si>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</si>
  <si>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4"/>
  </si>
  <si>
    <t>はい</t>
    <phoneticPr fontId="3"/>
  </si>
  <si>
    <t>いる</t>
    <phoneticPr fontId="3"/>
  </si>
  <si>
    <t>ある</t>
    <phoneticPr fontId="3"/>
  </si>
  <si>
    <t>策定済</t>
    <rPh sb="0" eb="3">
      <t>サクテイズ</t>
    </rPh>
    <phoneticPr fontId="3"/>
  </si>
  <si>
    <t>実施済</t>
    <rPh sb="0" eb="3">
      <t>ジッシズ</t>
    </rPh>
    <phoneticPr fontId="3"/>
  </si>
  <si>
    <t>いいえ</t>
    <phoneticPr fontId="3"/>
  </si>
  <si>
    <t>いない</t>
    <phoneticPr fontId="3"/>
  </si>
  <si>
    <t>ない</t>
    <phoneticPr fontId="3"/>
  </si>
  <si>
    <t>未策定</t>
    <rPh sb="0" eb="3">
      <t>ミサクテイ</t>
    </rPh>
    <phoneticPr fontId="3"/>
  </si>
  <si>
    <t>未実施</t>
    <rPh sb="0" eb="3">
      <t>ミジッシ</t>
    </rPh>
    <phoneticPr fontId="3"/>
  </si>
  <si>
    <t>該当なし</t>
    <rPh sb="0" eb="2">
      <t>ガイトウ</t>
    </rPh>
    <phoneticPr fontId="3"/>
  </si>
  <si>
    <t>はい・いいえ</t>
    <phoneticPr fontId="4"/>
  </si>
  <si>
    <t>はい・いいえ
該当なし</t>
    <rPh sb="7" eb="9">
      <t>ガイトウ</t>
    </rPh>
    <phoneticPr fontId="4"/>
  </si>
  <si>
    <t>実施済・未実施</t>
    <rPh sb="0" eb="2">
      <t>ジッシ</t>
    </rPh>
    <rPh sb="2" eb="3">
      <t>ズ</t>
    </rPh>
    <rPh sb="4" eb="7">
      <t>ミジッシ</t>
    </rPh>
    <phoneticPr fontId="4"/>
  </si>
  <si>
    <t>（感染症対応研修）</t>
    <rPh sb="1" eb="4">
      <t>カンセンショウ</t>
    </rPh>
    <rPh sb="4" eb="8">
      <t>タイオウケンシュウ</t>
    </rPh>
    <phoneticPr fontId="3"/>
  </si>
  <si>
    <t>（災害対応研修）</t>
    <rPh sb="1" eb="5">
      <t>サイガイタイオウ</t>
    </rPh>
    <rPh sb="5" eb="7">
      <t>ケンシュウ</t>
    </rPh>
    <phoneticPr fontId="3"/>
  </si>
  <si>
    <t>いる・いない</t>
    <phoneticPr fontId="4"/>
  </si>
  <si>
    <t>いる・いない
該当なし</t>
    <rPh sb="7" eb="9">
      <t>ガイトウ</t>
    </rPh>
    <phoneticPr fontId="4"/>
  </si>
  <si>
    <t>　指定訪問リハビリテーション事業所のみなし指定を受けた介護老人保健施設又は介護医療院の人員基準</t>
    <rPh sb="1" eb="3">
      <t>シテイ</t>
    </rPh>
    <rPh sb="3" eb="5">
      <t>ホウモン</t>
    </rPh>
    <rPh sb="14" eb="17">
      <t>ジギョウショ</t>
    </rPh>
    <rPh sb="21" eb="23">
      <t>シテイ</t>
    </rPh>
    <rPh sb="24" eb="25">
      <t>ウ</t>
    </rPh>
    <rPh sb="27" eb="29">
      <t>カイゴ</t>
    </rPh>
    <rPh sb="29" eb="31">
      <t>ロウジン</t>
    </rPh>
    <rPh sb="31" eb="33">
      <t>ホケン</t>
    </rPh>
    <rPh sb="33" eb="35">
      <t>シセツ</t>
    </rPh>
    <rPh sb="35" eb="36">
      <t>マタ</t>
    </rPh>
    <rPh sb="37" eb="39">
      <t>カイゴ</t>
    </rPh>
    <rPh sb="39" eb="41">
      <t>イリョウ</t>
    </rPh>
    <rPh sb="41" eb="42">
      <t>イン</t>
    </rPh>
    <phoneticPr fontId="4"/>
  </si>
  <si>
    <t>④</t>
    <phoneticPr fontId="4"/>
  </si>
  <si>
    <t>③</t>
    <phoneticPr fontId="4"/>
  </si>
  <si>
    <t xml:space="preserve">　身体的拘束等を行う場合には、その態様及び時間、その際の利用者の心身の状況並びに緊急やむを得ない理由を記録していますか。
</t>
    <phoneticPr fontId="4"/>
  </si>
  <si>
    <t>⑥</t>
    <phoneticPr fontId="4"/>
  </si>
  <si>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ますか。
</t>
    <phoneticPr fontId="4"/>
  </si>
  <si>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 ）が含まれてい なければならない。
　ただし、当該医療機関からリハビリテーション実施計画書等が提供されない場合においては、当該医療機関の名称及び提供を依頼した日付を記録に残すこと。</t>
    <phoneticPr fontId="4"/>
  </si>
  <si>
    <t>　当該計画の作成に当たっては、各々の事業の目標を踏まえたうえで、共通目標を設定すること。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すること。</t>
  </si>
  <si>
    <t>平11老企25
第4の三の3(2)⑥</t>
    <rPh sb="11" eb="12">
      <t>サン</t>
    </rPh>
    <phoneticPr fontId="4"/>
  </si>
  <si>
    <t>平11老企25
第4の三の3(2)③</t>
    <rPh sb="11" eb="12">
      <t>サン</t>
    </rPh>
    <phoneticPr fontId="4"/>
  </si>
  <si>
    <t>　介護予防訪問リハビリテーション計画は、介護予防サービス計画に沿って作成されなければならないことから、介護予防訪問リハビリテーション計画の作成後に介護予防サービス計画が作成された場合は、当該介護予防訪問リハビリテーション計画が介護予防サービス計画に沿ったものであるか確認し、必要に応じて変更するものとする。</t>
    <phoneticPr fontId="4"/>
  </si>
  <si>
    <t>平11老企25
第4の三の3(2)②</t>
    <phoneticPr fontId="4"/>
  </si>
  <si>
    <t>平11老企25
第4の三の3(2)⑦</t>
    <rPh sb="11" eb="12">
      <t>サン</t>
    </rPh>
    <phoneticPr fontId="4"/>
  </si>
  <si>
    <t>　介護予防支援事業者に対する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t>
    <phoneticPr fontId="4"/>
  </si>
  <si>
    <t>平11老企25
第4の三の3(2)⑨</t>
    <rPh sb="11" eb="12">
      <t>サン</t>
    </rPh>
    <phoneticPr fontId="4"/>
  </si>
  <si>
    <t>平11老企25
第4の三の3(2)⑩</t>
    <phoneticPr fontId="4"/>
  </si>
  <si>
    <t>　上記⑩の身体的拘束等を行う場合には、その態様及び時間、その際の利用者の心身の状況並びに緊急やむを得ない理由を記録していますか。</t>
    <rPh sb="1" eb="3">
      <t>ジョウキ</t>
    </rPh>
    <phoneticPr fontId="4"/>
  </si>
  <si>
    <t>⑱</t>
    <phoneticPr fontId="4"/>
  </si>
  <si>
    <t xml:space="preserve">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
</t>
    <phoneticPr fontId="4"/>
  </si>
  <si>
    <t>平11老企25
第3の四の3(3)⑤</t>
    <phoneticPr fontId="4"/>
  </si>
  <si>
    <t>　上記③については、その実施状況や評価等についても説明を行うこと。</t>
    <rPh sb="1" eb="3">
      <t>ジョウキ</t>
    </rPh>
    <phoneticPr fontId="4"/>
  </si>
  <si>
    <t>※</t>
    <phoneticPr fontId="4"/>
  </si>
  <si>
    <t>準用(平11老企25　第3の一の3(24)①)</t>
    <rPh sb="14" eb="15">
      <t>イチ</t>
    </rPh>
    <phoneticPr fontId="3"/>
  </si>
  <si>
    <t>　ウェブサイトとは、法人のホームページ等又は介護サービス情報公表システムのことをいいます。</t>
    <phoneticPr fontId="3"/>
  </si>
  <si>
    <t>※</t>
    <phoneticPr fontId="4"/>
  </si>
  <si>
    <t>平27厚労告94
8の2号
78の2号</t>
    <phoneticPr fontId="4"/>
  </si>
  <si>
    <t xml:space="preserve">  別に厚生労働大臣が定める基準を満たさない場合は、高齢者虐待防止措置未実施減算として、所定単位数の100分の１に相当する単位数を所定単位数から減算していますか。
</t>
    <phoneticPr fontId="3"/>
  </si>
  <si>
    <t>平27厚労告95
11号
105の2号</t>
    <phoneticPr fontId="4"/>
  </si>
  <si>
    <t>平27厚労告95
11の2号
105の3号</t>
    <phoneticPr fontId="4"/>
  </si>
  <si>
    <t>　さらに、訪問リハビリテーション計画について、指定訪問リハビリテーション事業所の医師が利用者又はその家族に対して説明し、利用者の同意を得た場合、１月につき270単位を加算することができます。</t>
    <phoneticPr fontId="4"/>
  </si>
  <si>
    <t xml:space="preserve">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240単位を所定単位数に加算していますか。
</t>
    <phoneticPr fontId="3"/>
  </si>
  <si>
    <t xml:space="preserve">　短期集中リハビリテーション実施加算を算定している場合は、算定できません。
</t>
    <phoneticPr fontId="3"/>
  </si>
  <si>
    <t>　訪問リハビリテーション費における口腔連携強化加算の基準</t>
    <phoneticPr fontId="4"/>
  </si>
  <si>
    <t>平12厚告19
別表4のｲ注10</t>
    <phoneticPr fontId="3"/>
  </si>
  <si>
    <t>平12厚告19
別表4のロ注
平18厚労告127
別表3のロ注</t>
    <phoneticPr fontId="3"/>
  </si>
  <si>
    <t xml:space="preserve">平12老企36
第2の5(11)③
</t>
    <phoneticPr fontId="4"/>
  </si>
  <si>
    <t>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す。</t>
    <phoneticPr fontId="4"/>
  </si>
  <si>
    <t>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す。</t>
    <phoneticPr fontId="4"/>
  </si>
  <si>
    <t>　本加算の対象となる利用者はＭＭＳＥ（Mini Mental StateExamination）又はＨＤＳ－Ｒ（改訂長谷川式簡易知能評価スケール）においておおむね５点〜25点に相当する者です。</t>
    <phoneticPr fontId="4"/>
  </si>
  <si>
    <t>　本加算は、その退院（所）日又は訪問開始日から起算して３月以内の期間に、リハビリテーションを集中的に行った場合に算定できることとしていますが、当該利用者が過去３月の間に本加算を算定した場合には算定できません</t>
    <phoneticPr fontId="4"/>
  </si>
  <si>
    <t xml:space="preserve">　高齢者虐待防止措置未実施減算
（介護予防も同様）
</t>
    <rPh sb="18" eb="20">
      <t>カイゴ</t>
    </rPh>
    <rPh sb="20" eb="22">
      <t>ヨボウ</t>
    </rPh>
    <rPh sb="23" eb="25">
      <t>ドウヨウ</t>
    </rPh>
    <phoneticPr fontId="3"/>
  </si>
  <si>
    <t xml:space="preserve">　業務継続計画未策定減算
（介護予防も同様）
</t>
    <rPh sb="15" eb="17">
      <t>カイゴ</t>
    </rPh>
    <rPh sb="17" eb="19">
      <t>ヨボウ</t>
    </rPh>
    <rPh sb="20" eb="22">
      <t>ドウヨウ</t>
    </rPh>
    <phoneticPr fontId="3"/>
  </si>
  <si>
    <t>　認知症短期集中リハビリテーション実施加算
（介護予防はなし）</t>
    <rPh sb="24" eb="26">
      <t>カイゴ</t>
    </rPh>
    <rPh sb="26" eb="28">
      <t>ヨボウ</t>
    </rPh>
    <phoneticPr fontId="3"/>
  </si>
  <si>
    <t xml:space="preserve">　口腔連携強化加算
（介護予防も同様）
</t>
    <rPh sb="12" eb="16">
      <t>カイゴヨボウ</t>
    </rPh>
    <rPh sb="17" eb="19">
      <t>ドウヨウ</t>
    </rPh>
    <phoneticPr fontId="3"/>
  </si>
  <si>
    <t>平27厚労告95
12の2号
105の4号</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</si>
  <si>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</si>
  <si>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4"/>
  </si>
  <si>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</si>
  <si>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4"/>
  </si>
  <si>
    <t>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 うがいの状態
チ　食物のため込み、残留の有無</t>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</si>
  <si>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4"/>
  </si>
  <si>
    <t>　口腔の健康状態によっては、主治医の対応を要する場合もあることから、必要に応じて介護支援専門員を通じて主治医にも情報提供等の適切な措置を講じてください。</t>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</si>
  <si>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4"/>
  </si>
  <si>
    <t>平12老企36
第2の5(14)②
平18-0317001号
別紙1第2の4(12)②</t>
    <phoneticPr fontId="4"/>
  </si>
  <si>
    <t>平12老企36
第2の5(14)③
平18-0317001号
別紙1第2の4(12)③</t>
    <phoneticPr fontId="4"/>
  </si>
  <si>
    <t>　当該事業所の従業者は、別の医療機関の医師の「適切な研修の修了等」について、確認の上、リハビリテーション計画書に記載してください。</t>
    <phoneticPr fontId="4"/>
  </si>
  <si>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当該減算は適用されないことに留意してください。</t>
    <phoneticPr fontId="4"/>
  </si>
  <si>
    <t>長期間利用の減算
（介護予防のみ）</t>
    <rPh sb="0" eb="3">
      <t>チョウキカン</t>
    </rPh>
    <rPh sb="3" eb="5">
      <t>リヨウ</t>
    </rPh>
    <rPh sb="6" eb="8">
      <t>ゲンサン</t>
    </rPh>
    <rPh sb="11" eb="13">
      <t>カイゴ</t>
    </rPh>
    <rPh sb="13" eb="15">
      <t>ヨボウ</t>
    </rPh>
    <phoneticPr fontId="4"/>
  </si>
  <si>
    <t>平18-0317001号
別紙1第2の4(13)②</t>
    <phoneticPr fontId="4"/>
  </si>
  <si>
    <t>平18-0317001号
別紙1第2の4(13)③</t>
    <phoneticPr fontId="4"/>
  </si>
  <si>
    <t>厚生労働大臣が定める要件</t>
    <phoneticPr fontId="4"/>
  </si>
  <si>
    <t>次に掲げる基準のいずれにも該当すること。
イ　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
ロ　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4"/>
  </si>
  <si>
    <t>　リハビリテーション会議の開催については、指定訪問リハビリテーションと同じであることから、別途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照すること。</t>
    <phoneticPr fontId="4"/>
  </si>
  <si>
    <t>　厚生労働省への情報の提出については、ＬＩＦＥを用いて行います。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提出された情報については、国民の健康の保持増進及びその有する能力の維持向上に資するため、適宜活用されるものです。</t>
    <phoneticPr fontId="4"/>
  </si>
  <si>
    <t>平18-0317001号
別紙1第2の4(13)④</t>
    <phoneticPr fontId="4"/>
  </si>
  <si>
    <t>　入院による中断があり、医師の指示内容に変更がある場合は、新たに利用が開始されたものとなります。</t>
    <phoneticPr fontId="4"/>
  </si>
  <si>
    <t xml:space="preserve">　サービス種類相互の算定関係
(介護予防のみ） </t>
    <phoneticPr fontId="4"/>
  </si>
  <si>
    <t>　サービス種類相互の算定関係
（介護予防はなし）</t>
    <rPh sb="17" eb="21">
      <t>カイゴヨボウ</t>
    </rPh>
    <phoneticPr fontId="4"/>
  </si>
  <si>
    <t>平12老企36
第2の5(15)①
平18-0317001号
別紙1第2の4(14)①</t>
    <phoneticPr fontId="4"/>
  </si>
  <si>
    <t>平12老企36
第2の5(15)②
平18-0317001号
別紙1第2の4(14)②</t>
    <phoneticPr fontId="4"/>
  </si>
  <si>
    <t>平12老企36
第2の5(15)③
平18-0317001号
別紙1第2の4(14)③</t>
    <phoneticPr fontId="4"/>
  </si>
  <si>
    <t>平12老企36
第2の5(15)④
平18-0317001号
別紙1第2の4(14)④</t>
    <phoneticPr fontId="4"/>
  </si>
  <si>
    <t>退院時共同指導は、テレビ電話装置等を活用して行うことができ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</si>
  <si>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退院時共同指導を行った場合は、その内容を記録してください。</t>
    <phoneticPr fontId="4"/>
  </si>
  <si>
    <t>　退院時共同指導加算
（介護予防も同様）</t>
    <rPh sb="13" eb="15">
      <t>カイゴ</t>
    </rPh>
    <rPh sb="15" eb="17">
      <t>ヨボウ</t>
    </rPh>
    <rPh sb="18" eb="20">
      <t>ドウヨウ</t>
    </rPh>
    <phoneticPr fontId="3"/>
  </si>
  <si>
    <t>　（介護予防）訪問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います。</t>
    <rPh sb="2" eb="6">
      <t>カイゴヨボウ</t>
    </rPh>
    <rPh sb="149" eb="153">
      <t>カイゴヨボウ</t>
    </rPh>
    <phoneticPr fontId="4"/>
  </si>
  <si>
    <t>平12老企36
第2の5(17)①
平18-0317001
別紙1第2の4
(15)①</t>
  </si>
  <si>
    <t xml:space="preserve">　（介護予防）訪問リハビリテーション費における高齢者虐待防止措置未実施減算の基準
　指定（介護予防）居宅サービス等基準第八十三条（第八十四条）において準用する指定（介護予防）居宅サービス等基準第三十七条の二（第五十三条の十の二）に規定する基準に適合していること。
</t>
    <rPh sb="2" eb="6">
      <t>カイゴヨボウ</t>
    </rPh>
    <rPh sb="46" eb="50">
      <t>カイゴヨボウ</t>
    </rPh>
    <rPh sb="66" eb="67">
      <t>ダイ</t>
    </rPh>
    <rPh sb="67" eb="71">
      <t>84ジョウ</t>
    </rPh>
    <rPh sb="83" eb="87">
      <t>カイゴヨボウ</t>
    </rPh>
    <rPh sb="105" eb="106">
      <t>ダイ</t>
    </rPh>
    <rPh sb="106" eb="110">
      <t>53ジョウ</t>
    </rPh>
    <rPh sb="111" eb="112">
      <t>ジュウ</t>
    </rPh>
    <rPh sb="113" eb="114">
      <t>ニ</t>
    </rPh>
    <phoneticPr fontId="3"/>
  </si>
  <si>
    <t xml:space="preserve">　（介護予防）訪問リハビリテーション費における業務継続計画未策定減算の基準
　指定（介護予防）居宅サービス等基準第八十三条（第八十四条）において準用する指定（介護予防）居宅サービス等基準第三十条の二第一項（第五十三条の二の二第一項）に規定する基準に適合していること。
</t>
    <rPh sb="2" eb="6">
      <t>カイゴヨボウ</t>
    </rPh>
    <rPh sb="43" eb="47">
      <t>カイゴヨボウ</t>
    </rPh>
    <rPh sb="63" eb="64">
      <t>ダイ</t>
    </rPh>
    <rPh sb="64" eb="68">
      <t>84ジョウ</t>
    </rPh>
    <rPh sb="80" eb="84">
      <t>カイゴヨボウ</t>
    </rPh>
    <rPh sb="104" eb="105">
      <t>ダイ</t>
    </rPh>
    <rPh sb="105" eb="109">
      <t>53ジョウ</t>
    </rPh>
    <rPh sb="110" eb="111">
      <t>ニ</t>
    </rPh>
    <rPh sb="112" eb="113">
      <t>ニ</t>
    </rPh>
    <rPh sb="113" eb="116">
      <t>ダイイッコウ</t>
    </rPh>
    <phoneticPr fontId="3"/>
  </si>
  <si>
    <t xml:space="preserve">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
　なお、経過措置として、令和７年３月31日までの間、当該減算は適用しないが、義務となっていることを踏まえ、速やかに作成してください。</t>
    <phoneticPr fontId="3"/>
  </si>
  <si>
    <t>平11厚令37第83条
準用(第32条第3項)
附則第2条</t>
    <phoneticPr fontId="4"/>
  </si>
  <si>
    <r>
      <t>平11老企25
第4の三の3
(1)</t>
    </r>
    <r>
      <rPr>
        <sz val="10"/>
        <rFont val="ＭＳ ゴシック"/>
        <family val="3"/>
        <charset val="128"/>
      </rPr>
      <t>①</t>
    </r>
    <rPh sb="11" eb="12">
      <t>サン</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</si>
  <si>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4"/>
  </si>
  <si>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 」 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4"/>
  </si>
  <si>
    <t xml:space="preserve">　訪問リハビリテーションの提供に当たっては、当該利用者又は他の利用者等の生命又は身体を保護するため緊急やむを得ない場合を除き、身体的拘束その他利用者の行動を制限する行為（以下「身体的拘束等」という。）を行ってはいませんか。
</t>
    <phoneticPr fontId="4"/>
  </si>
  <si>
    <t>　訪問リハビリテーション事業所のみなし指定を受けた介護老人保健施設又は介護医療院においては、当該介護老人保健施設又は当該介護医療院の医師の配置基準を満たすことをもって、訪問リハビリテーションの医師の常勤に係る要件を満たしているものとみなすことができます。</t>
    <phoneticPr fontId="4"/>
  </si>
  <si>
    <t>　介護予防通所リハビリテーション及び介護予防訪問リハビリテーションにおいて整合性のとれた計画に従いリハビリテーションを実施した場合には、診療記録を一括して管理しても差し支えない。</t>
    <phoneticPr fontId="4"/>
  </si>
  <si>
    <t>　介護予防訪問リハビリテーションの提供に当たっては、当該利用者又は他の利用者等の生命又は身体を保護するため緊急やむを得ない場合を除き、身体的拘束等を行ってはいませんか。</t>
    <phoneticPr fontId="4"/>
  </si>
  <si>
    <t>　介護予防訪問リハビリテーション事業所の医師が、介護予防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ますか。</t>
    <phoneticPr fontId="4"/>
  </si>
  <si>
    <t>　介護予防訪問リハビリテーション事業所の理学療法士、作業療法士又は言語聴覚士が、介護予防支援事業者等を通じて、訪問介護の事業その他の居宅サービスに該当する事業に係る従業者に対し、リハビリテーションの観点から、日常生活上の留意点、介護の工夫などの情報を伝達していますか。</t>
    <phoneticPr fontId="4"/>
  </si>
  <si>
    <t>　上記②の訪問リハビリテーションの提供に関する記録には診療記録及びリハビリテーション会議の記録が含まれるものであること。</t>
    <rPh sb="1" eb="3">
      <t>ジョウキ</t>
    </rPh>
    <rPh sb="5" eb="7">
      <t>ホウモン</t>
    </rPh>
    <rPh sb="17" eb="19">
      <t>テイキョウ</t>
    </rPh>
    <rPh sb="20" eb="21">
      <t>カン</t>
    </rPh>
    <rPh sb="23" eb="25">
      <t>キロク</t>
    </rPh>
    <rPh sb="27" eb="29">
      <t>シンリョウ</t>
    </rPh>
    <rPh sb="29" eb="31">
      <t>キロク</t>
    </rPh>
    <rPh sb="31" eb="32">
      <t>オヨ</t>
    </rPh>
    <rPh sb="42" eb="44">
      <t>カイギ</t>
    </rPh>
    <rPh sb="45" eb="47">
      <t>キロク</t>
    </rPh>
    <rPh sb="48" eb="49">
      <t>フク</t>
    </rPh>
    <phoneticPr fontId="4"/>
  </si>
  <si>
    <t>　別に厚生労働大臣が定める基準に適合するもの
　次のいずれにも該当する者
イ　医療機関に入院し、当該医療機関の医師の診療を受け、当該医療機関の医師、理学療法士、作業療法士又は言語聴覚士からリハビリテーションの提供を受けた利用者であること。
ロ　当該利用者が入院していた医療機関から、当該（介護予防）訪問リハビリテーション事業所に対し、当該利用者に関する情報の提供が行われている利用者であること。
ハ　（介護予防）訪問リハビリテーションの提供を受けている日前の１月以内に、イに規定する医療機関から退院した利用者であること。</t>
    <rPh sb="1" eb="2">
      <t>ベツ</t>
    </rPh>
    <phoneticPr fontId="4"/>
  </si>
  <si>
    <t>平12老企36
第2の2(10)
平18-0317001号
別紙1第2の2(2)</t>
    <phoneticPr fontId="4"/>
  </si>
  <si>
    <t xml:space="preserve">  別に厚生労働大臣が定める基準を満たさない場合は、業務継続計画未策定減算として、所定単位数の100分の１に相当する単位数を所定単位数から減算していますか。ただし、令和7年3月31日まで減算は適用されません。
</t>
    <phoneticPr fontId="3"/>
  </si>
  <si>
    <t>平12老企36
第2の2(11)
平18-0317001号
別紙1第2の2(3)</t>
    <phoneticPr fontId="4"/>
  </si>
  <si>
    <t>平12老企36
第2の5(11)②</t>
    <phoneticPr fontId="4"/>
  </si>
  <si>
    <t xml:space="preserve">平12厚告19
別表4のｲ注11
平18厚労告127
別表3のｲ注9
</t>
    <phoneticPr fontId="3"/>
  </si>
  <si>
    <t>イ　（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3" eb="7">
      <t>カイゴヨボウ</t>
    </rPh>
    <phoneticPr fontId="4"/>
  </si>
  <si>
    <t>ロ　次のいずれにも該当しないこと。
（１）他サービスの介護事業所において、当該利用者について、栄養状態のスクリーニングを行い、口腔・栄養スクリーニング加算（Ⅱ）を算定している場合を除き、口腔・栄養スクリーニング加算を算定していること。
（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（３）当該事業所以外の（介護予防）訪問リハビリテーション事業所又は他サービスの介護事業所において、当該利用者について、口腔連携強化加算を算定していること。</t>
    <phoneticPr fontId="3"/>
  </si>
  <si>
    <t>平12老企36
第2の2(23)①
平18-0317001号
別紙1第2の3(26)①</t>
    <phoneticPr fontId="4"/>
  </si>
  <si>
    <t>平12老企36
第2の2(23)②
平18-0317001号
別紙1第2の3(26)②</t>
  </si>
  <si>
    <t>平12老企36
第2の2(23)③
平18-0317001号
別紙1第2の3(26)③</t>
  </si>
  <si>
    <t>平12老企36
第2の2(23)④
平18-0317001号
別紙1第2の3(26)④</t>
  </si>
  <si>
    <t>平12老企36
第2の2(23)⑤
平18-0317001号
別紙1第2の3(26)⑤</t>
  </si>
  <si>
    <t>平12老企36
第2の2(23)⑥
平18-0317001号
別紙1第2の3(26)⑥</t>
  </si>
  <si>
    <t>平12老企36
第2の2(23)⑦
平18-0317001号
別紙1第2の3(26)⑦</t>
  </si>
  <si>
    <t>平12老企36
第2の2(23)⑧
平18-0317001号
別紙1第2の3(26)⑧</t>
  </si>
  <si>
    <t xml:space="preserve">  病院又は診療所に入院中の者が退院するに当たり、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訪問リハビリテーションを行った場合に、当該退院につき１回に限り、所定単位数を加算していますか。
</t>
    <phoneticPr fontId="3"/>
  </si>
  <si>
    <t>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防）訪問リハビリテーション事業所が一体的に運営されている場合においては、併算定できません。</t>
    <rPh sb="8" eb="12">
      <t>カイゴヨボウ</t>
    </rPh>
    <rPh sb="18" eb="22">
      <t>カイゴヨボウ</t>
    </rPh>
    <rPh sb="117" eb="121">
      <t>カイゴヨボウ</t>
    </rPh>
    <rPh sb="127" eb="131">
      <t>カイゴヨボウ</t>
    </rPh>
    <phoneticPr fontId="4"/>
  </si>
  <si>
    <t>　利用者の人権の擁護、虐待の防止等のため、必要な体制の整備を行うとともに、その従業者に対し、研修を実施する等の措置を講じていますか。</t>
    <phoneticPr fontId="4"/>
  </si>
  <si>
    <t>　訪問リハビリテーション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ください。
　なお、居宅基準第82条の２第２項の規定に基づき、当該記録は、２年間保存してください。</t>
    <phoneticPr fontId="4"/>
  </si>
  <si>
    <t>　リハビリテーション会議の開催の日程調整を行ったが、構成員が会議を欠席した場合は、速やかに当該会議の内容について欠席者との情報共有を図ってください。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26" eb="29">
      <t>コウセイイン</t>
    </rPh>
    <rPh sb="30" eb="32">
      <t>カイギ</t>
    </rPh>
    <rPh sb="33" eb="35">
      <t>ケッセキ</t>
    </rPh>
    <rPh sb="37" eb="39">
      <t>バアイ</t>
    </rPh>
    <rPh sb="41" eb="42">
      <t>スミ</t>
    </rPh>
    <rPh sb="45" eb="47">
      <t>トウガイ</t>
    </rPh>
    <rPh sb="47" eb="49">
      <t>カイギ</t>
    </rPh>
    <rPh sb="50" eb="52">
      <t>ナイヨウ</t>
    </rPh>
    <rPh sb="56" eb="59">
      <t>ケッセキシャ</t>
    </rPh>
    <rPh sb="61" eb="63">
      <t>ジョウホウ</t>
    </rPh>
    <rPh sb="63" eb="65">
      <t>キョウユウ</t>
    </rPh>
    <rPh sb="66" eb="67">
      <t>ハカ</t>
    </rPh>
    <phoneticPr fontId="4"/>
  </si>
  <si>
    <t>⑬</t>
    <phoneticPr fontId="4"/>
  </si>
  <si>
    <t>⑭</t>
    <phoneticPr fontId="4"/>
  </si>
  <si>
    <t>⑮</t>
    <phoneticPr fontId="4"/>
  </si>
  <si>
    <t>⑯</t>
    <phoneticPr fontId="4"/>
  </si>
  <si>
    <t>⑰</t>
    <phoneticPr fontId="4"/>
  </si>
  <si>
    <t>　記載内容については通知（「リハビリテーション・個別機能訓練、栄養、口腔の実施及び一体的取組について」の様式例及び記載方法を参照してください。</t>
    <phoneticPr fontId="4"/>
  </si>
  <si>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Ph sb="109" eb="111">
      <t>キテイ</t>
    </rPh>
    <phoneticPr fontId="3"/>
  </si>
  <si>
    <t>準用(平11老企25第3の一の3(19)⑤)</t>
    <phoneticPr fontId="3"/>
  </si>
  <si>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ていますか。</t>
    <phoneticPr fontId="4"/>
  </si>
  <si>
    <r>
      <t>　理学療法士、作業療法士又は言語聴覚士に対し、業務継続計画について周知するとともに、必要な研修及び訓練を定期的に実施</t>
    </r>
    <r>
      <rPr>
        <sz val="11"/>
        <color theme="4"/>
        <rFont val="ＭＳ 明朝"/>
        <family val="1"/>
        <charset val="128"/>
      </rPr>
      <t>し</t>
    </r>
    <r>
      <rPr>
        <sz val="11"/>
        <rFont val="ＭＳ 明朝"/>
        <family val="1"/>
        <charset val="128"/>
      </rPr>
      <t>ていますか。</t>
    </r>
    <phoneticPr fontId="4"/>
  </si>
  <si>
    <t>　定期的に業務継続計画の見直しを行い、必要に応じて業務継続計画の変更を行っていますか。</t>
    <phoneticPr fontId="4"/>
  </si>
  <si>
    <t>　事業所において感染症が発生し、又はまん延しないように、次の各号に掲げる措置を講じていますか。</t>
    <phoneticPr fontId="3"/>
  </si>
  <si>
    <t>　感染症が発生し、又はまん延しないように講ず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</si>
  <si>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209" eb="211">
      <t>カンセン</t>
    </rPh>
    <rPh sb="211" eb="213">
      <t>タイサク</t>
    </rPh>
    <rPh sb="213" eb="216">
      <t>タントウシャ</t>
    </rPh>
    <phoneticPr fontId="3"/>
  </si>
  <si>
    <t>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rPh sb="26" eb="29">
      <t>ジュウギョウシャ</t>
    </rPh>
    <rPh sb="30" eb="31">
      <t>タイ</t>
    </rPh>
    <phoneticPr fontId="3"/>
  </si>
  <si>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4"/>
  </si>
  <si>
    <t>　重要事項をウェブサイトに掲載していますか。
（令和７年４月１日から上記の措置を講じることが義務付けられます。）</t>
    <rPh sb="1" eb="3">
      <t>ジュウヨウ</t>
    </rPh>
    <rPh sb="3" eb="5">
      <t>ジコウ</t>
    </rPh>
    <rPh sb="13" eb="15">
      <t>ケイサイ</t>
    </rPh>
    <phoneticPr fontId="3"/>
  </si>
  <si>
    <t>平11老企25
第3の四の3(7)</t>
    <phoneticPr fontId="4"/>
  </si>
  <si>
    <t>　法第１１８条の２第１項に規定する介護保険等関連情報その他必要な情報を活用し、適切かつ有効なサービスの提供に努めていますか。</t>
    <rPh sb="51" eb="53">
      <t>テイキョウ</t>
    </rPh>
    <phoneticPr fontId="4"/>
  </si>
  <si>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3"/>
  </si>
  <si>
    <t>平12老企36
第2の5(1)⑨
平18-0317001号
別紙1第2の4(1)⑪</t>
    <phoneticPr fontId="4"/>
  </si>
  <si>
    <t>（1）リハビリテーションマネジメント加算イ
　　　　　　　　　　　　　　　 　　　　１８０単位
（2）リハビリテーションマネジメント加算ロ
　　　　　　　　　　　　　　　　　　　 ２１３単位</t>
    <rPh sb="18" eb="20">
      <t>カサン</t>
    </rPh>
    <rPh sb="45" eb="47">
      <t>タンイ</t>
    </rPh>
    <rPh sb="66" eb="68">
      <t>カサン</t>
    </rPh>
    <rPh sb="93" eb="95">
      <t>タンイ</t>
    </rPh>
    <phoneticPr fontId="4"/>
  </si>
  <si>
    <r>
      <rPr>
        <b/>
        <sz val="11"/>
        <rFont val="ＭＳ 明朝"/>
        <family val="1"/>
        <charset val="128"/>
      </rPr>
      <t>リハビリテーションマネジメント加算イ</t>
    </r>
    <r>
      <rPr>
        <sz val="11"/>
        <rFont val="ＭＳ 明朝"/>
        <family val="1"/>
        <charset val="128"/>
      </rPr>
      <t xml:space="preserve">
　次のいずれにも適合すること。
</t>
    </r>
    <phoneticPr fontId="4"/>
  </si>
  <si>
    <r>
      <rPr>
        <b/>
        <sz val="11"/>
        <rFont val="ＭＳ 明朝"/>
        <family val="1"/>
        <charset val="128"/>
      </rPr>
      <t>リハビリテーションマネジメント加算ロ</t>
    </r>
    <r>
      <rPr>
        <sz val="11"/>
        <rFont val="ＭＳ 明朝"/>
        <family val="1"/>
        <charset val="128"/>
      </rPr>
      <t xml:space="preserve">
　次のいずれにも適合すること。</t>
    </r>
    <phoneticPr fontId="4"/>
  </si>
  <si>
    <t>　介護予防訪問リハビリテーションの利用が12月を超える場合は、介護予防訪問リハビリテーション費から30単位減算します。ただし、厚生労働大臣が定める基準をいずれも満たす場合においては、リハビリテーションマネジメントのもと、リハビリテーションを継続していると考えられることから、減算は行いません。</t>
    <phoneticPr fontId="4"/>
  </si>
  <si>
    <t>　「当該利用者のリハビリテーション計画書を移行先の事業所へ提供」については、利用者の円滑な移行を推進するため、訪問リハビリテーション終了者が通所介護等へ 移行する際に、「リハビリテーション・個別機能訓練、栄養、口腔の実施及び一体的取組について」の別紙様式２―２―１及び２―２―２のリハビリテーション計画書等の情報を利用者の同意の上で通所介護等の事業所へ提供してください。
　なお、その際には、リハビリテーション計画書の全ての情報ではなく、本人・家族等の希望、健康状態・経過、リハビリテーションの目標、リハビリテーションサービス等の情報を抜粋し、提供することで差し支えありません。</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</si>
  <si>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</si>
  <si>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令和6年度介護報酬改定に関するQ&amp;A（令和6年3月15日）問81</t>
    <rPh sb="0" eb="2">
      <t>レイワ</t>
    </rPh>
    <rPh sb="3" eb="5">
      <t>ネンド</t>
    </rPh>
    <rPh sb="19" eb="21">
      <t>レイワ</t>
    </rPh>
    <rPh sb="22" eb="23">
      <t>ネン</t>
    </rPh>
    <rPh sb="24" eb="25">
      <t>ガツ</t>
    </rPh>
    <rPh sb="27" eb="28">
      <t>ニチ</t>
    </rPh>
    <phoneticPr fontId="3"/>
  </si>
  <si>
    <t>提出書類チェックシート（訪問リハビリテーション）</t>
    <rPh sb="0" eb="2">
      <t>テイシュツ</t>
    </rPh>
    <rPh sb="2" eb="4">
      <t>ショルイ</t>
    </rPh>
    <rPh sb="12" eb="14">
      <t>ホウモン</t>
    </rPh>
    <phoneticPr fontId="3"/>
  </si>
  <si>
    <t>施設名</t>
  </si>
  <si>
    <t>担当者名</t>
  </si>
  <si>
    <t>電話番号</t>
  </si>
  <si>
    <t>E-mail</t>
    <phoneticPr fontId="3"/>
  </si>
  <si>
    <t>資料名</t>
    <phoneticPr fontId="3"/>
  </si>
  <si>
    <t>提出数</t>
    <phoneticPr fontId="3"/>
  </si>
  <si>
    <t>チェック</t>
    <phoneticPr fontId="3"/>
  </si>
  <si>
    <t>①自己点検シート</t>
    <rPh sb="1" eb="3">
      <t>ジコ</t>
    </rPh>
    <rPh sb="3" eb="5">
      <t>テンケン</t>
    </rPh>
    <phoneticPr fontId="3"/>
  </si>
  <si>
    <t>事業ごとに１部</t>
    <rPh sb="0" eb="2">
      <t>ジギョウ</t>
    </rPh>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</si>
  <si>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</si>
  <si>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③運営規程及び重要事項説明書、利用者契約書（見本）</t>
    <phoneticPr fontId="3"/>
  </si>
  <si>
    <t>④利用者の状況</t>
    <rPh sb="1" eb="4">
      <t>リヨウシャ</t>
    </rPh>
    <rPh sb="5" eb="7">
      <t>ジョウキョウ</t>
    </rPh>
    <phoneticPr fontId="3"/>
  </si>
  <si>
    <t>＊提出書類チェックシートの送付先</t>
    <rPh sb="1" eb="3">
      <t>テイシュツ</t>
    </rPh>
    <rPh sb="3" eb="5">
      <t>ショルイ</t>
    </rPh>
    <phoneticPr fontId="3"/>
  </si>
  <si>
    <t>〒305-8555</t>
  </si>
  <si>
    <t>つくば市研究学園一丁目１番地１</t>
    <rPh sb="4" eb="8">
      <t>ケンキュウガクエン</t>
    </rPh>
    <rPh sb="8" eb="11">
      <t>イチチョウメ</t>
    </rPh>
    <rPh sb="12" eb="14">
      <t>バンチ</t>
    </rPh>
    <phoneticPr fontId="3"/>
  </si>
  <si>
    <t>つくば市福祉部社会福祉課</t>
    <rPh sb="4" eb="6">
      <t>フクシ</t>
    </rPh>
    <phoneticPr fontId="3"/>
  </si>
  <si>
    <t>福祉監査係　</t>
    <rPh sb="0" eb="2">
      <t>フクシ</t>
    </rPh>
    <rPh sb="2" eb="4">
      <t>カンサ</t>
    </rPh>
    <phoneticPr fontId="3"/>
  </si>
  <si>
    <t>FAX029-868-7543</t>
    <phoneticPr fontId="3"/>
  </si>
  <si>
    <t>wef013@city.tsukuba.lg.jp</t>
    <phoneticPr fontId="3"/>
  </si>
  <si>
    <t>　利用者の状況</t>
    <phoneticPr fontId="3"/>
  </si>
  <si>
    <r>
      <rPr>
        <b/>
        <sz val="11"/>
        <rFont val="ＭＳ Ｐゴシック"/>
        <family val="3"/>
        <charset val="128"/>
      </rPr>
      <t>区</t>
    </r>
    <r>
      <rPr>
        <b/>
        <sz val="11"/>
        <rFont val="DejaVu Sans"/>
        <family val="2"/>
      </rPr>
      <t xml:space="preserve">       </t>
    </r>
    <r>
      <rPr>
        <b/>
        <sz val="11"/>
        <rFont val="ＭＳ Ｐゴシック"/>
        <family val="3"/>
        <charset val="128"/>
      </rPr>
      <t>分</t>
    </r>
    <phoneticPr fontId="3"/>
  </si>
  <si>
    <t>R　　年</t>
    <phoneticPr fontId="3"/>
  </si>
  <si>
    <t>年間平均利用者数</t>
    <rPh sb="0" eb="2">
      <t>ネンカン</t>
    </rPh>
    <rPh sb="2" eb="4">
      <t>ヘイキン</t>
    </rPh>
    <rPh sb="4" eb="6">
      <t>リヨウ</t>
    </rPh>
    <rPh sb="6" eb="7">
      <t>シャ</t>
    </rPh>
    <rPh sb="7" eb="8">
      <t>スウ</t>
    </rPh>
    <phoneticPr fontId="3"/>
  </si>
  <si>
    <t>月</t>
  </si>
  <si>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3"/>
  </si>
  <si>
    <t>（注）１　上記表は、実地指導時直近１年間についてご記入ください。</t>
    <phoneticPr fontId="3"/>
  </si>
  <si>
    <t>　　　２　利用者数は、介護報酬請求に係る実利用者数をご記入ください。</t>
    <phoneticPr fontId="3"/>
  </si>
  <si>
    <t>　　　３　区分欄の年号は適宜変更してください。</t>
    <rPh sb="5" eb="7">
      <t>クブン</t>
    </rPh>
    <rPh sb="7" eb="8">
      <t>ラン</t>
    </rPh>
    <rPh sb="9" eb="11">
      <t>ネンゴウ</t>
    </rPh>
    <rPh sb="12" eb="14">
      <t>テキギ</t>
    </rPh>
    <rPh sb="14" eb="16">
      <t>ヘンコウ</t>
    </rPh>
    <phoneticPr fontId="3"/>
  </si>
  <si>
    <t>平11厚令37
第3条第1項</t>
    <rPh sb="0" eb="1">
      <t>タイラ</t>
    </rPh>
    <rPh sb="11" eb="12">
      <t>ダイ</t>
    </rPh>
    <rPh sb="13" eb="14">
      <t>コウ</t>
    </rPh>
    <phoneticPr fontId="4"/>
  </si>
  <si>
    <t>平11厚令37
第3条第2項</t>
    <rPh sb="0" eb="1">
      <t>タイラ</t>
    </rPh>
    <rPh sb="11" eb="12">
      <t>ダイ</t>
    </rPh>
    <rPh sb="13" eb="14">
      <t>コウ</t>
    </rPh>
    <phoneticPr fontId="4"/>
  </si>
  <si>
    <t>平11厚令37
第3条第3項</t>
    <rPh sb="0" eb="1">
      <t>タイラ</t>
    </rPh>
    <rPh sb="11" eb="12">
      <t>ダイ</t>
    </rPh>
    <rPh sb="13" eb="14">
      <t>コウ</t>
    </rPh>
    <phoneticPr fontId="4"/>
  </si>
  <si>
    <t>平11厚令37
第3条第4項</t>
    <rPh sb="0" eb="1">
      <t>タイラ</t>
    </rPh>
    <rPh sb="11" eb="12">
      <t>ダイ</t>
    </rPh>
    <rPh sb="13" eb="14">
      <t>コウ</t>
    </rPh>
    <phoneticPr fontId="4"/>
  </si>
  <si>
    <t>平11厚令37
第75条</t>
    <rPh sb="0" eb="1">
      <t>タイラ</t>
    </rPh>
    <phoneticPr fontId="4"/>
  </si>
  <si>
    <t>平18厚労令35第78条</t>
    <rPh sb="0" eb="1">
      <t>タイラ</t>
    </rPh>
    <phoneticPr fontId="4"/>
  </si>
  <si>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Ph sb="71" eb="74">
      <t>ジギョウショ</t>
    </rPh>
    <phoneticPr fontId="4"/>
  </si>
  <si>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Ph sb="209" eb="211">
      <t>ホウモン</t>
    </rPh>
    <rPh sb="244" eb="246">
      <t>ホウモン</t>
    </rPh>
    <phoneticPr fontId="3"/>
  </si>
  <si>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4"/>
  </si>
  <si>
    <r>
      <t xml:space="preserve">平11厚令37
</t>
    </r>
    <r>
      <rPr>
        <sz val="10"/>
        <rFont val="ＭＳ 明朝"/>
        <family val="1"/>
        <charset val="128"/>
      </rPr>
      <t>第76条第1項第1号
平11老企25
第3の四の1の①</t>
    </r>
    <rPh sb="30" eb="31">
      <t>ヨン</t>
    </rPh>
    <phoneticPr fontId="3"/>
  </si>
  <si>
    <t>平11厚令37
第76条第1項第2号
平11老企25
第3の四の1の②</t>
    <rPh sb="15" eb="16">
      <t>ダイ</t>
    </rPh>
    <rPh sb="17" eb="18">
      <t>ゴウ</t>
    </rPh>
    <rPh sb="31" eb="32">
      <t>ヨン</t>
    </rPh>
    <phoneticPr fontId="3"/>
  </si>
  <si>
    <t>平11厚令37
第76条第3項
平11老企25
第3の四の1の①</t>
    <rPh sb="0" eb="1">
      <t>タイラ</t>
    </rPh>
    <rPh sb="27" eb="28">
      <t>ヨン</t>
    </rPh>
    <phoneticPr fontId="4"/>
  </si>
  <si>
    <t>平11厚令37
第76条第4項
平18厚労令35
第79条第4項</t>
    <rPh sb="0" eb="1">
      <t>タイラ</t>
    </rPh>
    <phoneticPr fontId="4"/>
  </si>
  <si>
    <t>平11厚令37
第77条第1項</t>
    <rPh sb="0" eb="1">
      <t>タイラ</t>
    </rPh>
    <rPh sb="12" eb="13">
      <t>ダイ</t>
    </rPh>
    <rPh sb="14" eb="15">
      <t>コウ</t>
    </rPh>
    <phoneticPr fontId="4"/>
  </si>
  <si>
    <t>平18厚労令35
第80条第2項</t>
    <rPh sb="0" eb="1">
      <t>タイラ</t>
    </rPh>
    <phoneticPr fontId="4"/>
  </si>
  <si>
    <t>平11厚令37第83条
準用(第15条)</t>
    <rPh sb="0" eb="1">
      <t>ヒラ</t>
    </rPh>
    <phoneticPr fontId="4"/>
  </si>
  <si>
    <t>平11厚令37第83条
準用(第16条)</t>
    <rPh sb="0" eb="1">
      <t>ヒラ</t>
    </rPh>
    <phoneticPr fontId="4"/>
  </si>
  <si>
    <t>平11厚令37第83条
準用(第17条)</t>
    <rPh sb="0" eb="1">
      <t>ヒラ</t>
    </rPh>
    <phoneticPr fontId="4"/>
  </si>
  <si>
    <t>平11厚令37第83条
準用(第18条)</t>
    <rPh sb="0" eb="1">
      <t>タイラ</t>
    </rPh>
    <phoneticPr fontId="4"/>
  </si>
  <si>
    <t>平11厚令37第83条
準用(第19条)</t>
    <rPh sb="0" eb="1">
      <t>ヒラ</t>
    </rPh>
    <phoneticPr fontId="4"/>
  </si>
  <si>
    <t>平11厚令37第83条
準用(第19条)
準用(平11老企25 
第3の一の3(10)②)</t>
    <phoneticPr fontId="4"/>
  </si>
  <si>
    <t>平11厚令37
第78条第1項</t>
    <rPh sb="0" eb="1">
      <t>タイラ</t>
    </rPh>
    <rPh sb="12" eb="13">
      <t>ダイ</t>
    </rPh>
    <rPh sb="14" eb="15">
      <t>コウ</t>
    </rPh>
    <phoneticPr fontId="4"/>
  </si>
  <si>
    <t>平11厚令37
第78条第2項</t>
    <phoneticPr fontId="4"/>
  </si>
  <si>
    <t>平11厚令37
第78条第3項</t>
    <phoneticPr fontId="4"/>
  </si>
  <si>
    <t>平11厚令37
第78条第4項</t>
    <phoneticPr fontId="4"/>
  </si>
  <si>
    <t>平11厚令37第83条
準用(第21条)</t>
    <rPh sb="0" eb="1">
      <t>ヒラ</t>
    </rPh>
    <phoneticPr fontId="4"/>
  </si>
  <si>
    <t>平11厚令37
第79条</t>
    <rPh sb="0" eb="1">
      <t>タイラ</t>
    </rPh>
    <phoneticPr fontId="4"/>
  </si>
  <si>
    <t>平18厚労令35
第85条第1項</t>
    <rPh sb="0" eb="1">
      <t>タイラ</t>
    </rPh>
    <rPh sb="13" eb="14">
      <t>ダイ</t>
    </rPh>
    <rPh sb="15" eb="16">
      <t>コウ</t>
    </rPh>
    <phoneticPr fontId="4"/>
  </si>
  <si>
    <t>平18厚労令35
第85条第2項</t>
    <phoneticPr fontId="4"/>
  </si>
  <si>
    <t>平11老企25
第4の三の3(1)④</t>
    <rPh sb="11" eb="12">
      <t>サン</t>
    </rPh>
    <phoneticPr fontId="4"/>
  </si>
  <si>
    <t>平18厚労令35
第85条第3項</t>
    <phoneticPr fontId="4"/>
  </si>
  <si>
    <t>平18厚労令35
第85条第4項</t>
    <phoneticPr fontId="4"/>
  </si>
  <si>
    <t>平11老企25
第4の三の3(1)③</t>
    <rPh sb="11" eb="12">
      <t>サン</t>
    </rPh>
    <phoneticPr fontId="4"/>
  </si>
  <si>
    <t>平18厚労令35
第85条第5項</t>
    <phoneticPr fontId="4"/>
  </si>
  <si>
    <t>平11老企25
第4の三の3(1)②</t>
    <phoneticPr fontId="4"/>
  </si>
  <si>
    <t>平11厚令37
第80条第1項第1号</t>
    <rPh sb="0" eb="1">
      <t>タイラ</t>
    </rPh>
    <rPh sb="12" eb="13">
      <t>ダイ</t>
    </rPh>
    <rPh sb="14" eb="15">
      <t>コウ</t>
    </rPh>
    <rPh sb="15" eb="16">
      <t>ダイ</t>
    </rPh>
    <rPh sb="17" eb="18">
      <t>ゴウ</t>
    </rPh>
    <phoneticPr fontId="4"/>
  </si>
  <si>
    <t>平11厚令37
第80条第1項第2号</t>
    <phoneticPr fontId="4"/>
  </si>
  <si>
    <t>平11厚令37
第80条第1項第3号</t>
    <phoneticPr fontId="4"/>
  </si>
  <si>
    <t>平11厚令37
第80条第1項第4号</t>
    <phoneticPr fontId="4"/>
  </si>
  <si>
    <r>
      <t>平11老企25
第3の四の3(2)</t>
    </r>
    <r>
      <rPr>
        <sz val="10"/>
        <color theme="1"/>
        <rFont val="ＭＳ 明朝"/>
        <family val="1"/>
        <charset val="128"/>
      </rPr>
      <t>⑤</t>
    </r>
    <phoneticPr fontId="4"/>
  </si>
  <si>
    <t>平11厚令37
第80条第1項第5号</t>
    <phoneticPr fontId="4"/>
  </si>
  <si>
    <t>平11老企25
第3の四の3(2)⑥</t>
    <phoneticPr fontId="4"/>
  </si>
  <si>
    <t>平11厚令37
第80条第1項第6号</t>
    <phoneticPr fontId="4"/>
  </si>
  <si>
    <t>平11老企25
第3の四の3(2)⑦</t>
    <phoneticPr fontId="4"/>
  </si>
  <si>
    <t>平11厚令37
第80条第1項第7号</t>
    <phoneticPr fontId="4"/>
  </si>
  <si>
    <t>平11老企25
第3の四の3(2)⑧</t>
    <phoneticPr fontId="4"/>
  </si>
  <si>
    <t>平11老企25
第3の四の3(2)⑨</t>
    <phoneticPr fontId="4"/>
  </si>
  <si>
    <t>　利用者の家族について、 家庭内暴力等によ り参加が望ましくない場合や、遠方に住んでいる等のやむを得ない事情がある場合は、必ずしもその参加を求めるものではありません。</t>
    <rPh sb="49" eb="50">
      <t>エ</t>
    </rPh>
    <rPh sb="52" eb="54">
      <t>ジジョウ</t>
    </rPh>
    <rPh sb="69" eb="71">
      <t>エンポウ</t>
    </rPh>
    <rPh sb="72" eb="73">
      <t>ス</t>
    </rPh>
    <rPh sb="77" eb="78">
      <t>トウエサンカバアイカナラサンカモト</t>
    </rPh>
    <phoneticPr fontId="4"/>
  </si>
  <si>
    <t>平18厚労令35
第86条</t>
    <rPh sb="0" eb="1">
      <t>タイラ</t>
    </rPh>
    <phoneticPr fontId="4"/>
  </si>
  <si>
    <t>平18厚労令35
第86条第1号</t>
    <rPh sb="13" eb="14">
      <t>ダイ</t>
    </rPh>
    <rPh sb="15" eb="16">
      <t>ゴウ</t>
    </rPh>
    <phoneticPr fontId="4"/>
  </si>
  <si>
    <t>平18厚労令35
第86条第2号</t>
    <phoneticPr fontId="4"/>
  </si>
  <si>
    <t>平18厚労令35
第86条第3号</t>
    <phoneticPr fontId="4"/>
  </si>
  <si>
    <t>　上記②のアセスメントに基づき、支援の方向性や目標を明確にし、提供するサービスの具体的内容、期間等を定めてください。</t>
    <rPh sb="50" eb="51">
      <t>サダ</t>
    </rPh>
    <phoneticPr fontId="4"/>
  </si>
  <si>
    <t>　医師又は理学療法士、作業療法士若しくは言語聴覚士は、介護予防訪問リハビリテーション計画の目標や内容等（利用者の心身の状態、リハビリテーションの内容やそれを提供する目的、具体的な方法、リハビリテーションに必要な環境の整備 、療養上必要な事項など）について、利用者又はその家族に、理解しやすい方法で説明を行うとともに、その実施状況や評価についても説明を行ってください。</t>
    <phoneticPr fontId="4"/>
  </si>
  <si>
    <t>平11老企25
第4の三の3(2)④</t>
    <rPh sb="11" eb="12">
      <t>サン</t>
    </rPh>
    <phoneticPr fontId="4"/>
  </si>
  <si>
    <t>平18厚労令35
第86条第4号、第6号</t>
    <rPh sb="17" eb="18">
      <t>ダイ</t>
    </rPh>
    <rPh sb="19" eb="20">
      <t>ゴウ</t>
    </rPh>
    <phoneticPr fontId="4"/>
  </si>
  <si>
    <t>平18厚労令35
第86条第5号</t>
    <rPh sb="15" eb="16">
      <t>ゴウ</t>
    </rPh>
    <phoneticPr fontId="4"/>
  </si>
  <si>
    <t>平18厚労令35
第86条第7号</t>
    <phoneticPr fontId="4"/>
  </si>
  <si>
    <t>平18厚労令35
第86条第8号</t>
    <phoneticPr fontId="4"/>
  </si>
  <si>
    <t>平18厚労令35
第86条第9号</t>
    <phoneticPr fontId="4"/>
  </si>
  <si>
    <t>平18厚労令35
第86条第10号</t>
    <phoneticPr fontId="4"/>
  </si>
  <si>
    <t>平18厚労令35
第86条第11号</t>
    <phoneticPr fontId="4"/>
  </si>
  <si>
    <t>平18厚労令35
第86条第12号</t>
    <phoneticPr fontId="4"/>
  </si>
  <si>
    <t>平11老企25
第4の三の3(2)⑧</t>
    <rPh sb="11" eb="12">
      <t>サン</t>
    </rPh>
    <phoneticPr fontId="4"/>
  </si>
  <si>
    <t>平18厚労令35
第86条第13号</t>
    <phoneticPr fontId="4"/>
  </si>
  <si>
    <t>平18厚労令35
第86条第14号</t>
    <phoneticPr fontId="4"/>
  </si>
  <si>
    <t>平18厚労令35
第86条第15号</t>
    <phoneticPr fontId="4"/>
  </si>
  <si>
    <t>平18厚労令35
第86条第16号</t>
    <phoneticPr fontId="4"/>
  </si>
  <si>
    <t>平18厚労令35第86条第17号</t>
    <phoneticPr fontId="4"/>
  </si>
  <si>
    <t>平11厚令37
第81条第1項</t>
    <rPh sb="0" eb="1">
      <t>タイラ</t>
    </rPh>
    <rPh sb="12" eb="13">
      <t>ダイ</t>
    </rPh>
    <rPh sb="14" eb="15">
      <t>コウ</t>
    </rPh>
    <phoneticPr fontId="4"/>
  </si>
  <si>
    <t>平11厚令37
第81条第2項</t>
    <phoneticPr fontId="4"/>
  </si>
  <si>
    <t>平11老企25
第3の四の3(3)③</t>
    <phoneticPr fontId="4"/>
  </si>
  <si>
    <t>平11厚令37
第81条第3項、第5項</t>
    <rPh sb="16" eb="17">
      <t>ダイ</t>
    </rPh>
    <rPh sb="18" eb="19">
      <t>コウ</t>
    </rPh>
    <phoneticPr fontId="4"/>
  </si>
  <si>
    <t>平11厚令37
第81条第4項</t>
    <rPh sb="12" eb="13">
      <t>ダイ</t>
    </rPh>
    <rPh sb="14" eb="15">
      <t>コウ</t>
    </rPh>
    <phoneticPr fontId="4"/>
  </si>
  <si>
    <t>平11厚令37
第81条第6項</t>
    <rPh sb="14" eb="15">
      <t>コウ</t>
    </rPh>
    <phoneticPr fontId="4"/>
  </si>
  <si>
    <t>平11厚令37第83条
準用(第26条)</t>
    <rPh sb="0" eb="1">
      <t>ヒラ</t>
    </rPh>
    <phoneticPr fontId="4"/>
  </si>
  <si>
    <t>平11厚令37第83条
準用(第52条)</t>
    <rPh sb="0" eb="1">
      <t>タイラ</t>
    </rPh>
    <phoneticPr fontId="4"/>
  </si>
  <si>
    <t>平11厚令37第82条</t>
    <rPh sb="0" eb="1">
      <t>タイラ</t>
    </rPh>
    <phoneticPr fontId="4"/>
  </si>
  <si>
    <t xml:space="preserve">平11厚令37第83条
準用(第30条第1項)
</t>
    <rPh sb="0" eb="1">
      <t>ヒラ</t>
    </rPh>
    <rPh sb="19" eb="20">
      <t>ダイ</t>
    </rPh>
    <rPh sb="21" eb="22">
      <t>コウ</t>
    </rPh>
    <phoneticPr fontId="4"/>
  </si>
  <si>
    <t>平11厚令37第83条
準用(第30条第2項)</t>
    <phoneticPr fontId="4"/>
  </si>
  <si>
    <t>平11厚令37第83条
準用(第30条第3項)</t>
    <phoneticPr fontId="4"/>
  </si>
  <si>
    <t>平11厚令37第83条
準用(第30条第4項)</t>
    <phoneticPr fontId="4"/>
  </si>
  <si>
    <t>平11厚令37第83条
準用(第30条の2第1項)</t>
    <phoneticPr fontId="4"/>
  </si>
  <si>
    <t>平11厚令37第83条
準用(第30条の2第2項)</t>
    <phoneticPr fontId="4"/>
  </si>
  <si>
    <t>平11厚令37第83条
準用(第30条の2第3項)</t>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</si>
  <si>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3"/>
  </si>
  <si>
    <t>平11厚令37第83条
準用(第31条第1項)</t>
    <rPh sb="0" eb="1">
      <t>ヒラ</t>
    </rPh>
    <rPh sb="19" eb="20">
      <t>ダイ</t>
    </rPh>
    <rPh sb="21" eb="22">
      <t>コウ</t>
    </rPh>
    <phoneticPr fontId="4"/>
  </si>
  <si>
    <t>平11厚令37第83条
準用(第31条第2項)</t>
    <rPh sb="0" eb="1">
      <t>ヒラ</t>
    </rPh>
    <rPh sb="19" eb="20">
      <t>ダイ</t>
    </rPh>
    <rPh sb="21" eb="22">
      <t>コウ</t>
    </rPh>
    <phoneticPr fontId="4"/>
  </si>
  <si>
    <r>
      <t xml:space="preserve">平11厚令37第83条
</t>
    </r>
    <r>
      <rPr>
        <sz val="9"/>
        <rFont val="ＭＳ 明朝"/>
        <family val="1"/>
        <charset val="128"/>
      </rPr>
      <t>準用(第31条第3項)</t>
    </r>
    <rPh sb="0" eb="1">
      <t>ヒラ</t>
    </rPh>
    <rPh sb="19" eb="20">
      <t>ダイ</t>
    </rPh>
    <rPh sb="21" eb="22">
      <t>コウ</t>
    </rPh>
    <phoneticPr fontId="4"/>
  </si>
  <si>
    <t>平11厚令37第83条
準用(第32条)</t>
    <rPh sb="0" eb="1">
      <t>タイラ</t>
    </rPh>
    <phoneticPr fontId="4"/>
  </si>
  <si>
    <t>　運営規程の概要、従業者の勤務体制、事故発生時の対応、苦情処理の体制等の利用申込者のサービスの選択に資すると認められる重要事項を事業所の見やすい場所に掲示することを規定したものです。また、訪問リハビリテーション事業所は、原則として、重要事項を訪問リハビリテーション事業者のウェブサイトに掲載することと規定されていますが、ウェブサイトとは、法人のホームページ等又は介護サービス情報公表システムのことをいいます。なお、訪問リハビリテーション事業者は、重要事項の掲示及びウェブサイトへの掲載を行うにあたり、次に掲げる点に留意する必要があります。</t>
    <rPh sb="9" eb="12">
      <t>ジュウギョウシャ</t>
    </rPh>
    <rPh sb="150" eb="152">
      <t>キテイ</t>
    </rPh>
    <phoneticPr fontId="3"/>
  </si>
  <si>
    <t>ア　事業所の見やすい場所とは、重要事項を伝えるべ
　き介護サービスの利用申込者、利用者又はその家族
　に対して見やすい場所のことです。
イ　理学療法士、作業療法士又は言語聴覚士の勤務体
　制については、職種ごと、常勤・非常勤ごと等の人
　数を掲示する趣旨であり、従業者の氏名まで掲示す
　ることを求めるものではありません。
ウ　前年度に介護サービスの対価として支払いを受け
　た金額が100万円以下である訪問リハビリテーション
　事業所については、介護サービス情報制度における
　報告義務の対象ではないため、ウェブサイトへの掲
　載を行うことが望ましいです。なお、ウェブサイト
　への掲載を行わない場合も、掲示は行う必要があり
　ますが、これを書面や電磁的記録による措置に代え
　ることができます。</t>
    <rPh sb="131" eb="134">
      <t>ジュウギョウシャ</t>
    </rPh>
    <phoneticPr fontId="3"/>
  </si>
  <si>
    <t>　上記①に規定する重要事項を記載した書面を当該訪問リハビリテーション事業所に備え付け、かつ、これをいつでも関係者に自由に閲覧させることにより、同項の規定による掲示に代えることができます。</t>
    <rPh sb="1" eb="3">
      <t>ジョウキ</t>
    </rPh>
    <rPh sb="9" eb="11">
      <t>ジュウヨウ</t>
    </rPh>
    <rPh sb="23" eb="25">
      <t>ホウモン</t>
    </rPh>
    <rPh sb="34" eb="37">
      <t>ジギョウショ</t>
    </rPh>
    <phoneticPr fontId="3"/>
  </si>
  <si>
    <t xml:space="preserve">平11厚令37第83条
準用(第33条第1項)
</t>
    <rPh sb="0" eb="1">
      <t>ヒラ</t>
    </rPh>
    <rPh sb="19" eb="20">
      <t>ダイ</t>
    </rPh>
    <rPh sb="21" eb="22">
      <t>コウ</t>
    </rPh>
    <phoneticPr fontId="4"/>
  </si>
  <si>
    <t xml:space="preserve">平11厚令37第83条
準用(第33条第2項)
</t>
    <rPh sb="0" eb="1">
      <t>ヒラ</t>
    </rPh>
    <rPh sb="19" eb="20">
      <t>ダイ</t>
    </rPh>
    <rPh sb="21" eb="22">
      <t>コウ</t>
    </rPh>
    <phoneticPr fontId="4"/>
  </si>
  <si>
    <t xml:space="preserve">平11厚令37第83条
準用(第33条第3項)
</t>
    <rPh sb="0" eb="1">
      <t>ヒラ</t>
    </rPh>
    <rPh sb="19" eb="20">
      <t>ダイ</t>
    </rPh>
    <rPh sb="21" eb="22">
      <t>コウ</t>
    </rPh>
    <phoneticPr fontId="4"/>
  </si>
  <si>
    <t>平11厚令37第83条
準用(第35条)</t>
    <rPh sb="0" eb="1">
      <t>ヒラ</t>
    </rPh>
    <phoneticPr fontId="4"/>
  </si>
  <si>
    <t xml:space="preserve">平11厚令37第83条
準用(第36条第1項)
</t>
    <rPh sb="0" eb="1">
      <t>ヒラ</t>
    </rPh>
    <rPh sb="19" eb="20">
      <t>ダイ</t>
    </rPh>
    <rPh sb="21" eb="22">
      <t>コウ</t>
    </rPh>
    <phoneticPr fontId="4"/>
  </si>
  <si>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t>
    <rPh sb="180" eb="182">
      <t>ケイサイ</t>
    </rPh>
    <phoneticPr fontId="4"/>
  </si>
  <si>
    <t>平11厚令37第83条
準用(第36条第2項)</t>
    <phoneticPr fontId="4"/>
  </si>
  <si>
    <t>平11厚令37第83条
準用(第36条第3項)</t>
    <phoneticPr fontId="4"/>
  </si>
  <si>
    <t>平11厚令37第83条
準用(第36条第4項)</t>
    <phoneticPr fontId="4"/>
  </si>
  <si>
    <t>平11厚令37第83条
準用(第36条第5項)</t>
    <phoneticPr fontId="4"/>
  </si>
  <si>
    <t>平11厚令37第83条
準用(第36条第6項)</t>
    <phoneticPr fontId="4"/>
  </si>
  <si>
    <t>平11厚令37第83条
準用(第36条の2第1項)</t>
    <rPh sb="0" eb="1">
      <t>ヒラ</t>
    </rPh>
    <rPh sb="21" eb="22">
      <t>ダイ</t>
    </rPh>
    <rPh sb="23" eb="24">
      <t>コウ</t>
    </rPh>
    <phoneticPr fontId="3"/>
  </si>
  <si>
    <r>
      <t xml:space="preserve">平11厚令37第83条
</t>
    </r>
    <r>
      <rPr>
        <sz val="9"/>
        <rFont val="ＭＳ 明朝"/>
        <family val="1"/>
        <charset val="128"/>
      </rPr>
      <t>準用(第36条の2第2項)</t>
    </r>
    <rPh sb="0" eb="1">
      <t>ヒラ</t>
    </rPh>
    <rPh sb="21" eb="22">
      <t>ダイ</t>
    </rPh>
    <rPh sb="23" eb="24">
      <t>コウ</t>
    </rPh>
    <phoneticPr fontId="3"/>
  </si>
  <si>
    <t>平11厚令37第83条
準用(第37条第1項)</t>
    <rPh sb="0" eb="1">
      <t>ヒラ</t>
    </rPh>
    <rPh sb="19" eb="20">
      <t>ダイ</t>
    </rPh>
    <rPh sb="21" eb="22">
      <t>コウ</t>
    </rPh>
    <phoneticPr fontId="4"/>
  </si>
  <si>
    <t>平11厚令37第83条
準用(第37条第2項)</t>
    <rPh sb="0" eb="1">
      <t>ヒラ</t>
    </rPh>
    <rPh sb="19" eb="20">
      <t>ダイ</t>
    </rPh>
    <rPh sb="21" eb="22">
      <t>コウ</t>
    </rPh>
    <phoneticPr fontId="4"/>
  </si>
  <si>
    <t>平11厚令37第83条
準用(第37条第3項)</t>
    <rPh sb="0" eb="1">
      <t>ヒラ</t>
    </rPh>
    <rPh sb="19" eb="20">
      <t>ダイ</t>
    </rPh>
    <rPh sb="21" eb="22">
      <t>コウ</t>
    </rPh>
    <phoneticPr fontId="4"/>
  </si>
  <si>
    <t>平11厚令37第105条
準用（平11厚令37
第37条の2）</t>
    <phoneticPr fontId="3"/>
  </si>
  <si>
    <t>　訪問リハビリテーション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3">
      <t>ホウモン</t>
    </rPh>
    <rPh sb="35" eb="37">
      <t>ジョウキ</t>
    </rPh>
    <phoneticPr fontId="3"/>
  </si>
  <si>
    <t>平11厚令37第83条
準用(第38条)</t>
    <rPh sb="0" eb="1">
      <t>ヒラ</t>
    </rPh>
    <phoneticPr fontId="4"/>
  </si>
  <si>
    <t>≪参照≫
・　高齢者虐待防止法
　→　従業者への研修の実施、苦情の処理体制の整備、
　　　市町村への通報等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phoneticPr fontId="3"/>
  </si>
  <si>
    <t xml:space="preserve">平11厚令37
第82条の2
</t>
    <rPh sb="0" eb="1">
      <t>タイラ</t>
    </rPh>
    <phoneticPr fontId="4"/>
  </si>
  <si>
    <t>平11厚令37
第217第1項</t>
    <rPh sb="0" eb="1">
      <t>ヘイ</t>
    </rPh>
    <phoneticPr fontId="3"/>
  </si>
  <si>
    <t>平11厚令37
第217第2項</t>
    <phoneticPr fontId="3"/>
  </si>
  <si>
    <r>
      <t>　通院が困難な利用者に対して、(</t>
    </r>
    <r>
      <rPr>
        <sz val="11"/>
        <color theme="1"/>
        <rFont val="ＭＳ ゴシック"/>
        <family val="3"/>
        <charset val="128"/>
      </rPr>
      <t>介護予防</t>
    </r>
    <r>
      <rPr>
        <sz val="11"/>
        <color theme="1"/>
        <rFont val="ＭＳ 明朝"/>
        <family val="1"/>
        <charset val="128"/>
      </rPr>
      <t>)訪問リハビリテーション事業所の理学療法士、作業療法士又は言語聴覚士が、計画的な医学的管理を行っている当該事業所の医師の指示に基づき、(</t>
    </r>
    <r>
      <rPr>
        <sz val="11"/>
        <color theme="1"/>
        <rFont val="ＭＳ ゴシック"/>
        <family val="3"/>
        <charset val="128"/>
      </rPr>
      <t>介護予防</t>
    </r>
    <r>
      <rPr>
        <sz val="11"/>
        <color theme="1"/>
        <rFont val="ＭＳ 明朝"/>
        <family val="1"/>
        <charset val="128"/>
      </rPr>
      <t xml:space="preserve">)訪問リハビリテーションを行った場合は、所定単位数を算定していますか。
　なお、（介護予防）訪問リハビリテーション事業所の理学療法士、作業療法士又は言語聴覚士が、当該訪問リハビリテーション事業所の医師が診療を行っていない利用者であって、別に厚生労働大臣が定める基準に適合するものに対して（介護予防）訪問リハビリテーションを行った場合は、自主点検表項目第7-13「事業所の医師が計画作成に係る診療を行わなかった場合の取扱い」の規定にかかわらず、所定単位数を算定することができます。　　　　　　　　　　　　　  　　　　　　　　　      　　　　　　　　　　　　　　　　　　　　
</t>
    </r>
    <rPh sb="71" eb="73">
      <t>トウガイ</t>
    </rPh>
    <rPh sb="73" eb="76">
      <t>ジギョウショ</t>
    </rPh>
    <rPh sb="112" eb="117">
      <t>ショテイタンイスウ</t>
    </rPh>
    <rPh sb="133" eb="135">
      <t>カイゴ</t>
    </rPh>
    <rPh sb="135" eb="137">
      <t>ヨボウ</t>
    </rPh>
    <rPh sb="260" eb="265">
      <t>ジシュテンケンヒョウ</t>
    </rPh>
    <rPh sb="265" eb="267">
      <t>コウモク</t>
    </rPh>
    <rPh sb="267" eb="268">
      <t>ダイ</t>
    </rPh>
    <phoneticPr fontId="4"/>
  </si>
  <si>
    <r>
      <t>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 」の別紙様式２―２―１をもって、当該医療機関から情報提供を受けた上で、当該事業所の医師が利用者を診療し、記載された内容について確認して、（介護予防）訪問リハビリテーションの提供を開始しても差し支えないと判断した場合には、例外として、別紙様式２－２―１をリハビリテーション計画書とみなして</t>
    </r>
    <r>
      <rPr>
        <sz val="11"/>
        <color theme="1"/>
        <rFont val="ＭＳ ゴシック"/>
        <family val="3"/>
        <charset val="128"/>
      </rPr>
      <t>（介護予防）</t>
    </r>
    <r>
      <rPr>
        <sz val="11"/>
        <color theme="1"/>
        <rFont val="ＭＳ 明朝"/>
        <family val="1"/>
        <charset val="128"/>
      </rPr>
      <t xml:space="preserve">訪問リハビリテーション費の算定を開始してもよいこととします。
</t>
    </r>
    <phoneticPr fontId="4"/>
  </si>
  <si>
    <r>
      <t xml:space="preserve">平12厚告19
別表4のｲ注2
</t>
    </r>
    <r>
      <rPr>
        <sz val="10"/>
        <color theme="1"/>
        <rFont val="ＭＳ ゴシック"/>
        <family val="3"/>
        <charset val="128"/>
      </rPr>
      <t>平18厚労告127
別表3のｲ注2</t>
    </r>
    <rPh sb="20" eb="21">
      <t>ロウ</t>
    </rPh>
    <phoneticPr fontId="3"/>
  </si>
  <si>
    <r>
      <t xml:space="preserve">平12厚告19
別表4のｲ注3
</t>
    </r>
    <r>
      <rPr>
        <sz val="10"/>
        <color theme="1"/>
        <rFont val="ＭＳ ゴシック"/>
        <family val="3"/>
        <charset val="128"/>
      </rPr>
      <t>平18厚労告127
別表3のｲ注3</t>
    </r>
    <rPh sb="20" eb="21">
      <t>ロウ</t>
    </rPh>
    <phoneticPr fontId="3"/>
  </si>
  <si>
    <r>
      <t xml:space="preserve">　同一の敷地内若しくは隣接する敷地内の建物若しくは同一の建物等に居住する利用者に対する取扱い
</t>
    </r>
    <r>
      <rPr>
        <sz val="11"/>
        <color theme="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4"/>
  </si>
  <si>
    <r>
      <t>　</t>
    </r>
    <r>
      <rPr>
        <sz val="11"/>
        <color theme="1"/>
        <rFont val="ＭＳ ゴシック"/>
        <family val="3"/>
        <charset val="128"/>
      </rPr>
      <t>(介護予防)</t>
    </r>
    <r>
      <rPr>
        <sz val="11"/>
        <color theme="1"/>
        <rFont val="ＭＳ 明朝"/>
        <family val="1"/>
        <charset val="128"/>
      </rPr>
      <t>訪問リハビリテーション事業所のある建物と同一の敷地内若しくは隣接する敷地内の建物若しくは</t>
    </r>
    <r>
      <rPr>
        <sz val="11"/>
        <color theme="1"/>
        <rFont val="ＭＳ ゴシック"/>
        <family val="3"/>
        <charset val="128"/>
      </rPr>
      <t>(介護予防)</t>
    </r>
    <r>
      <rPr>
        <sz val="11"/>
        <color theme="1"/>
        <rFont val="ＭＳ 明朝"/>
        <family val="1"/>
        <charset val="128"/>
      </rPr>
      <t>訪問リハビリテーション事業所と同一の建物（以下「同一敷地内建物等」という。）に居住する利用者（</t>
    </r>
    <r>
      <rPr>
        <sz val="11"/>
        <color theme="1"/>
        <rFont val="ＭＳ ゴシック"/>
        <family val="3"/>
        <charset val="128"/>
      </rPr>
      <t>（介護予防）</t>
    </r>
    <r>
      <rPr>
        <sz val="11"/>
        <color theme="1"/>
        <rFont val="ＭＳ 明朝"/>
        <family val="1"/>
        <charset val="128"/>
      </rPr>
      <t>訪問リハビリテーション事業所における１月当たりの利用者が同一敷地内建物等に50人以上居住する建物に居住する利用者を除く。）又は</t>
    </r>
    <r>
      <rPr>
        <sz val="11"/>
        <color theme="1"/>
        <rFont val="ＭＳ ゴシック"/>
        <family val="3"/>
        <charset val="128"/>
      </rPr>
      <t>（介護予防）</t>
    </r>
    <r>
      <rPr>
        <sz val="11"/>
        <color theme="1"/>
        <rFont val="ＭＳ 明朝"/>
        <family val="1"/>
        <charset val="128"/>
      </rPr>
      <t>訪問リハビリテーション事業所における１月当たりの利用者が同一の建物に20人以上居住する建物（同一敷地内建物等を除く。）に居住する利用者に対して、</t>
    </r>
    <r>
      <rPr>
        <sz val="11"/>
        <color theme="1"/>
        <rFont val="ＭＳ ゴシック"/>
        <family val="3"/>
        <charset val="128"/>
      </rPr>
      <t>（介護予防）</t>
    </r>
    <r>
      <rPr>
        <sz val="11"/>
        <color theme="1"/>
        <rFont val="ＭＳ 明朝"/>
        <family val="1"/>
        <charset val="128"/>
      </rPr>
      <t>訪問リハビリテーションを行った場合は、</t>
    </r>
    <r>
      <rPr>
        <sz val="11"/>
        <color theme="1"/>
        <rFont val="ＭＳ ゴシック"/>
        <family val="3"/>
        <charset val="128"/>
      </rPr>
      <t>1</t>
    </r>
    <r>
      <rPr>
        <sz val="11"/>
        <color theme="1"/>
        <rFont val="ＭＳ 明朝"/>
        <family val="1"/>
        <charset val="128"/>
      </rPr>
      <t>回につき所定単位数の１００分の９０に相当する単位数を算定し、</t>
    </r>
    <r>
      <rPr>
        <sz val="11"/>
        <color theme="1"/>
        <rFont val="ＭＳ ゴシック"/>
        <family val="3"/>
        <charset val="128"/>
      </rPr>
      <t>（介護予防）</t>
    </r>
    <r>
      <rPr>
        <sz val="11"/>
        <color theme="1"/>
        <rFont val="ＭＳ 明朝"/>
        <family val="1"/>
        <charset val="128"/>
      </rPr>
      <t>訪問リハビリテーション事業所における1月あたりの利用者が同一敷地内建物等に50人以上居住する建物に居住する利用者に対して、</t>
    </r>
    <r>
      <rPr>
        <sz val="11"/>
        <color theme="1"/>
        <rFont val="ＭＳ ゴシック"/>
        <family val="3"/>
        <charset val="128"/>
      </rPr>
      <t>（介護予防）</t>
    </r>
    <r>
      <rPr>
        <sz val="11"/>
        <color theme="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4"/>
  </si>
  <si>
    <r>
      <t xml:space="preserve">平12厚告19
別表4のｲ注4
</t>
    </r>
    <r>
      <rPr>
        <sz val="11"/>
        <color theme="1"/>
        <rFont val="ＭＳ ゴシック"/>
        <family val="3"/>
        <charset val="128"/>
      </rPr>
      <t xml:space="preserve">平18厚労告127
別表3のｲ注4
</t>
    </r>
    <phoneticPr fontId="4"/>
  </si>
  <si>
    <t>平12老企36
第2の5(2)①</t>
    <phoneticPr fontId="4"/>
  </si>
  <si>
    <t>平12老企36
第2の5(2)②</t>
    <phoneticPr fontId="4"/>
  </si>
  <si>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ては、小数点以下を切り捨てるものとします。ま
　た、当該訪問リハビリテーション事業所が、介護予
  防訪問リハビリテーションと一体的な運営をしてい
  る場合、介護予防訪問リハビリテーションの利用者
  を含めて計算してください。</t>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4"/>
  </si>
  <si>
    <t>平12老企36
第2の5(2)③</t>
    <phoneticPr fontId="4"/>
  </si>
  <si>
    <t>平12老企36
第2の5(2)④</t>
    <phoneticPr fontId="4"/>
  </si>
  <si>
    <t>平12老企36
第2の5(2)⑤</t>
    <phoneticPr fontId="4"/>
  </si>
  <si>
    <r>
      <t>　特別地域</t>
    </r>
    <r>
      <rPr>
        <sz val="11"/>
        <color theme="1"/>
        <rFont val="ＭＳ ゴシック"/>
        <family val="3"/>
        <charset val="128"/>
      </rPr>
      <t>（介護予防）</t>
    </r>
    <r>
      <rPr>
        <sz val="11"/>
        <color theme="1"/>
        <rFont val="ＭＳ 明朝"/>
        <family val="1"/>
        <charset val="128"/>
      </rPr>
      <t xml:space="preserve">訪問リハビリテーション加算
</t>
    </r>
    <rPh sb="6" eb="8">
      <t>カイゴ</t>
    </rPh>
    <rPh sb="8" eb="10">
      <t>ヨボウ</t>
    </rPh>
    <phoneticPr fontId="3"/>
  </si>
  <si>
    <r>
      <t xml:space="preserve">平12厚告19
別表4のｲ注5
平12老企36 
第2の2(17)
</t>
    </r>
    <r>
      <rPr>
        <sz val="10"/>
        <color theme="1"/>
        <rFont val="ＭＳ ゴシック"/>
        <family val="3"/>
        <charset val="128"/>
      </rPr>
      <t>平18厚労告127
別表3のｲ注5</t>
    </r>
    <r>
      <rPr>
        <sz val="10"/>
        <color theme="1"/>
        <rFont val="ＭＳ 明朝"/>
        <family val="1"/>
        <charset val="128"/>
      </rPr>
      <t xml:space="preserve">
平24厚労告120</t>
    </r>
    <rPh sb="38" eb="39">
      <t>ロウ</t>
    </rPh>
    <phoneticPr fontId="3"/>
  </si>
  <si>
    <r>
      <t xml:space="preserve">　中山間地域等小規模事業所加算
</t>
    </r>
    <r>
      <rPr>
        <sz val="11"/>
        <color theme="1"/>
        <rFont val="ＭＳ ゴシック"/>
        <family val="3"/>
        <charset val="128"/>
      </rPr>
      <t>（介護予防も同様）</t>
    </r>
    <rPh sb="18" eb="22">
      <t>カイゴヨボウ</t>
    </rPh>
    <rPh sb="23" eb="25">
      <t>ドウヨウ</t>
    </rPh>
    <phoneticPr fontId="3"/>
  </si>
  <si>
    <r>
      <t xml:space="preserve">平12厚告19
別表4のｲ注6
平12老企36 
第2の2(18)
</t>
    </r>
    <r>
      <rPr>
        <sz val="10"/>
        <color theme="1"/>
        <rFont val="ＭＳ ゴシック"/>
        <family val="3"/>
        <charset val="128"/>
      </rPr>
      <t xml:space="preserve">平18厚労告127
別表3のｲ注6
</t>
    </r>
    <r>
      <rPr>
        <sz val="10"/>
        <color theme="1"/>
        <rFont val="ＭＳ 明朝"/>
        <family val="1"/>
        <charset val="128"/>
      </rPr>
      <t>平27厚労告96
第四の三号・</t>
    </r>
    <r>
      <rPr>
        <sz val="10"/>
        <color theme="1"/>
        <rFont val="ＭＳ ゴシック"/>
        <family val="3"/>
        <charset val="128"/>
      </rPr>
      <t>第七十一号</t>
    </r>
    <rPh sb="38" eb="39">
      <t>ロウ</t>
    </rPh>
    <rPh sb="53" eb="54">
      <t>ヒラ</t>
    </rPh>
    <rPh sb="56" eb="58">
      <t>コウロウ</t>
    </rPh>
    <rPh sb="58" eb="59">
      <t>コク</t>
    </rPh>
    <rPh sb="62" eb="64">
      <t>ダイシ</t>
    </rPh>
    <rPh sb="65" eb="66">
      <t>サン</t>
    </rPh>
    <rPh sb="66" eb="67">
      <t>ゴウ</t>
    </rPh>
    <rPh sb="68" eb="69">
      <t>ダイ</t>
    </rPh>
    <rPh sb="69" eb="72">
      <t>ナナジュウイチ</t>
    </rPh>
    <rPh sb="72" eb="73">
      <t>ゴウ</t>
    </rPh>
    <phoneticPr fontId="3"/>
  </si>
  <si>
    <t>平12老企36
第2の2(18)②</t>
    <phoneticPr fontId="3"/>
  </si>
  <si>
    <t>平12老企36
第2の2(18)③</t>
    <phoneticPr fontId="3"/>
  </si>
  <si>
    <t>平12老企36
第2の2(18)④</t>
    <phoneticPr fontId="3"/>
  </si>
  <si>
    <r>
      <t xml:space="preserve">　中山間地域等居住者加算
</t>
    </r>
    <r>
      <rPr>
        <sz val="11"/>
        <color theme="1"/>
        <rFont val="ＭＳ ゴシック"/>
        <family val="3"/>
        <charset val="128"/>
      </rPr>
      <t>（介護予防も同様）</t>
    </r>
    <rPh sb="15" eb="17">
      <t>カイゴ</t>
    </rPh>
    <rPh sb="17" eb="19">
      <t>ヨボウ</t>
    </rPh>
    <rPh sb="20" eb="22">
      <t>ドウヨウ</t>
    </rPh>
    <phoneticPr fontId="3"/>
  </si>
  <si>
    <r>
      <t xml:space="preserve">平12厚告19
別表4のｲ注7
</t>
    </r>
    <r>
      <rPr>
        <sz val="11"/>
        <color theme="1"/>
        <rFont val="ＭＳ ゴシック"/>
        <family val="3"/>
        <charset val="128"/>
      </rPr>
      <t>平18厚労告127
別表3のｲ注7</t>
    </r>
    <rPh sb="20" eb="21">
      <t>ロウ</t>
    </rPh>
    <phoneticPr fontId="3"/>
  </si>
  <si>
    <t>平12老企第36 
第2の2(19)</t>
    <phoneticPr fontId="3"/>
  </si>
  <si>
    <t>平12厚告19
別表4のｲ注8</t>
    <phoneticPr fontId="4"/>
  </si>
  <si>
    <t>平12老企36
第2の5(9)①</t>
    <phoneticPr fontId="4"/>
  </si>
  <si>
    <t xml:space="preserve">平12老企36
第2の5(9)②
</t>
    <phoneticPr fontId="4"/>
  </si>
  <si>
    <t>平18厚労告127
別表3のｲ注8</t>
    <phoneticPr fontId="4"/>
  </si>
  <si>
    <t>平18-0317001号
別紙1第2の4(9)</t>
    <phoneticPr fontId="4"/>
  </si>
  <si>
    <r>
      <t>　</t>
    </r>
    <r>
      <rPr>
        <sz val="11"/>
        <color theme="1"/>
        <rFont val="ＭＳ 明朝"/>
        <family val="1"/>
        <charset val="128"/>
      </rPr>
      <t>リハビリテーションマネジメント加算
（介護予防はなし）</t>
    </r>
    <rPh sb="16" eb="18">
      <t>カサン</t>
    </rPh>
    <rPh sb="21" eb="23">
      <t>カイゴ</t>
    </rPh>
    <rPh sb="23" eb="25">
      <t>ヨボウ</t>
    </rPh>
    <phoneticPr fontId="4"/>
  </si>
  <si>
    <t xml:space="preserve">平12厚告19
別表4のｲ注9
</t>
    <phoneticPr fontId="4"/>
  </si>
  <si>
    <t>（1）リハビリテーション会議を開催し、リハビリテーションに関する専門的な見地から利用者の状況等に関する情報を構成員と共有し、当該会議の内容を記録すること。</t>
    <phoneticPr fontId="4"/>
  </si>
  <si>
    <t>（3）３月に１回以上、リハビリテーション会議を開催し、利用者の状態の変化に応じ、訪問リハビリテーション計画を見直していること。</t>
    <phoneticPr fontId="4"/>
  </si>
  <si>
    <t>（4）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Ph sb="3" eb="5">
      <t>リガク</t>
    </rPh>
    <rPh sb="5" eb="8">
      <t>リョウホウシ</t>
    </rPh>
    <rPh sb="9" eb="11">
      <t>サギョウ</t>
    </rPh>
    <rPh sb="11" eb="14">
      <t>リョウホウシ</t>
    </rPh>
    <rPh sb="14" eb="15">
      <t>マタ</t>
    </rPh>
    <rPh sb="16" eb="21">
      <t>ゲンゴチョウカクシ</t>
    </rPh>
    <rPh sb="25" eb="27">
      <t>シエン</t>
    </rPh>
    <rPh sb="27" eb="29">
      <t>センモン</t>
    </rPh>
    <rPh sb="29" eb="30">
      <t>イン</t>
    </rPh>
    <rPh sb="31" eb="32">
      <t>タイ</t>
    </rPh>
    <rPh sb="44" eb="45">
      <t>カン</t>
    </rPh>
    <rPh sb="51" eb="53">
      <t>ケンチ</t>
    </rPh>
    <rPh sb="56" eb="59">
      <t>リヨウシャ</t>
    </rPh>
    <rPh sb="60" eb="61">
      <t>ユウ</t>
    </rPh>
    <rPh sb="63" eb="65">
      <t>ノウリョク</t>
    </rPh>
    <rPh sb="72" eb="74">
      <t>ヒツヨウ</t>
    </rPh>
    <rPh sb="75" eb="77">
      <t>シエン</t>
    </rPh>
    <rPh sb="77" eb="79">
      <t>ホウホウ</t>
    </rPh>
    <rPh sb="79" eb="80">
      <t>オヨ</t>
    </rPh>
    <rPh sb="81" eb="83">
      <t>ニチジョウ</t>
    </rPh>
    <rPh sb="83" eb="85">
      <t>セイカツ</t>
    </rPh>
    <rPh sb="85" eb="86">
      <t>ジョウ</t>
    </rPh>
    <rPh sb="91" eb="92">
      <t>カン</t>
    </rPh>
    <rPh sb="94" eb="96">
      <t>ジョウホウ</t>
    </rPh>
    <rPh sb="96" eb="98">
      <t>テイキョウ</t>
    </rPh>
    <rPh sb="99" eb="100">
      <t>オコナ</t>
    </rPh>
    <phoneticPr fontId="4"/>
  </si>
  <si>
    <t>（5）次のいずれかに適合すること。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Ph sb="3" eb="4">
      <t>ツギ</t>
    </rPh>
    <rPh sb="126" eb="128">
      <t>トウガイ</t>
    </rPh>
    <rPh sb="184" eb="186">
      <t>リュウイ</t>
    </rPh>
    <phoneticPr fontId="4"/>
  </si>
  <si>
    <t>（6）（1）から（5）までに掲げる基準に適合することを確認し、記録すること。</t>
    <rPh sb="14" eb="15">
      <t>カカ</t>
    </rPh>
    <rPh sb="17" eb="19">
      <t>キジュン</t>
    </rPh>
    <phoneticPr fontId="4"/>
  </si>
  <si>
    <t>（1）①（1）から（6）までのいずれにも適合すること。</t>
    <phoneticPr fontId="4"/>
  </si>
  <si>
    <t>　リハビリテーションマネジメント加算は、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t>
    <rPh sb="16" eb="18">
      <t>カサン</t>
    </rPh>
    <phoneticPr fontId="4"/>
  </si>
  <si>
    <t xml:space="preserve">平12老企36
第2の5(10)①
</t>
    <phoneticPr fontId="4"/>
  </si>
  <si>
    <t>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 、歯科衛生士等が参加してください。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
　また、リハビリテーション会議の開催の日程調整を行ったが、構成員がリハビリテーション会議を欠席した場合は、速やかに当該会議の内容について欠席者との情報共有を図ってください。</t>
    <phoneticPr fontId="4"/>
  </si>
  <si>
    <t xml:space="preserve">平12老企36
第2の5(10)②
</t>
    <phoneticPr fontId="4"/>
  </si>
  <si>
    <t>　リハビリテーション会議は、テレビ電話装置等（リアルタイムでの画像を介したコミュニケーションが可能な機器をいう。以下同じ。）を活用して行うことができます。ただし、利用者又はその家族（以下この文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してください。</t>
    <rPh sb="10" eb="12">
      <t>カイギ</t>
    </rPh>
    <phoneticPr fontId="4"/>
  </si>
  <si>
    <t xml:space="preserve">平12老企36
第2の5(10)③
</t>
    <phoneticPr fontId="4"/>
  </si>
  <si>
    <t>　リハビリテーションマネジメント加算（イ）及び（ロ）の算定要件にお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Ph sb="129" eb="130">
      <t>カマ</t>
    </rPh>
    <phoneticPr fontId="4"/>
  </si>
  <si>
    <t>　リハビリテーションマネジメント加算 (ロ)の算定要件である厚生労働省への情報の提出については、「科学的介護情報システム（Long-term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phoneticPr fontId="4"/>
  </si>
  <si>
    <t xml:space="preserve">平12老企36
第2の5(10)④
</t>
    <phoneticPr fontId="4"/>
  </si>
  <si>
    <r>
      <t xml:space="preserve">　事業所の医師が計画作成に係る診療を行わなかった場合の取扱い
</t>
    </r>
    <r>
      <rPr>
        <sz val="11"/>
        <color theme="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4"/>
  </si>
  <si>
    <r>
      <t>　別に厚生労働大臣が定める基準に適合している</t>
    </r>
    <r>
      <rPr>
        <sz val="11"/>
        <color theme="1"/>
        <rFont val="ＭＳ ゴシック"/>
        <family val="3"/>
        <charset val="128"/>
      </rPr>
      <t>（介護予防）</t>
    </r>
    <r>
      <rPr>
        <sz val="11"/>
        <color theme="1"/>
        <rFont val="ＭＳ 明朝"/>
        <family val="1"/>
        <charset val="128"/>
      </rPr>
      <t>訪問リハビリテーション事業所の理学療法士、作業療法士又は言語聴覚士が、当該</t>
    </r>
    <r>
      <rPr>
        <sz val="11"/>
        <color theme="1"/>
        <rFont val="ＭＳ ゴシック"/>
        <family val="3"/>
        <charset val="128"/>
      </rPr>
      <t>（介護予防）</t>
    </r>
    <r>
      <rPr>
        <sz val="11"/>
        <color theme="1"/>
        <rFont val="ＭＳ 明朝"/>
        <family val="1"/>
        <charset val="128"/>
      </rPr>
      <t>訪問リハビリテーション事業所の医師が診療を行っていない利用者に対して、</t>
    </r>
    <r>
      <rPr>
        <sz val="11"/>
        <color theme="1"/>
        <rFont val="ＭＳ ゴシック"/>
        <family val="3"/>
        <charset val="128"/>
      </rPr>
      <t>（介護予防）</t>
    </r>
    <r>
      <rPr>
        <sz val="11"/>
        <color theme="1"/>
        <rFont val="ＭＳ 明朝"/>
        <family val="1"/>
        <charset val="128"/>
      </rPr>
      <t>訪問リハビリテーションを行った場合は、１回につき５０単位を所定単位数から減算していますか。</t>
    </r>
    <phoneticPr fontId="4"/>
  </si>
  <si>
    <r>
      <t xml:space="preserve">平12厚告19
別表4のｲ注14
</t>
    </r>
    <r>
      <rPr>
        <sz val="10"/>
        <color theme="1"/>
        <rFont val="ＭＳ ゴシック"/>
        <family val="3"/>
        <charset val="128"/>
      </rPr>
      <t>平18厚労告127</t>
    </r>
    <r>
      <rPr>
        <sz val="11"/>
        <color theme="1"/>
        <rFont val="ＭＳ ゴシック"/>
        <family val="3"/>
        <charset val="128"/>
      </rPr>
      <t xml:space="preserve">
別表3のｲ注12</t>
    </r>
    <phoneticPr fontId="4"/>
  </si>
  <si>
    <t>平27厚労告95
12の3号
106の3号</t>
    <rPh sb="0" eb="1">
      <t>ヒラ</t>
    </rPh>
    <rPh sb="3" eb="5">
      <t>コウロウ</t>
    </rPh>
    <rPh sb="5" eb="6">
      <t>コク</t>
    </rPh>
    <rPh sb="13" eb="14">
      <t>ゴウ</t>
    </rPh>
    <rPh sb="20" eb="21">
      <t>ゴウ</t>
    </rPh>
    <phoneticPr fontId="4"/>
  </si>
  <si>
    <t>　上記①の規定に関わらず、令和6年6月1日から令和9年3月31日までの間に、次に掲げる基準のいずれにも適合する場合には、同期間に限り、（介護予防）訪問リハビリテーション費を減算し算定できる。
（１）上記①（１）及び（３）に適合すること。
（２）上記①（２）に規定する研修の修了等の有無を確認し、訪問リハビリテーション計画書に記載していること。</t>
    <rPh sb="1" eb="3">
      <t>ジョウキ</t>
    </rPh>
    <rPh sb="31" eb="32">
      <t>ニチ</t>
    </rPh>
    <rPh sb="38" eb="39">
      <t>ツギ</t>
    </rPh>
    <rPh sb="100" eb="102">
      <t>ジョウキ</t>
    </rPh>
    <rPh sb="106" eb="107">
      <t>オヨ</t>
    </rPh>
    <rPh sb="112" eb="114">
      <t>テキゴウ</t>
    </rPh>
    <rPh sb="123" eb="125">
      <t>ジョウキ</t>
    </rPh>
    <rPh sb="130" eb="132">
      <t>キテイ</t>
    </rPh>
    <rPh sb="134" eb="136">
      <t>ケンシュウ</t>
    </rPh>
    <rPh sb="137" eb="139">
      <t>シュウリョウ</t>
    </rPh>
    <rPh sb="139" eb="140">
      <t>トウ</t>
    </rPh>
    <rPh sb="141" eb="143">
      <t>ウム</t>
    </rPh>
    <rPh sb="144" eb="146">
      <t>カクニン</t>
    </rPh>
    <rPh sb="148" eb="150">
      <t>ホウモン</t>
    </rPh>
    <rPh sb="159" eb="162">
      <t>ケイカクショ</t>
    </rPh>
    <rPh sb="163" eb="165">
      <t>キサイ</t>
    </rPh>
    <phoneticPr fontId="4"/>
  </si>
  <si>
    <t>　「当該利用者に関する情報の提供」とは、別の医療機関の計画的に医学的管理を行っている医師から指定（介護予防）訪問リハビリテーション事業所の医師が、「 リハビリテーション・個別機能訓練、栄養、口腔の実施及び一体的取組について 」 の別紙様式２－２―１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シテイ</t>
    </rPh>
    <rPh sb="49" eb="53">
      <t>カイゴヨボウ</t>
    </rPh>
    <rPh sb="54" eb="56">
      <t>ホウモン</t>
    </rPh>
    <rPh sb="65" eb="68">
      <t>ジギョウショ</t>
    </rPh>
    <rPh sb="69" eb="71">
      <t>イシ</t>
    </rPh>
    <rPh sb="128" eb="130">
      <t>ホンニン</t>
    </rPh>
    <rPh sb="131" eb="134">
      <t>カゾクトウ</t>
    </rPh>
    <rPh sb="135" eb="137">
      <t>キボウ</t>
    </rPh>
    <rPh sb="138" eb="140">
      <t>ケンコウ</t>
    </rPh>
    <rPh sb="140" eb="142">
      <t>ジョウタイ</t>
    </rPh>
    <rPh sb="143" eb="145">
      <t>ケイカ</t>
    </rPh>
    <rPh sb="146" eb="148">
      <t>シンシン</t>
    </rPh>
    <rPh sb="148" eb="150">
      <t>キノウ</t>
    </rPh>
    <rPh sb="151" eb="153">
      <t>コウゾウ</t>
    </rPh>
    <rPh sb="154" eb="156">
      <t>カツドウ</t>
    </rPh>
    <rPh sb="157" eb="159">
      <t>キホン</t>
    </rPh>
    <rPh sb="159" eb="161">
      <t>ドウサ</t>
    </rPh>
    <rPh sb="162" eb="164">
      <t>イドウ</t>
    </rPh>
    <rPh sb="164" eb="166">
      <t>ノウリョク</t>
    </rPh>
    <rPh sb="167" eb="169">
      <t>ニンチ</t>
    </rPh>
    <rPh sb="169" eb="171">
      <t>キノウ</t>
    </rPh>
    <rPh sb="171" eb="172">
      <t>トウ</t>
    </rPh>
    <rPh sb="174" eb="176">
      <t>カツドウ</t>
    </rPh>
    <rPh sb="192" eb="194">
      <t>モクヒョウ</t>
    </rPh>
    <rPh sb="204" eb="206">
      <t>ジッシ</t>
    </rPh>
    <rPh sb="206" eb="207">
      <t>ジョウ</t>
    </rPh>
    <rPh sb="208" eb="211">
      <t>リュウイテン</t>
    </rPh>
    <rPh sb="211" eb="212">
      <t>トウ</t>
    </rPh>
    <rPh sb="216" eb="218">
      <t>ジュウブン</t>
    </rPh>
    <rPh sb="219" eb="221">
      <t>キサイ</t>
    </rPh>
    <rPh sb="224" eb="226">
      <t>ジョウホウ</t>
    </rPh>
    <rPh sb="227" eb="229">
      <t>テイキョウ</t>
    </rPh>
    <rPh sb="230" eb="231">
      <t>ウ</t>
    </rPh>
    <phoneticPr fontId="4"/>
  </si>
  <si>
    <t>平12老企36
第2の5(14)①
平18-0317001号
別紙1第2の4(12)①</t>
    <phoneticPr fontId="4"/>
  </si>
  <si>
    <t>　利用者に対して、別に厚生労働大臣が定める要件を満たさない場合であって、介護予防訪問リハビリテーションの利用を開始した日の属する月から起算して12月を超えて介護予防訪問リハビリテーションを行うときは、１回につき30単位を所定単位数から減算していますか。</t>
    <phoneticPr fontId="4"/>
  </si>
  <si>
    <t>平18厚労告127
別表3のｲ注13</t>
    <phoneticPr fontId="4"/>
  </si>
  <si>
    <t>平18-0317001号
別紙1第2の4(13)①</t>
    <phoneticPr fontId="4"/>
  </si>
  <si>
    <r>
      <t xml:space="preserve">　主治の医師の特別な指示があった場合の取扱い
</t>
    </r>
    <r>
      <rPr>
        <sz val="11"/>
        <color theme="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4"/>
  </si>
  <si>
    <r>
      <t>　</t>
    </r>
    <r>
      <rPr>
        <sz val="11"/>
        <color theme="1"/>
        <rFont val="ＭＳ ゴシック"/>
        <family val="3"/>
        <charset val="128"/>
      </rPr>
      <t>（介護予防）</t>
    </r>
    <r>
      <rPr>
        <sz val="11"/>
        <color theme="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color theme="1"/>
        <rFont val="ＭＳ ゴシック"/>
        <family val="3"/>
        <charset val="128"/>
      </rPr>
      <t>(介護予防)</t>
    </r>
    <r>
      <rPr>
        <sz val="11"/>
        <color theme="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4"/>
  </si>
  <si>
    <r>
      <t xml:space="preserve">平12厚告19
別表4のｲ注12
</t>
    </r>
    <r>
      <rPr>
        <sz val="10"/>
        <color theme="1"/>
        <rFont val="ＭＳ ゴシック"/>
        <family val="3"/>
        <charset val="128"/>
      </rPr>
      <t>平18厚労告127</t>
    </r>
    <r>
      <rPr>
        <sz val="11"/>
        <color theme="1"/>
        <rFont val="ＭＳ ゴシック"/>
        <family val="3"/>
        <charset val="128"/>
      </rPr>
      <t xml:space="preserve">
別表3のｲ注10</t>
    </r>
    <phoneticPr fontId="4"/>
  </si>
  <si>
    <t>平12老企36
第2の5(13)
平18-0317001号
別紙1第2の4(11)</t>
    <phoneticPr fontId="4"/>
  </si>
  <si>
    <t>平12厚告19
別表4のｲ注13</t>
    <phoneticPr fontId="4"/>
  </si>
  <si>
    <t>平18厚労告127
別表4のｲ注11</t>
    <phoneticPr fontId="4"/>
  </si>
  <si>
    <t>　移行支援加算
（介護予防はなし）</t>
    <rPh sb="1" eb="3">
      <t>イコウ</t>
    </rPh>
    <rPh sb="3" eb="5">
      <t>シエン</t>
    </rPh>
    <rPh sb="5" eb="7">
      <t>カサン</t>
    </rPh>
    <rPh sb="10" eb="14">
      <t>カイゴヨボウ</t>
    </rPh>
    <phoneticPr fontId="4"/>
  </si>
  <si>
    <t>平12厚告19
別表4のハ注</t>
    <rPh sb="13" eb="14">
      <t>チュウ</t>
    </rPh>
    <phoneticPr fontId="4"/>
  </si>
  <si>
    <t xml:space="preserve">平12老企36
第2の5(16)①
</t>
    <phoneticPr fontId="4"/>
  </si>
  <si>
    <t xml:space="preserve">平12老企36
第2の5(16)②
</t>
    <phoneticPr fontId="4"/>
  </si>
  <si>
    <t>平12老企36
第2の5(16)③</t>
    <phoneticPr fontId="4"/>
  </si>
  <si>
    <t xml:space="preserve">平12老企36
第2の5(16)④
</t>
    <phoneticPr fontId="4"/>
  </si>
  <si>
    <t xml:space="preserve">平12老企36
第2の5(16)⑤
</t>
    <phoneticPr fontId="4"/>
  </si>
  <si>
    <t xml:space="preserve">平12老企36
第2の5(16)⑥
</t>
    <phoneticPr fontId="4"/>
  </si>
  <si>
    <r>
      <t xml:space="preserve">　サービス提供体制強化加算
</t>
    </r>
    <r>
      <rPr>
        <sz val="11"/>
        <color theme="1"/>
        <rFont val="ＭＳ ゴシック"/>
        <family val="3"/>
        <charset val="128"/>
      </rPr>
      <t>（介護予防も同様）</t>
    </r>
    <rPh sb="16" eb="18">
      <t>カイゴ</t>
    </rPh>
    <rPh sb="18" eb="20">
      <t>ヨボウ</t>
    </rPh>
    <rPh sb="21" eb="23">
      <t>ドウヨウ</t>
    </rPh>
    <phoneticPr fontId="4"/>
  </si>
  <si>
    <r>
      <t xml:space="preserve">平12厚告19
別表4の二注
</t>
    </r>
    <r>
      <rPr>
        <sz val="11"/>
        <color theme="1"/>
        <rFont val="ＭＳ ゴシック"/>
        <family val="3"/>
        <charset val="128"/>
      </rPr>
      <t>平18厚労告127
別表3のハ注</t>
    </r>
    <r>
      <rPr>
        <sz val="11"/>
        <color theme="1"/>
        <rFont val="ＭＳ 明朝"/>
        <family val="1"/>
        <charset val="128"/>
      </rPr>
      <t xml:space="preserve">
</t>
    </r>
    <rPh sb="12" eb="13">
      <t>ニ</t>
    </rPh>
    <phoneticPr fontId="4"/>
  </si>
  <si>
    <r>
      <t>　</t>
    </r>
    <r>
      <rPr>
        <sz val="11"/>
        <color theme="1"/>
        <rFont val="ＭＳ 明朝"/>
        <family val="1"/>
        <charset val="128"/>
      </rPr>
      <t>厚生労働大臣が定める基準</t>
    </r>
    <phoneticPr fontId="4"/>
  </si>
  <si>
    <r>
      <t xml:space="preserve">平12老企36
第2の5(17)①
</t>
    </r>
    <r>
      <rPr>
        <sz val="11"/>
        <color theme="1"/>
        <rFont val="ＭＳ ゴシック"/>
        <family val="3"/>
        <charset val="128"/>
      </rPr>
      <t>平18-0317001
別紙1第2の4
(15)①</t>
    </r>
    <phoneticPr fontId="4"/>
  </si>
  <si>
    <r>
      <t xml:space="preserve">平12老企36
第2の5(17)②
</t>
    </r>
    <r>
      <rPr>
        <sz val="11"/>
        <color theme="1"/>
        <rFont val="ＭＳ ゴシック"/>
        <family val="3"/>
        <charset val="128"/>
      </rPr>
      <t>平18-0317001
別紙1第2の4
(15)②</t>
    </r>
    <phoneticPr fontId="4"/>
  </si>
  <si>
    <r>
      <t xml:space="preserve">　記録の整備
</t>
    </r>
    <r>
      <rPr>
        <sz val="11"/>
        <color theme="1"/>
        <rFont val="ＭＳ ゴシック"/>
        <family val="3"/>
        <charset val="128"/>
      </rPr>
      <t>（介護予防も同様）</t>
    </r>
    <r>
      <rPr>
        <sz val="11"/>
        <color theme="1"/>
        <rFont val="ＭＳ 明朝"/>
        <family val="1"/>
        <charset val="128"/>
      </rPr>
      <t xml:space="preserve">
</t>
    </r>
    <rPh sb="9" eb="11">
      <t>カイゴ</t>
    </rPh>
    <rPh sb="11" eb="13">
      <t>ヨボウ</t>
    </rPh>
    <rPh sb="14" eb="16">
      <t>ドウヨウ</t>
    </rPh>
    <phoneticPr fontId="4"/>
  </si>
  <si>
    <r>
      <t xml:space="preserve">平12老企36
第2の5(18)①
</t>
    </r>
    <r>
      <rPr>
        <sz val="11"/>
        <color theme="1"/>
        <rFont val="ＭＳ ゴシック"/>
        <family val="3"/>
        <charset val="128"/>
      </rPr>
      <t>平18-0317001
別紙1第2の4
(16)①</t>
    </r>
    <r>
      <rPr>
        <sz val="11"/>
        <color theme="1"/>
        <rFont val="ＭＳ 明朝"/>
        <family val="1"/>
        <charset val="128"/>
      </rPr>
      <t xml:space="preserve">
</t>
    </r>
    <phoneticPr fontId="4"/>
  </si>
  <si>
    <t xml:space="preserve">平12老企36
第2の5(18)①
平18-0317001
別紙1第2の4
(16)①
</t>
    <phoneticPr fontId="4"/>
  </si>
  <si>
    <r>
      <t xml:space="preserve">平12老企36
第2の5(18)②
</t>
    </r>
    <r>
      <rPr>
        <sz val="11"/>
        <color theme="1"/>
        <rFont val="ＭＳ ゴシック"/>
        <family val="3"/>
        <charset val="128"/>
      </rPr>
      <t>平18-0317001
別紙1の第2の4(16)②</t>
    </r>
    <phoneticPr fontId="4"/>
  </si>
  <si>
    <t xml:space="preserve">　行っている具体的な取組（例）のアからカにチェックを入れ、カについては、その内容を記入してください。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3"/>
  </si>
  <si>
    <t>ア　訪問リハビリテーション計画
イ　提供した具体的なサービスの内容等の記録
ウ　身体的拘束等の態様及び時間、その際の利用者の心身の状況並びに緊急やむを得ない理由の記録
エ　市町村への通知に係る記録
オ　苦情の内容等の記録
カ　事故の状況及び事故に際して採った処置についての記録</t>
    <phoneticPr fontId="4"/>
  </si>
  <si>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0" eb="241">
      <t>マタ</t>
    </rPh>
    <rPh sb="246" eb="248">
      <t>イリョウ</t>
    </rPh>
    <rPh sb="248" eb="249">
      <t>イン</t>
    </rPh>
    <phoneticPr fontId="4"/>
  </si>
  <si>
    <t>TEL029-883-1111</t>
    <phoneticPr fontId="3"/>
  </si>
  <si>
    <t xml:space="preserve">はい・いいえ
該当なし
</t>
    <rPh sb="7" eb="9">
      <t>ガイトウ</t>
    </rPh>
    <phoneticPr fontId="4"/>
  </si>
  <si>
    <t>※</t>
    <phoneticPr fontId="4"/>
  </si>
  <si>
    <t>介護保険法（平成９年法律第１２４号）</t>
  </si>
  <si>
    <t>介護保険法に基づき指定居宅サービスの事業の設備及び運営に関する基準等を定める条例(平成24年茨城県条例第66号)</t>
    <phoneticPr fontId="38"/>
  </si>
  <si>
    <t>「条例」</t>
    <rPh sb="1" eb="3">
      <t>ジョウレイ</t>
    </rPh>
    <phoneticPr fontId="38"/>
  </si>
  <si>
    <t>（標準様式1）</t>
    <rPh sb="1" eb="3">
      <t>ヒョウジュン</t>
    </rPh>
    <rPh sb="3" eb="5">
      <t>ヨウシキ</t>
    </rPh>
    <phoneticPr fontId="3"/>
  </si>
  <si>
    <t>従業者の勤務の体制及び勤務形態一覧表</t>
    <phoneticPr fontId="62"/>
  </si>
  <si>
    <t>サービス種別</t>
    <rPh sb="4" eb="6">
      <t>シュベツ</t>
    </rPh>
    <phoneticPr fontId="62"/>
  </si>
  <si>
    <t>(</t>
    <phoneticPr fontId="62"/>
  </si>
  <si>
    <t>）</t>
    <phoneticPr fontId="62"/>
  </si>
  <si>
    <t>令和</t>
    <rPh sb="0" eb="2">
      <t>レイワ</t>
    </rPh>
    <phoneticPr fontId="62"/>
  </si>
  <si>
    <t>)</t>
    <phoneticPr fontId="62"/>
  </si>
  <si>
    <t>年</t>
    <rPh sb="0" eb="1">
      <t>ネン</t>
    </rPh>
    <phoneticPr fontId="62"/>
  </si>
  <si>
    <t>月</t>
    <rPh sb="0" eb="1">
      <t>ゲツ</t>
    </rPh>
    <phoneticPr fontId="62"/>
  </si>
  <si>
    <t>事業所名</t>
    <rPh sb="0" eb="3">
      <t>ジギョウショ</t>
    </rPh>
    <rPh sb="3" eb="4">
      <t>メイ</t>
    </rPh>
    <phoneticPr fontId="62"/>
  </si>
  <si>
    <t>(1)</t>
    <phoneticPr fontId="62"/>
  </si>
  <si>
    <t>４週</t>
  </si>
  <si>
    <t>(2)</t>
    <phoneticPr fontId="62"/>
  </si>
  <si>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</si>
  <si>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2"/>
  </si>
  <si>
    <t>時間/週</t>
    <rPh sb="0" eb="2">
      <t>ジカン</t>
    </rPh>
    <rPh sb="3" eb="4">
      <t>シュウ</t>
    </rPh>
    <phoneticPr fontId="62"/>
  </si>
  <si>
    <t>時間/月</t>
    <rPh sb="0" eb="2">
      <t>ジカン</t>
    </rPh>
    <rPh sb="3" eb="4">
      <t>ツキ</t>
    </rPh>
    <phoneticPr fontId="62"/>
  </si>
  <si>
    <t>No</t>
    <phoneticPr fontId="62"/>
  </si>
  <si>
    <t>(4) 
職種</t>
    <phoneticPr fontId="3"/>
  </si>
  <si>
    <t>(5)
勤務
形態</t>
    <phoneticPr fontId="3"/>
  </si>
  <si>
    <t>(6)
資格</t>
    <rPh sb="4" eb="6">
      <t>シカク</t>
    </rPh>
    <phoneticPr fontId="62"/>
  </si>
  <si>
    <t>(7) 氏　名</t>
    <phoneticPr fontId="3"/>
  </si>
  <si>
    <t>(8)</t>
    <phoneticPr fontId="6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</si>
  <si>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</si>
  <si>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</si>
  <si>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62"/>
  </si>
  <si>
    <t>2週目</t>
    <rPh sb="1" eb="2">
      <t>シュウ</t>
    </rPh>
    <rPh sb="2" eb="3">
      <t>メ</t>
    </rPh>
    <phoneticPr fontId="62"/>
  </si>
  <si>
    <t>3週目</t>
    <rPh sb="1" eb="2">
      <t>シュウ</t>
    </rPh>
    <rPh sb="2" eb="3">
      <t>メ</t>
    </rPh>
    <phoneticPr fontId="62"/>
  </si>
  <si>
    <t>4週目</t>
    <rPh sb="1" eb="2">
      <t>シュウ</t>
    </rPh>
    <rPh sb="2" eb="3">
      <t>メ</t>
    </rPh>
    <phoneticPr fontId="62"/>
  </si>
  <si>
    <t>5週目</t>
    <rPh sb="1" eb="2">
      <t>シュウ</t>
    </rPh>
    <rPh sb="2" eb="3">
      <t>メ</t>
    </rPh>
    <phoneticPr fontId="6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</si>
  <si>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2"/>
  </si>
  <si>
    <t>　(1) 「４週」・「暦月」のいずれかを選択してください。</t>
    <rPh sb="7" eb="8">
      <t>シュウ</t>
    </rPh>
    <rPh sb="11" eb="12">
      <t>レキ</t>
    </rPh>
    <rPh sb="12" eb="13">
      <t>ツキ</t>
    </rPh>
    <rPh sb="20" eb="22">
      <t>センタク</t>
    </rPh>
    <phoneticPr fontId="6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</si>
  <si>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</si>
  <si>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2"/>
  </si>
  <si>
    <t>　(4) 従業者の職種を入力してください。</t>
    <rPh sb="5" eb="8">
      <t>ジュウギョウシャ</t>
    </rPh>
    <rPh sb="9" eb="11">
      <t>ショクシュ</t>
    </rPh>
    <rPh sb="12" eb="14">
      <t>ニュウリョク</t>
    </rPh>
    <phoneticPr fontId="62"/>
  </si>
  <si>
    <t xml:space="preserve"> 　　 記入の順序は、職種ごとにまとめてください。</t>
    <rPh sb="4" eb="6">
      <t>キニュウ</t>
    </rPh>
    <rPh sb="7" eb="9">
      <t>ジュンジョ</t>
    </rPh>
    <rPh sb="11" eb="13">
      <t>ショクシュ</t>
    </rPh>
    <phoneticPr fontId="6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</si>
  <si>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</si>
  <si>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記号</t>
    <rPh sb="0" eb="2">
      <t>キゴウ</t>
    </rPh>
    <phoneticPr fontId="62"/>
  </si>
  <si>
    <t>区分</t>
    <rPh sb="0" eb="2">
      <t>クブン</t>
    </rPh>
    <phoneticPr fontId="62"/>
  </si>
  <si>
    <t>A</t>
    <phoneticPr fontId="62"/>
  </si>
  <si>
    <t>常勤で専従</t>
    <rPh sb="0" eb="2">
      <t>ジョウキン</t>
    </rPh>
    <rPh sb="3" eb="5">
      <t>センジュウ</t>
    </rPh>
    <phoneticPr fontId="62"/>
  </si>
  <si>
    <t>B</t>
    <phoneticPr fontId="62"/>
  </si>
  <si>
    <t>常勤で兼務</t>
    <rPh sb="0" eb="2">
      <t>ジョウキン</t>
    </rPh>
    <rPh sb="3" eb="5">
      <t>ケンム</t>
    </rPh>
    <phoneticPr fontId="62"/>
  </si>
  <si>
    <t>C</t>
    <phoneticPr fontId="62"/>
  </si>
  <si>
    <t>非常勤で専従</t>
    <rPh sb="0" eb="3">
      <t>ヒジョウキン</t>
    </rPh>
    <rPh sb="4" eb="6">
      <t>センジュウ</t>
    </rPh>
    <phoneticPr fontId="62"/>
  </si>
  <si>
    <t>D</t>
    <phoneticPr fontId="62"/>
  </si>
  <si>
    <t>非常勤で兼務</t>
    <rPh sb="0" eb="3">
      <t>ヒジョウキン</t>
    </rPh>
    <rPh sb="4" eb="6">
      <t>ケンム</t>
    </rPh>
    <phoneticPr fontId="62"/>
  </si>
  <si>
    <t>（注）常勤・非常勤の区分について</t>
    <rPh sb="1" eb="2">
      <t>チュウ</t>
    </rPh>
    <rPh sb="3" eb="5">
      <t>ジョウキン</t>
    </rPh>
    <rPh sb="6" eb="9">
      <t>ヒジョウキン</t>
    </rPh>
    <rPh sb="10" eb="12">
      <t>クブン</t>
    </rPh>
    <phoneticPr fontId="6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</si>
  <si>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</si>
  <si>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2"/>
  </si>
  <si>
    <t>　(6) 従業者の保有する資格を入力してください。</t>
    <rPh sb="5" eb="8">
      <t>ジュウギョウシャ</t>
    </rPh>
    <rPh sb="9" eb="11">
      <t>ホユウ</t>
    </rPh>
    <rPh sb="13" eb="15">
      <t>シカク</t>
    </rPh>
    <rPh sb="16" eb="18">
      <t>ニュウリョク</t>
    </rPh>
    <phoneticPr fontId="6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</si>
  <si>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2"/>
  </si>
  <si>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2"/>
  </si>
  <si>
    <t>　(7) 従業者の氏名を記入してください。</t>
    <rPh sb="5" eb="8">
      <t>ジュウギョウシャ</t>
    </rPh>
    <rPh sb="9" eb="11">
      <t>シメイ</t>
    </rPh>
    <rPh sb="12" eb="14">
      <t>キニュウ</t>
    </rPh>
    <phoneticPr fontId="6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</si>
  <si>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</si>
  <si>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</si>
  <si>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6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</si>
  <si>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</si>
  <si>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</si>
  <si>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</si>
  <si>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2"/>
  </si>
  <si>
    <t>　　　 その他、特記事項欄としてもご活用ください。</t>
    <rPh sb="6" eb="7">
      <t>タ</t>
    </rPh>
    <rPh sb="8" eb="10">
      <t>トッキ</t>
    </rPh>
    <rPh sb="10" eb="12">
      <t>ジコウ</t>
    </rPh>
    <rPh sb="12" eb="13">
      <t>ラン</t>
    </rPh>
    <rPh sb="18" eb="20">
      <t>カツヨウ</t>
    </rPh>
    <phoneticPr fontId="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</si>
  <si>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62"/>
  </si>
  <si>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62"/>
  </si>
  <si>
    <t xml:space="preserve"> （12) 必要項目を満たしていれば、各事業所で使用するシフト表等をもって代替書類として差し支えありません。</t>
    <phoneticPr fontId="62"/>
  </si>
  <si>
    <t>訪問リハビリテーション</t>
    <rPh sb="0" eb="2">
      <t>ホウモン</t>
    </rPh>
    <phoneticPr fontId="62"/>
  </si>
  <si>
    <t xml:space="preserve">　訪問リハビリテーションの提供に当たらせるために必要な常勤の医師が１人以上の数になっていますか。    </t>
    <rPh sb="1" eb="3">
      <t>ホウモン</t>
    </rPh>
    <rPh sb="27" eb="29">
      <t>ジョウキン</t>
    </rPh>
    <rPh sb="30" eb="32">
      <t>イシ</t>
    </rPh>
    <phoneticPr fontId="3"/>
  </si>
  <si>
    <t>平11厚令37
第76条第1項
第1号及び第2項</t>
    <rPh sb="0" eb="1">
      <t>タイラ</t>
    </rPh>
    <rPh sb="19" eb="20">
      <t>オヨ</t>
    </rPh>
    <rPh sb="21" eb="22">
      <t>ダイ</t>
    </rPh>
    <rPh sb="23" eb="24">
      <t>コウ</t>
    </rPh>
    <phoneticPr fontId="3"/>
  </si>
  <si>
    <t>平11厚令37第83条
準用(第8条)</t>
    <rPh sb="0" eb="1">
      <t>ヒラ</t>
    </rPh>
    <phoneticPr fontId="4"/>
  </si>
  <si>
    <t>　二　電磁的記録媒体（電磁的記録（電子的方式、磁気
　　的方式その他人の知覚によっては認識することが
　　できない方式で作られる記録であって、電子計算
　　機による情報処理の用に供されるものをいう。第
　　２１７条第１項において同じ。）に係る記録媒
　　体をいう。）をもって調製するファイルに前項に
　　規定する重要事項を記録したものを交付する方法</t>
    <phoneticPr fontId="4"/>
  </si>
  <si>
    <t>平11厚令37第83条
準用(第9条)
準用(平11老企25
第3の一の3(3))</t>
    <phoneticPr fontId="4"/>
  </si>
  <si>
    <t>平11厚令37第83条
準用(第10条)</t>
    <rPh sb="0" eb="1">
      <t>ヒラ</t>
    </rPh>
    <phoneticPr fontId="4"/>
  </si>
  <si>
    <t>平11厚令37第83条
準用(第11条)</t>
    <rPh sb="0" eb="1">
      <t>ヒラ</t>
    </rPh>
    <phoneticPr fontId="4"/>
  </si>
  <si>
    <t>平11厚令37第83条
準用(第12条)</t>
    <rPh sb="0" eb="1">
      <t>ヒラ</t>
    </rPh>
    <phoneticPr fontId="4"/>
  </si>
  <si>
    <t>平11厚令37第83条
準用(第13条)</t>
    <rPh sb="0" eb="1">
      <t>ヒラ</t>
    </rPh>
    <phoneticPr fontId="4"/>
  </si>
  <si>
    <t>平11厚令37第83条
準用(第64条)</t>
    <rPh sb="0" eb="1">
      <t>ヒラ</t>
    </rPh>
    <phoneticPr fontId="4"/>
  </si>
  <si>
    <t>　リハビリテーション会議の構成員は、利用者及びその家族を基本としつつ、医師、理学療法士、作業療法士、言語聴覚士、介護支援専門員、居宅サービス計画の原案に位置付けた居宅サービス等の担当者、看護師、准看護師、介護職員、介護予防・日常生活支援総合事業のサービス担当者及び保健師等としてください。
　また、必要に応じて歯科医師、管理栄養士、歯科衛生士等を参加させてください。</t>
    <rPh sb="10" eb="12">
      <t>カイギ</t>
    </rPh>
    <rPh sb="13" eb="16">
      <t>コウセイイン</t>
    </rPh>
    <rPh sb="35" eb="37">
      <t>イシ</t>
    </rPh>
    <rPh sb="38" eb="40">
      <t>リガク</t>
    </rPh>
    <rPh sb="40" eb="43">
      <t>リョウホウシ</t>
    </rPh>
    <rPh sb="44" eb="46">
      <t>サギョウ</t>
    </rPh>
    <rPh sb="46" eb="49">
      <t>リョウホウシ</t>
    </rPh>
    <rPh sb="50" eb="55">
      <t>ゲンゴチョウカクシ</t>
    </rPh>
    <rPh sb="56" eb="58">
      <t>カイゴ</t>
    </rPh>
    <rPh sb="58" eb="60">
      <t>シエン</t>
    </rPh>
    <rPh sb="60" eb="63">
      <t>センモンイン</t>
    </rPh>
    <rPh sb="64" eb="66">
      <t>キョタク</t>
    </rPh>
    <rPh sb="70" eb="72">
      <t>ケイカク</t>
    </rPh>
    <rPh sb="73" eb="75">
      <t>ゲンアン</t>
    </rPh>
    <rPh sb="76" eb="78">
      <t>イチ</t>
    </rPh>
    <rPh sb="78" eb="79">
      <t>ツ</t>
    </rPh>
    <rPh sb="81" eb="83">
      <t>キョタク</t>
    </rPh>
    <rPh sb="87" eb="88">
      <t>トウ</t>
    </rPh>
    <rPh sb="89" eb="92">
      <t>タントウシャ</t>
    </rPh>
    <rPh sb="93" eb="96">
      <t>カンゴシ</t>
    </rPh>
    <rPh sb="97" eb="101">
      <t>ジュンカンゴシ</t>
    </rPh>
    <rPh sb="102" eb="104">
      <t>カイゴ</t>
    </rPh>
    <rPh sb="104" eb="106">
      <t>ショクイン</t>
    </rPh>
    <rPh sb="107" eb="109">
      <t>カイゴ</t>
    </rPh>
    <rPh sb="109" eb="111">
      <t>ヨボウ</t>
    </rPh>
    <rPh sb="112" eb="114">
      <t>ニチジョウ</t>
    </rPh>
    <rPh sb="114" eb="116">
      <t>セイカツ</t>
    </rPh>
    <rPh sb="116" eb="118">
      <t>シエン</t>
    </rPh>
    <rPh sb="118" eb="120">
      <t>ソウゴウ</t>
    </rPh>
    <rPh sb="120" eb="122">
      <t>ジギョウ</t>
    </rPh>
    <rPh sb="127" eb="130">
      <t>タントウシャ</t>
    </rPh>
    <rPh sb="130" eb="131">
      <t>オヨ</t>
    </rPh>
    <rPh sb="132" eb="135">
      <t>ホケンシ</t>
    </rPh>
    <rPh sb="135" eb="136">
      <t>トウ</t>
    </rPh>
    <phoneticPr fontId="4"/>
  </si>
  <si>
    <t>　上記②から⑮までの規定は、介護予防訪問リハビリテーション計画の変更について準用します。</t>
    <phoneticPr fontId="4"/>
  </si>
  <si>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すことができます。</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4"/>
  </si>
  <si>
    <t>　エの「利用料」としては、法定代理受領サービスである訪問リハビリテーションに係る利用料(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2" eb="43">
      <t>リョウ</t>
    </rPh>
    <rPh sb="50" eb="51">
      <t>ワリ</t>
    </rPh>
    <rPh sb="51" eb="53">
      <t>フタン</t>
    </rPh>
    <rPh sb="53" eb="54">
      <t>マタ</t>
    </rPh>
    <rPh sb="56" eb="57">
      <t>ワリ</t>
    </rPh>
    <rPh sb="57" eb="59">
      <t>フタン</t>
    </rPh>
    <phoneticPr fontId="4"/>
  </si>
  <si>
    <t>　利用者に対する訪問リハビリテーションの提供に関する次の諸記録を整備し、その完結の日から５年間保存していますか。</t>
    <phoneticPr fontId="4"/>
  </si>
  <si>
    <t>平11厚令37
第82条の2第2項
条例第86条</t>
    <rPh sb="0" eb="1">
      <t>タイラ</t>
    </rPh>
    <rPh sb="14" eb="15">
      <t>ダイ</t>
    </rPh>
    <rPh sb="16" eb="17">
      <t>コウ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</si>
  <si>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phoneticPr fontId="4"/>
  </si>
  <si>
    <t xml:space="preserve">  事業所の名称及び所在地その他厚生労働省令で定める事項に変更があったとき、又は休止した当該指定居宅サービスを再開したときは、10日以内に、その旨を指定権者に届け出ていますか。   
</t>
    <rPh sb="74" eb="78">
      <t>シテイケンシャ</t>
    </rPh>
    <phoneticPr fontId="4"/>
  </si>
  <si>
    <t>　当該居宅サービスの事業を廃止し、又は休止しようとするときは、その廃止又は休止の日の１月前までに、その旨を指定権者に届け出てください。</t>
    <rPh sb="53" eb="57">
      <t>シテイケンシャ</t>
    </rPh>
    <phoneticPr fontId="4"/>
  </si>
  <si>
    <t xml:space="preserve">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rPh sb="276" eb="278">
      <t>シテイ</t>
    </rPh>
    <rPh sb="278" eb="279">
      <t>ケン</t>
    </rPh>
    <rPh sb="279" eb="280">
      <t>シャ</t>
    </rPh>
    <phoneticPr fontId="3"/>
  </si>
  <si>
    <r>
      <t xml:space="preserve">  別に厚生労働大臣が定める地域に所在する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2" eb="3">
      <t>ベツ</t>
    </rPh>
    <rPh sb="4" eb="6">
      <t>コウセイ</t>
    </rPh>
    <rPh sb="6" eb="8">
      <t>ロウドウ</t>
    </rPh>
    <rPh sb="8" eb="10">
      <t>ダイジン</t>
    </rPh>
    <rPh sb="11" eb="12">
      <t>サダ</t>
    </rPh>
    <rPh sb="22" eb="24">
      <t>カイゴ</t>
    </rPh>
    <rPh sb="24" eb="26">
      <t>ヨボウ</t>
    </rPh>
    <rPh sb="27" eb="29">
      <t>ホウモン</t>
    </rPh>
    <rPh sb="120" eb="122">
      <t>カイゴ</t>
    </rPh>
    <rPh sb="122" eb="124">
      <t>ヨボウ</t>
    </rPh>
    <phoneticPr fontId="3"/>
  </si>
  <si>
    <r>
      <t xml:space="preserve">  別に厚生労働大臣が定める地域に所在し、かつ、１月当たり延訪問回数が30回以下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37" eb="38">
      <t>カイ</t>
    </rPh>
    <rPh sb="66" eb="67">
      <t>ノベ</t>
    </rPh>
    <rPh sb="67" eb="69">
      <t>ホウモン</t>
    </rPh>
    <rPh sb="69" eb="71">
      <t>カイスウ</t>
    </rPh>
    <rPh sb="74" eb="75">
      <t>カイ</t>
    </rPh>
    <rPh sb="80" eb="82">
      <t>カイゴ</t>
    </rPh>
    <rPh sb="82" eb="84">
      <t>ヨボウ</t>
    </rPh>
    <rPh sb="178" eb="180">
      <t>カイゴ</t>
    </rPh>
    <rPh sb="180" eb="182">
      <t>ヨボウ</t>
    </rPh>
    <phoneticPr fontId="3"/>
  </si>
  <si>
    <r>
      <t>　別に厚生労働大臣が定める地域に居住している利用者に対して、通常の事業の実施地域を越えて、事業所の理学療法士、作業療法士又は言語聴覚士が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45" eb="48">
      <t>ジギョウショ</t>
    </rPh>
    <rPh sb="49" eb="51">
      <t>リガク</t>
    </rPh>
    <rPh sb="51" eb="54">
      <t>リョウホウシ</t>
    </rPh>
    <rPh sb="55" eb="57">
      <t>サギョウ</t>
    </rPh>
    <rPh sb="57" eb="60">
      <t>リョウホウシ</t>
    </rPh>
    <rPh sb="60" eb="61">
      <t>マタ</t>
    </rPh>
    <rPh sb="62" eb="67">
      <t>ゲンゴチョウカクシ</t>
    </rPh>
    <rPh sb="69" eb="71">
      <t>カイゴ</t>
    </rPh>
    <rPh sb="71" eb="73">
      <t>ヨボウ</t>
    </rPh>
    <phoneticPr fontId="3"/>
  </si>
  <si>
    <t xml:space="preserve">　別に厚生労働大臣が定める基準に適合しているものとしてて、電子情報処理組織を使用する方法により、指定権者に対し、老健局長が定める様式による届出を行った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Ph sb="1" eb="2">
      <t>ベツ</t>
    </rPh>
    <rPh sb="3" eb="5">
      <t>コウセイ</t>
    </rPh>
    <rPh sb="5" eb="7">
      <t>ロウドウ</t>
    </rPh>
    <rPh sb="7" eb="9">
      <t>ダイジン</t>
    </rPh>
    <rPh sb="10" eb="11">
      <t>サダ</t>
    </rPh>
    <rPh sb="13" eb="15">
      <t>キジュン</t>
    </rPh>
    <rPh sb="16" eb="18">
      <t>テキゴウ</t>
    </rPh>
    <rPh sb="48" eb="49">
      <t>シャ</t>
    </rPh>
    <rPh sb="76" eb="78">
      <t>イシ</t>
    </rPh>
    <rPh sb="79" eb="81">
      <t>リガク</t>
    </rPh>
    <rPh sb="81" eb="84">
      <t>リョウホウシ</t>
    </rPh>
    <rPh sb="85" eb="87">
      <t>サギョウ</t>
    </rPh>
    <rPh sb="87" eb="90">
      <t>リョウホウシ</t>
    </rPh>
    <rPh sb="91" eb="96">
      <t>ゲンゴチョウカクシ</t>
    </rPh>
    <rPh sb="98" eb="99">
      <t>タ</t>
    </rPh>
    <rPh sb="100" eb="102">
      <t>ショクシュ</t>
    </rPh>
    <rPh sb="103" eb="104">
      <t>モノ</t>
    </rPh>
    <rPh sb="105" eb="107">
      <t>キョウドウ</t>
    </rPh>
    <rPh sb="109" eb="112">
      <t>ケイゾクテキ</t>
    </rPh>
    <rPh sb="123" eb="124">
      <t>シツ</t>
    </rPh>
    <rPh sb="125" eb="127">
      <t>カンリ</t>
    </rPh>
    <rPh sb="129" eb="131">
      <t>バアイ</t>
    </rPh>
    <rPh sb="159" eb="161">
      <t>クブン</t>
    </rPh>
    <rPh sb="162" eb="163">
      <t>オウ</t>
    </rPh>
    <rPh sb="166" eb="167">
      <t>ツキ</t>
    </rPh>
    <rPh sb="170" eb="171">
      <t>ツギ</t>
    </rPh>
    <rPh sb="172" eb="173">
      <t>カカ</t>
    </rPh>
    <rPh sb="175" eb="178">
      <t>タンイスウ</t>
    </rPh>
    <rPh sb="179" eb="181">
      <t>カサン</t>
    </rPh>
    <phoneticPr fontId="4"/>
  </si>
  <si>
    <t>（2）訪問リハビリテーション計画について、当該計画の作成に関与した医師、理学療法士、作業療法士又は言語聴覚士が利用者又はその家族に対して説明し、利用者の同意を得るただし、理学療法士、作業療法士又は言語聴覚士が説明した場合は、説明した内容等について医師に報告すること。</t>
    <rPh sb="33" eb="35">
      <t>イシ</t>
    </rPh>
    <phoneticPr fontId="4"/>
  </si>
  <si>
    <t xml:space="preserve">  別に厚生労働大臣が定める基準に適合しているものとして、電子情報処理組織を使用する方法により、指定権者に対し、老健局長が定める様式による届出を行った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
</t>
    <rPh sb="48" eb="50">
      <t>シテイ</t>
    </rPh>
    <rPh sb="50" eb="51">
      <t>ケン</t>
    </rPh>
    <rPh sb="51" eb="52">
      <t>シャ</t>
    </rPh>
    <phoneticPr fontId="3"/>
  </si>
  <si>
    <r>
      <t>　</t>
    </r>
    <r>
      <rPr>
        <sz val="11"/>
        <rFont val="ＭＳ 明朝"/>
        <family val="1"/>
        <charset val="128"/>
      </rPr>
      <t>別に厚生労働大臣が定める基準に適合しているものとして指定権者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31">
      <t>シテイケンシャ</t>
    </rPh>
    <rPh sb="32" eb="33">
      <t>トド</t>
    </rPh>
    <rPh sb="34" eb="35">
      <t>デ</t>
    </rPh>
    <rPh sb="38" eb="39">
      <t>ショ</t>
    </rPh>
    <rPh sb="51" eb="52">
      <t>オコナ</t>
    </rPh>
    <rPh sb="54" eb="57">
      <t>リヨウシャ</t>
    </rPh>
    <rPh sb="65" eb="66">
      <t>トウ</t>
    </rPh>
    <rPh sb="70" eb="71">
      <t>トウ</t>
    </rPh>
    <rPh sb="72" eb="74">
      <t>シエン</t>
    </rPh>
    <rPh sb="76" eb="78">
      <t>バアイ</t>
    </rPh>
    <rPh sb="80" eb="82">
      <t>イコウ</t>
    </rPh>
    <rPh sb="82" eb="84">
      <t>シエン</t>
    </rPh>
    <rPh sb="84" eb="86">
      <t>カサン</t>
    </rPh>
    <rPh sb="90" eb="92">
      <t>ヒョウカ</t>
    </rPh>
    <rPh sb="92" eb="94">
      <t>タイショウ</t>
    </rPh>
    <rPh sb="94" eb="96">
      <t>キカン</t>
    </rPh>
    <rPh sb="97" eb="99">
      <t>カサン</t>
    </rPh>
    <rPh sb="100" eb="102">
      <t>サンテイ</t>
    </rPh>
    <rPh sb="104" eb="106">
      <t>ネンド</t>
    </rPh>
    <rPh sb="107" eb="109">
      <t>ショニチ</t>
    </rPh>
    <rPh sb="110" eb="111">
      <t>ゾク</t>
    </rPh>
    <rPh sb="113" eb="114">
      <t>トシ</t>
    </rPh>
    <rPh sb="115" eb="117">
      <t>ゼンネン</t>
    </rPh>
    <rPh sb="129" eb="131">
      <t>マツジツ</t>
    </rPh>
    <rPh sb="132" eb="133">
      <t>ゾク</t>
    </rPh>
    <rPh sb="135" eb="137">
      <t>ネンド</t>
    </rPh>
    <rPh sb="138" eb="139">
      <t>ツギ</t>
    </rPh>
    <rPh sb="140" eb="143">
      <t>ネンドナイ</t>
    </rPh>
    <rPh sb="144" eb="145">
      <t>カギ</t>
    </rPh>
    <rPh sb="148" eb="149">
      <t>ニチ</t>
    </rPh>
    <rPh sb="154" eb="156">
      <t>タンイ</t>
    </rPh>
    <rPh sb="157" eb="159">
      <t>カサン</t>
    </rPh>
    <phoneticPr fontId="4"/>
  </si>
  <si>
    <r>
      <t>　別に厚生労働大臣が定める基準に適合しているものとして指定権者に届け出た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31">
      <t>シテイケンシャ</t>
    </rPh>
    <rPh sb="42" eb="44">
      <t>ホウモン</t>
    </rPh>
    <rPh sb="53" eb="56">
      <t>ジギョウショ</t>
    </rPh>
    <rPh sb="57" eb="60">
      <t>リヨウシャ</t>
    </rPh>
    <rPh sb="61" eb="62">
      <t>タイ</t>
    </rPh>
    <rPh sb="89" eb="91">
      <t>トウガイ</t>
    </rPh>
    <rPh sb="91" eb="93">
      <t>キジュン</t>
    </rPh>
    <rPh sb="94" eb="95">
      <t>カカ</t>
    </rPh>
    <rPh sb="97" eb="99">
      <t>クブン</t>
    </rPh>
    <rPh sb="100" eb="101">
      <t>シタガ</t>
    </rPh>
    <rPh sb="108" eb="109">
      <t>ツギ</t>
    </rPh>
    <rPh sb="110" eb="111">
      <t>カカ</t>
    </rPh>
    <phoneticPr fontId="4"/>
  </si>
  <si>
    <t>　県へ年１回、基本情報と運営情報を報告するとともに見直しを行っていますか。</t>
    <rPh sb="1" eb="2">
      <t>ケン</t>
    </rPh>
    <rPh sb="12" eb="14">
      <t>ウンエイ</t>
    </rPh>
    <rPh sb="25" eb="27">
      <t>ミナオ</t>
    </rPh>
    <rPh sb="29" eb="3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</si>
</sst>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7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12"/>
      <name val="ＭＳ 明朝"/>
      <family val="1"/>
      <charset val="128"/>
    </font>
    <font>
      <b/>
      <sz val="12"/>
      <name val="ＭＳ ゴシック"/>
      <family val="3"/>
      <charset val="128"/>
    </font>
    <font>
      <sz val="9"/>
      <name val="ＭＳ ゴシック"/>
      <family val="3"/>
      <charset val="128"/>
    </font>
    <font>
      <b/>
      <sz val="10"/>
      <name val="ＭＳ 明朝"/>
      <family val="1"/>
      <charset val="128"/>
    </font>
    <font>
      <sz val="2"/>
      <name val="ＭＳ 明朝"/>
      <family val="1"/>
      <charset val="128"/>
    </font>
    <font>
      <b/>
      <sz val="11"/>
      <name val="ＭＳ ゴシック"/>
      <family val="3"/>
      <charset val="128"/>
    </font>
    <font>
      <b/>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sz val="14"/>
      <name val="ＭＳ 明朝"/>
      <family val="1"/>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FF0000"/>
      <name val="ＭＳ ゴシック"/>
      <family val="3"/>
      <charset val="128"/>
    </font>
    <font>
      <sz val="10"/>
      <color rgb="FFFF0000"/>
      <name val="ＭＳ 明朝"/>
      <family val="1"/>
      <charset val="128"/>
    </font>
    <font>
      <strike/>
      <sz val="10"/>
      <color rgb="FFFF0000"/>
      <name val="ＭＳ 明朝"/>
      <family val="1"/>
      <charset val="128"/>
    </font>
    <font>
      <sz val="10"/>
      <color rgb="FFFF0000"/>
      <name val="ＭＳ ゴシック"/>
      <family val="3"/>
      <charset val="128"/>
    </font>
    <font>
      <sz val="11"/>
      <color theme="4"/>
      <name val="ＭＳ 明朝"/>
      <family val="1"/>
      <charset val="128"/>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b/>
      <sz val="12"/>
      <name val="DejaVu Sans"/>
      <family val="2"/>
    </font>
    <font>
      <sz val="10"/>
      <name val="Arial"/>
      <family val="2"/>
    </font>
    <font>
      <b/>
      <sz val="11"/>
      <name val="ＭＳ Ｐゴシック"/>
      <family val="3"/>
      <charset val="128"/>
    </font>
    <font>
      <b/>
      <sz val="12"/>
      <name val="ＭＳ Ｐゴシック"/>
      <family val="3"/>
      <charset val="128"/>
    </font>
    <font>
      <b/>
      <sz val="12"/>
      <color rgb="FFFF0000"/>
      <name val="ＭＳ Ｐゴシック"/>
      <family val="3"/>
      <charset val="128"/>
    </font>
    <font>
      <b/>
      <sz val="14"/>
      <name val="ＭＳ Ｐゴシック"/>
      <family val="3"/>
      <charset val="128"/>
    </font>
    <font>
      <sz val="12"/>
      <name val="Arial"/>
      <family val="2"/>
    </font>
    <font>
      <b/>
      <sz val="12"/>
      <color indexed="10"/>
      <name val="ＭＳ Ｐゴシック"/>
      <family val="3"/>
      <charset val="128"/>
    </font>
    <font>
      <b/>
      <sz val="11"/>
      <name val="DejaVu Sans"/>
      <family val="2"/>
    </font>
    <font>
      <b/>
      <sz val="12"/>
      <color indexed="10"/>
      <name val="DejaVu Sans"/>
      <family val="2"/>
    </font>
    <font>
      <sz val="11"/>
      <name val="DejaVu Sans"/>
      <family val="2"/>
    </font>
    <font>
      <b/>
      <sz val="11"/>
      <name val="DejaVu Sans"/>
      <family val="3"/>
      <charset val="128"/>
    </font>
    <font>
      <b/>
      <sz val="11"/>
      <name val="ＭＳ ゴシック"/>
      <family val="2"/>
      <charset val="128"/>
    </font>
    <font>
      <sz val="11"/>
      <color theme="1"/>
      <name val="ＭＳ 明朝"/>
      <family val="1"/>
      <charset val="128"/>
    </font>
    <font>
      <sz val="10"/>
      <color theme="1"/>
      <name val="ＭＳ ゴシック"/>
      <family val="3"/>
      <charset val="128"/>
    </font>
    <font>
      <sz val="10"/>
      <color theme="1"/>
      <name val="ＭＳ 明朝"/>
      <family val="1"/>
      <charset val="128"/>
    </font>
    <font>
      <b/>
      <sz val="11"/>
      <color theme="1"/>
      <name val="ＭＳ 明朝"/>
      <family val="1"/>
      <charset val="128"/>
    </font>
    <font>
      <b/>
      <sz val="10"/>
      <color theme="1"/>
      <name val="ＭＳ 明朝"/>
      <family val="1"/>
      <charset val="128"/>
    </font>
    <font>
      <strike/>
      <sz val="10"/>
      <color rgb="FFFF0000"/>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124">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style="medium">
        <color indexed="64"/>
      </top>
      <bottom style="dotted">
        <color indexed="8"/>
      </bottom>
      <diagonal/>
    </border>
    <border>
      <left style="medium">
        <color indexed="64"/>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2" fillId="0" borderId="0">
      <alignment vertical="center"/>
    </xf>
    <xf numFmtId="0" fontId="40" fillId="0" borderId="0" applyNumberFormat="0" applyFill="0" applyBorder="0" applyAlignment="0" applyProtection="0">
      <alignment vertical="top"/>
      <protection locked="0"/>
    </xf>
    <xf numFmtId="0" fontId="8" fillId="0" borderId="0"/>
    <xf numFmtId="0" fontId="42" fillId="0" borderId="0"/>
    <xf numFmtId="0" fontId="1" fillId="0" borderId="0">
      <alignment vertical="center"/>
    </xf>
    <xf numFmtId="38" fontId="1" fillId="0" borderId="0" applyFont="0" applyFill="0" applyBorder="0" applyAlignment="0" applyProtection="0">
      <alignment vertical="center"/>
    </xf>
  </cellStyleXfs>
  <cellXfs count="745">
    <xf numFmtId="0" fontId="0" fillId="0" borderId="0" xfId="0">
      <alignment vertical="center"/>
    </xf>
    <xf numFmtId="0" fontId="6" fillId="0" borderId="0" xfId="0" applyFont="1">
      <alignment vertical="center"/>
    </xf>
    <xf numFmtId="0" fontId="12" fillId="0" borderId="2" xfId="0" applyFont="1" applyFill="1" applyBorder="1" applyAlignment="1">
      <alignment vertical="top"/>
    </xf>
    <xf numFmtId="0" fontId="12" fillId="0" borderId="3" xfId="0" applyFont="1" applyFill="1" applyBorder="1" applyAlignment="1">
      <alignment vertical="top"/>
    </xf>
    <xf numFmtId="0" fontId="6" fillId="0" borderId="4" xfId="0" applyFont="1" applyFill="1" applyBorder="1" applyAlignment="1">
      <alignment vertical="top" wrapText="1"/>
    </xf>
    <xf numFmtId="0" fontId="6" fillId="0" borderId="3" xfId="0" applyFont="1" applyFill="1" applyBorder="1" applyAlignment="1">
      <alignment vertical="top"/>
    </xf>
    <xf numFmtId="0" fontId="6" fillId="0" borderId="0" xfId="0" applyFont="1" applyFill="1" applyBorder="1" applyAlignment="1">
      <alignment vertical="top" wrapText="1"/>
    </xf>
    <xf numFmtId="0" fontId="6" fillId="0" borderId="5" xfId="0" applyFont="1" applyBorder="1">
      <alignment vertical="center"/>
    </xf>
    <xf numFmtId="0" fontId="6" fillId="0" borderId="0" xfId="0" applyFont="1" applyBorder="1">
      <alignment vertical="center"/>
    </xf>
    <xf numFmtId="0" fontId="6" fillId="0" borderId="3" xfId="0" applyFont="1" applyBorder="1">
      <alignment vertical="center"/>
    </xf>
    <xf numFmtId="0" fontId="6" fillId="0" borderId="2" xfId="0" applyFont="1" applyFill="1" applyBorder="1" applyAlignment="1">
      <alignment horizontal="center" vertical="top"/>
    </xf>
    <xf numFmtId="0" fontId="6" fillId="0" borderId="0" xfId="0" applyFont="1" applyFill="1" applyBorder="1" applyAlignment="1">
      <alignment horizontal="center" vertical="top"/>
    </xf>
    <xf numFmtId="0" fontId="6" fillId="0" borderId="9" xfId="0" applyFont="1" applyFill="1" applyBorder="1" applyAlignment="1">
      <alignment horizontal="center" vertical="top" wrapText="1"/>
    </xf>
    <xf numFmtId="0" fontId="6" fillId="0" borderId="5" xfId="0" applyFont="1" applyFill="1" applyBorder="1" applyAlignment="1">
      <alignment vertical="top"/>
    </xf>
    <xf numFmtId="0" fontId="6" fillId="0" borderId="10" xfId="0" applyFont="1" applyFill="1" applyBorder="1" applyAlignment="1">
      <alignment vertical="top" wrapText="1"/>
    </xf>
    <xf numFmtId="0" fontId="6" fillId="0" borderId="2" xfId="0" applyFont="1" applyFill="1" applyBorder="1" applyAlignment="1">
      <alignment vertical="top"/>
    </xf>
    <xf numFmtId="0" fontId="6" fillId="0" borderId="0" xfId="0" applyFont="1" applyFill="1" applyBorder="1" applyAlignment="1">
      <alignment vertical="top"/>
    </xf>
    <xf numFmtId="0" fontId="6" fillId="0" borderId="7" xfId="0" applyFont="1" applyFill="1" applyBorder="1" applyAlignment="1">
      <alignment vertical="top"/>
    </xf>
    <xf numFmtId="0" fontId="6" fillId="0" borderId="6" xfId="0" applyFont="1" applyFill="1" applyBorder="1" applyAlignment="1">
      <alignment vertical="top"/>
    </xf>
    <xf numFmtId="0" fontId="6" fillId="0" borderId="4" xfId="0" applyFont="1" applyFill="1" applyBorder="1" applyAlignment="1">
      <alignment vertical="top"/>
    </xf>
    <xf numFmtId="0" fontId="7" fillId="0" borderId="4" xfId="0" applyFont="1" applyFill="1" applyBorder="1" applyAlignment="1">
      <alignment horizontal="center" vertical="top" wrapText="1"/>
    </xf>
    <xf numFmtId="0" fontId="6" fillId="0" borderId="37" xfId="0" applyFont="1" applyFill="1" applyBorder="1" applyAlignment="1">
      <alignment vertical="top" wrapText="1"/>
    </xf>
    <xf numFmtId="0" fontId="6" fillId="0" borderId="38" xfId="0" applyFont="1" applyFill="1" applyBorder="1" applyAlignment="1">
      <alignment vertical="top" wrapText="1"/>
    </xf>
    <xf numFmtId="0" fontId="6" fillId="0" borderId="8" xfId="0" applyFont="1" applyFill="1" applyBorder="1" applyAlignment="1">
      <alignment vertical="top" wrapText="1"/>
    </xf>
    <xf numFmtId="0" fontId="11" fillId="0" borderId="3" xfId="0" applyFont="1" applyFill="1" applyBorder="1" applyAlignment="1">
      <alignment vertical="top"/>
    </xf>
    <xf numFmtId="0" fontId="11" fillId="0" borderId="1" xfId="0" applyFont="1" applyFill="1" applyBorder="1" applyAlignment="1">
      <alignment vertical="top"/>
    </xf>
    <xf numFmtId="0" fontId="9" fillId="0" borderId="1" xfId="0" applyFont="1" applyFill="1" applyBorder="1" applyAlignment="1">
      <alignment horizontal="center" vertical="top"/>
    </xf>
    <xf numFmtId="0" fontId="6" fillId="0" borderId="1" xfId="0" applyFont="1" applyFill="1" applyBorder="1" applyAlignment="1">
      <alignment vertical="top"/>
    </xf>
    <xf numFmtId="0" fontId="7" fillId="0" borderId="1" xfId="0" applyFont="1" applyFill="1" applyBorder="1" applyAlignment="1">
      <alignment horizontal="center" vertical="top"/>
    </xf>
    <xf numFmtId="0" fontId="11" fillId="0" borderId="4" xfId="0" applyFont="1" applyFill="1" applyBorder="1" applyAlignment="1">
      <alignment vertical="top" wrapText="1"/>
    </xf>
    <xf numFmtId="0" fontId="10" fillId="0" borderId="1" xfId="0" applyFont="1" applyFill="1" applyBorder="1" applyAlignment="1">
      <alignment vertical="top" wrapText="1"/>
    </xf>
    <xf numFmtId="0" fontId="6" fillId="0" borderId="11" xfId="0" applyFont="1" applyFill="1" applyBorder="1" applyAlignment="1">
      <alignment vertical="top"/>
    </xf>
    <xf numFmtId="0" fontId="6" fillId="0" borderId="12" xfId="0" applyFont="1" applyFill="1" applyBorder="1" applyAlignment="1">
      <alignment vertical="top" wrapText="1"/>
    </xf>
    <xf numFmtId="0" fontId="6" fillId="0" borderId="1" xfId="0" applyFont="1" applyFill="1" applyBorder="1" applyAlignment="1">
      <alignment horizontal="center" vertical="top"/>
    </xf>
    <xf numFmtId="0" fontId="6" fillId="0" borderId="7" xfId="0" applyFont="1" applyFill="1" applyBorder="1" applyAlignment="1">
      <alignment vertical="top" wrapText="1"/>
    </xf>
    <xf numFmtId="0" fontId="7" fillId="0" borderId="1" xfId="0" applyFont="1" applyFill="1" applyBorder="1" applyAlignment="1">
      <alignment horizontal="center"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7" fillId="0" borderId="9" xfId="0" applyFont="1" applyFill="1" applyBorder="1" applyAlignment="1">
      <alignment horizontal="center" vertical="top" wrapText="1"/>
    </xf>
    <xf numFmtId="0" fontId="7" fillId="0" borderId="4" xfId="0" applyFont="1" applyFill="1" applyBorder="1" applyAlignment="1">
      <alignment horizontal="center" vertical="top"/>
    </xf>
    <xf numFmtId="0" fontId="11" fillId="0" borderId="2" xfId="0" applyFont="1" applyFill="1" applyBorder="1" applyAlignment="1">
      <alignment vertical="top"/>
    </xf>
    <xf numFmtId="0" fontId="11" fillId="0" borderId="6" xfId="0" applyFont="1" applyFill="1" applyBorder="1" applyAlignment="1">
      <alignment vertical="top"/>
    </xf>
    <xf numFmtId="0" fontId="11" fillId="0" borderId="5" xfId="0" applyFont="1" applyFill="1" applyBorder="1" applyAlignment="1">
      <alignment vertical="top"/>
    </xf>
    <xf numFmtId="0" fontId="11" fillId="0" borderId="0" xfId="0" applyFont="1" applyFill="1" applyBorder="1" applyAlignment="1">
      <alignment vertical="top"/>
    </xf>
    <xf numFmtId="0" fontId="6" fillId="0" borderId="13" xfId="0" applyFont="1" applyFill="1" applyBorder="1" applyAlignment="1">
      <alignment vertical="top"/>
    </xf>
    <xf numFmtId="0" fontId="6" fillId="0" borderId="14" xfId="0" applyFont="1" applyFill="1" applyBorder="1" applyAlignment="1">
      <alignment vertical="top" wrapText="1"/>
    </xf>
    <xf numFmtId="0" fontId="6" fillId="0" borderId="15" xfId="0" applyFont="1" applyFill="1" applyBorder="1" applyAlignment="1">
      <alignment vertical="top"/>
    </xf>
    <xf numFmtId="0" fontId="6" fillId="0" borderId="16" xfId="0" applyFont="1" applyFill="1" applyBorder="1" applyAlignment="1">
      <alignment vertical="top"/>
    </xf>
    <xf numFmtId="0" fontId="6" fillId="0" borderId="16" xfId="0" applyFont="1" applyFill="1" applyBorder="1" applyAlignment="1">
      <alignment vertical="top" wrapText="1"/>
    </xf>
    <xf numFmtId="0" fontId="6" fillId="0" borderId="14" xfId="0" applyFont="1" applyFill="1" applyBorder="1" applyAlignment="1">
      <alignment vertical="top"/>
    </xf>
    <xf numFmtId="0" fontId="7" fillId="0" borderId="14" xfId="0" applyFont="1" applyFill="1" applyBorder="1" applyAlignment="1">
      <alignment horizontal="center" vertical="top" wrapText="1"/>
    </xf>
    <xf numFmtId="0" fontId="6" fillId="0" borderId="17" xfId="0" applyFont="1" applyFill="1" applyBorder="1" applyAlignment="1">
      <alignment vertical="top" wrapText="1"/>
    </xf>
    <xf numFmtId="0" fontId="6" fillId="0" borderId="0" xfId="0" applyFont="1" applyFill="1" applyAlignment="1">
      <alignment vertical="top"/>
    </xf>
    <xf numFmtId="0" fontId="11" fillId="0" borderId="18" xfId="0" applyFont="1" applyFill="1" applyBorder="1" applyAlignment="1">
      <alignment vertical="top"/>
    </xf>
    <xf numFmtId="0" fontId="11" fillId="0" borderId="1" xfId="0" applyFont="1" applyFill="1" applyBorder="1" applyAlignment="1">
      <alignment vertical="top" wrapText="1"/>
    </xf>
    <xf numFmtId="0" fontId="11" fillId="0" borderId="5" xfId="0" applyFont="1" applyFill="1" applyBorder="1" applyAlignment="1">
      <alignment vertical="top" wrapText="1"/>
    </xf>
    <xf numFmtId="0" fontId="9" fillId="0" borderId="1" xfId="0" applyFont="1" applyFill="1" applyBorder="1" applyAlignment="1">
      <alignment horizontal="center" vertical="top" wrapText="1"/>
    </xf>
    <xf numFmtId="0" fontId="11" fillId="0" borderId="8" xfId="0" applyFont="1" applyFill="1" applyBorder="1" applyAlignment="1">
      <alignment vertical="top" wrapText="1"/>
    </xf>
    <xf numFmtId="0" fontId="11" fillId="0" borderId="20" xfId="0" applyFont="1" applyFill="1" applyBorder="1" applyAlignment="1">
      <alignment vertical="top" wrapText="1"/>
    </xf>
    <xf numFmtId="0" fontId="12" fillId="0" borderId="21" xfId="0" applyFont="1" applyFill="1" applyBorder="1" applyAlignment="1">
      <alignment vertical="top"/>
    </xf>
    <xf numFmtId="0" fontId="12" fillId="0" borderId="22" xfId="0" applyFont="1" applyFill="1" applyBorder="1" applyAlignment="1">
      <alignment vertical="top" wrapText="1"/>
    </xf>
    <xf numFmtId="0" fontId="6" fillId="0" borderId="23" xfId="0" applyFont="1" applyFill="1" applyBorder="1" applyAlignment="1">
      <alignment vertical="top"/>
    </xf>
    <xf numFmtId="0" fontId="12" fillId="0" borderId="24" xfId="0" applyFont="1" applyFill="1" applyBorder="1" applyAlignment="1">
      <alignment vertical="top"/>
    </xf>
    <xf numFmtId="0" fontId="12" fillId="0" borderId="24" xfId="0" applyFont="1" applyFill="1" applyBorder="1" applyAlignment="1">
      <alignment vertical="top" wrapText="1"/>
    </xf>
    <xf numFmtId="0" fontId="6" fillId="0" borderId="22" xfId="0" applyFont="1" applyFill="1" applyBorder="1" applyAlignment="1">
      <alignment vertical="top"/>
    </xf>
    <xf numFmtId="0" fontId="7" fillId="0" borderId="22" xfId="0" applyFont="1" applyFill="1" applyBorder="1" applyAlignment="1">
      <alignment horizontal="center" vertical="top"/>
    </xf>
    <xf numFmtId="0" fontId="17" fillId="0" borderId="25" xfId="0" applyFont="1" applyFill="1" applyBorder="1" applyAlignment="1">
      <alignment vertical="top" wrapText="1"/>
    </xf>
    <xf numFmtId="0" fontId="12" fillId="0" borderId="15" xfId="0" applyFont="1" applyFill="1" applyBorder="1" applyAlignment="1">
      <alignment vertical="top"/>
    </xf>
    <xf numFmtId="0" fontId="12" fillId="0" borderId="14" xfId="0" applyFont="1" applyFill="1" applyBorder="1" applyAlignment="1">
      <alignment vertical="top" wrapText="1"/>
    </xf>
    <xf numFmtId="0" fontId="12" fillId="0" borderId="16" xfId="0" applyFont="1" applyFill="1" applyBorder="1" applyAlignment="1">
      <alignment vertical="top"/>
    </xf>
    <xf numFmtId="0" fontId="12" fillId="0" borderId="16" xfId="0" applyFont="1" applyFill="1" applyBorder="1" applyAlignment="1">
      <alignment vertical="top" wrapText="1"/>
    </xf>
    <xf numFmtId="0" fontId="7" fillId="0" borderId="14" xfId="0" applyFont="1" applyFill="1" applyBorder="1" applyAlignment="1">
      <alignment horizontal="center" vertical="top"/>
    </xf>
    <xf numFmtId="0" fontId="17" fillId="0" borderId="26" xfId="0" applyFont="1" applyFill="1" applyBorder="1" applyAlignment="1">
      <alignment vertical="top" wrapText="1"/>
    </xf>
    <xf numFmtId="0" fontId="12" fillId="0" borderId="0" xfId="0" applyFont="1" applyFill="1" applyBorder="1" applyAlignment="1">
      <alignment vertical="top"/>
    </xf>
    <xf numFmtId="0" fontId="17" fillId="0" borderId="9" xfId="0" applyFont="1" applyFill="1" applyBorder="1" applyAlignment="1">
      <alignment vertical="top" wrapText="1"/>
    </xf>
    <xf numFmtId="0" fontId="12" fillId="0" borderId="6" xfId="0" applyFont="1" applyFill="1" applyBorder="1" applyAlignment="1">
      <alignment vertical="top"/>
    </xf>
    <xf numFmtId="0" fontId="6" fillId="0" borderId="9" xfId="0" applyFont="1" applyFill="1" applyBorder="1" applyAlignment="1">
      <alignment vertical="top"/>
    </xf>
    <xf numFmtId="0" fontId="6" fillId="0" borderId="2" xfId="0" applyNumberFormat="1" applyFont="1" applyFill="1" applyBorder="1" applyAlignment="1">
      <alignment vertical="top" wrapText="1"/>
    </xf>
    <xf numFmtId="0" fontId="6" fillId="0" borderId="27" xfId="0" applyFont="1" applyFill="1" applyBorder="1" applyAlignment="1">
      <alignment vertical="top"/>
    </xf>
    <xf numFmtId="0" fontId="11" fillId="0" borderId="21" xfId="0" applyFont="1" applyFill="1" applyBorder="1" applyAlignment="1">
      <alignment vertical="top"/>
    </xf>
    <xf numFmtId="0" fontId="12" fillId="0" borderId="0" xfId="0" applyFont="1" applyFill="1" applyBorder="1" applyAlignment="1">
      <alignment vertical="top" wrapText="1"/>
    </xf>
    <xf numFmtId="0" fontId="6" fillId="0" borderId="2" xfId="0" applyFont="1" applyFill="1" applyBorder="1" applyAlignment="1">
      <alignment vertical="center"/>
    </xf>
    <xf numFmtId="0" fontId="6" fillId="0" borderId="0" xfId="0" applyFont="1" applyFill="1" applyBorder="1" applyAlignment="1">
      <alignment vertical="center" wrapText="1"/>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Alignment="1">
      <alignment vertical="center"/>
    </xf>
    <xf numFmtId="0" fontId="6" fillId="0" borderId="8" xfId="0" applyFont="1" applyFill="1" applyBorder="1" applyAlignment="1">
      <alignment vertical="top"/>
    </xf>
    <xf numFmtId="0" fontId="7" fillId="0" borderId="8" xfId="0" applyFont="1" applyFill="1" applyBorder="1" applyAlignment="1">
      <alignment horizontal="center" vertical="top"/>
    </xf>
    <xf numFmtId="0" fontId="6" fillId="0" borderId="6" xfId="0" applyFont="1" applyFill="1" applyBorder="1" applyAlignment="1">
      <alignment vertical="top" wrapText="1"/>
    </xf>
    <xf numFmtId="0" fontId="11" fillId="0" borderId="9" xfId="0" applyFont="1" applyFill="1" applyBorder="1" applyAlignment="1">
      <alignment vertical="top" wrapText="1"/>
    </xf>
    <xf numFmtId="0" fontId="11" fillId="0" borderId="4" xfId="0" applyFont="1" applyFill="1" applyBorder="1" applyAlignment="1">
      <alignment vertical="top"/>
    </xf>
    <xf numFmtId="0" fontId="6" fillId="0" borderId="28" xfId="0" applyFont="1" applyFill="1" applyBorder="1" applyAlignment="1">
      <alignment vertical="top"/>
    </xf>
    <xf numFmtId="0" fontId="6" fillId="0" borderId="4" xfId="0" applyFont="1" applyFill="1" applyBorder="1" applyAlignment="1">
      <alignment horizontal="center" vertical="top" wrapText="1"/>
    </xf>
    <xf numFmtId="0" fontId="12" fillId="0" borderId="0" xfId="0" applyFont="1" applyFill="1" applyAlignment="1">
      <alignment vertical="top"/>
    </xf>
    <xf numFmtId="0" fontId="6" fillId="0" borderId="11" xfId="0" applyFont="1" applyFill="1" applyBorder="1" applyAlignment="1">
      <alignment vertical="center"/>
    </xf>
    <xf numFmtId="0" fontId="6" fillId="0" borderId="28" xfId="0" applyFont="1" applyFill="1" applyBorder="1" applyAlignment="1">
      <alignment vertical="top" wrapText="1"/>
    </xf>
    <xf numFmtId="0" fontId="7" fillId="0" borderId="28" xfId="0" applyFont="1" applyFill="1" applyBorder="1" applyAlignment="1">
      <alignment horizontal="center" vertical="top"/>
    </xf>
    <xf numFmtId="0" fontId="6" fillId="0" borderId="12" xfId="0" applyFont="1" applyFill="1" applyBorder="1" applyAlignment="1">
      <alignment vertical="top"/>
    </xf>
    <xf numFmtId="0" fontId="6" fillId="0" borderId="6" xfId="1" applyFont="1" applyFill="1" applyBorder="1" applyAlignment="1">
      <alignment vertical="top"/>
    </xf>
    <xf numFmtId="0" fontId="6" fillId="0" borderId="29" xfId="0" applyFont="1" applyFill="1" applyBorder="1" applyAlignment="1">
      <alignment vertical="top"/>
    </xf>
    <xf numFmtId="0" fontId="6" fillId="0" borderId="0" xfId="1" applyFont="1" applyFill="1" applyAlignment="1">
      <alignment vertical="top"/>
    </xf>
    <xf numFmtId="0" fontId="6" fillId="0" borderId="0" xfId="0" applyFont="1" applyFill="1" applyBorder="1" applyAlignment="1">
      <alignment horizontal="center" vertical="top" wrapText="1"/>
    </xf>
    <xf numFmtId="0" fontId="13" fillId="0" borderId="11" xfId="0" applyFont="1" applyFill="1" applyBorder="1" applyAlignment="1">
      <alignment vertical="center"/>
    </xf>
    <xf numFmtId="0" fontId="7" fillId="0" borderId="5" xfId="0" applyFont="1" applyFill="1" applyBorder="1" applyAlignment="1">
      <alignment horizontal="center" vertical="top"/>
    </xf>
    <xf numFmtId="0" fontId="15" fillId="0" borderId="2" xfId="0" applyFont="1" applyFill="1" applyBorder="1" applyAlignment="1">
      <alignment vertical="center"/>
    </xf>
    <xf numFmtId="0" fontId="11" fillId="0" borderId="0" xfId="0" applyFont="1" applyFill="1" applyBorder="1" applyAlignment="1">
      <alignment vertical="top" wrapText="1"/>
    </xf>
    <xf numFmtId="0" fontId="7" fillId="0" borderId="8" xfId="0" applyFont="1" applyFill="1" applyBorder="1" applyAlignment="1">
      <alignment horizontal="center" vertical="top" wrapText="1"/>
    </xf>
    <xf numFmtId="0" fontId="7" fillId="0" borderId="9" xfId="0" applyFont="1" applyFill="1" applyBorder="1" applyAlignment="1">
      <alignment horizontal="center" vertical="top"/>
    </xf>
    <xf numFmtId="0" fontId="7" fillId="0" borderId="0" xfId="0" applyFont="1" applyFill="1" applyBorder="1" applyAlignment="1">
      <alignment horizontal="center" vertical="top"/>
    </xf>
    <xf numFmtId="0" fontId="6" fillId="0" borderId="30" xfId="0" applyFont="1" applyFill="1" applyBorder="1" applyAlignment="1">
      <alignment vertical="top" wrapText="1"/>
    </xf>
    <xf numFmtId="0" fontId="11" fillId="0" borderId="22" xfId="0" applyFont="1" applyFill="1" applyBorder="1" applyAlignment="1">
      <alignment vertical="top" wrapText="1"/>
    </xf>
    <xf numFmtId="0" fontId="11" fillId="0" borderId="23" xfId="0" applyFont="1" applyFill="1" applyBorder="1" applyAlignment="1">
      <alignment vertical="top"/>
    </xf>
    <xf numFmtId="0" fontId="11" fillId="0" borderId="23" xfId="0" applyFont="1" applyFill="1" applyBorder="1" applyAlignment="1">
      <alignment vertical="top" wrapText="1"/>
    </xf>
    <xf numFmtId="0" fontId="9" fillId="0" borderId="22" xfId="0" applyFont="1" applyFill="1" applyBorder="1" applyAlignment="1">
      <alignment horizontal="center" vertical="top"/>
    </xf>
    <xf numFmtId="0" fontId="11" fillId="0" borderId="31" xfId="0" applyFont="1" applyFill="1" applyBorder="1" applyAlignment="1">
      <alignment vertical="top" wrapText="1"/>
    </xf>
    <xf numFmtId="0" fontId="13" fillId="0" borderId="39" xfId="0" applyFont="1" applyFill="1" applyBorder="1" applyAlignment="1">
      <alignment vertical="center"/>
    </xf>
    <xf numFmtId="0" fontId="14" fillId="0" borderId="40" xfId="0" applyFont="1" applyFill="1" applyBorder="1" applyAlignment="1">
      <alignment vertical="top" wrapText="1"/>
    </xf>
    <xf numFmtId="0" fontId="6" fillId="0" borderId="40" xfId="0" applyFont="1" applyFill="1" applyBorder="1" applyAlignment="1">
      <alignment vertical="top"/>
    </xf>
    <xf numFmtId="0" fontId="6" fillId="0" borderId="40" xfId="0" applyFont="1" applyFill="1" applyBorder="1" applyAlignment="1">
      <alignment vertical="top" wrapText="1"/>
    </xf>
    <xf numFmtId="0" fontId="6" fillId="0" borderId="41" xfId="0" applyFont="1" applyFill="1" applyBorder="1" applyAlignment="1">
      <alignment vertical="top"/>
    </xf>
    <xf numFmtId="0" fontId="6" fillId="0" borderId="42" xfId="0" applyFont="1" applyFill="1" applyBorder="1" applyAlignment="1">
      <alignment vertical="top"/>
    </xf>
    <xf numFmtId="0" fontId="6" fillId="0" borderId="43" xfId="0" applyFont="1" applyFill="1" applyBorder="1" applyAlignment="1">
      <alignment vertical="top" wrapText="1"/>
    </xf>
    <xf numFmtId="0" fontId="6" fillId="0" borderId="44" xfId="0" applyFont="1" applyFill="1" applyBorder="1" applyAlignment="1">
      <alignment vertical="top"/>
    </xf>
    <xf numFmtId="0" fontId="6" fillId="0" borderId="45" xfId="0" applyFont="1" applyFill="1" applyBorder="1" applyAlignment="1">
      <alignment vertical="top"/>
    </xf>
    <xf numFmtId="0" fontId="6" fillId="0" borderId="46" xfId="0" applyFont="1" applyFill="1" applyBorder="1" applyAlignment="1">
      <alignment vertical="top" wrapText="1"/>
    </xf>
    <xf numFmtId="0" fontId="7" fillId="0" borderId="29" xfId="0" applyFont="1" applyFill="1" applyBorder="1" applyAlignment="1">
      <alignment horizontal="center" vertical="top"/>
    </xf>
    <xf numFmtId="0" fontId="6" fillId="0" borderId="29" xfId="0" applyFont="1" applyFill="1" applyBorder="1" applyAlignment="1">
      <alignment vertical="top" wrapText="1"/>
    </xf>
    <xf numFmtId="0" fontId="6" fillId="0" borderId="47" xfId="0" applyFont="1" applyFill="1" applyBorder="1" applyAlignment="1">
      <alignment vertical="top"/>
    </xf>
    <xf numFmtId="0" fontId="6" fillId="0" borderId="48" xfId="0" applyFont="1" applyFill="1" applyBorder="1" applyAlignment="1">
      <alignment vertical="top" wrapText="1"/>
    </xf>
    <xf numFmtId="0" fontId="6" fillId="0" borderId="49" xfId="0" applyFont="1" applyFill="1" applyBorder="1" applyAlignment="1">
      <alignment vertical="top"/>
    </xf>
    <xf numFmtId="0" fontId="6" fillId="0" borderId="50" xfId="0" applyFont="1" applyFill="1" applyBorder="1" applyAlignment="1">
      <alignment vertical="top" wrapText="1"/>
    </xf>
    <xf numFmtId="0" fontId="6" fillId="0" borderId="51" xfId="0" applyFont="1" applyFill="1" applyBorder="1" applyAlignment="1">
      <alignment vertical="top"/>
    </xf>
    <xf numFmtId="0" fontId="6" fillId="0" borderId="52" xfId="0" applyFont="1" applyFill="1" applyBorder="1" applyAlignment="1">
      <alignment vertical="top"/>
    </xf>
    <xf numFmtId="0" fontId="7" fillId="0" borderId="53" xfId="0" applyFont="1" applyFill="1" applyBorder="1" applyAlignment="1">
      <alignment horizontal="center" vertical="top"/>
    </xf>
    <xf numFmtId="0" fontId="6" fillId="0" borderId="53" xfId="0" applyFont="1" applyFill="1" applyBorder="1" applyAlignment="1">
      <alignment vertical="top" wrapText="1"/>
    </xf>
    <xf numFmtId="0" fontId="6" fillId="0" borderId="54" xfId="0" applyFont="1" applyFill="1" applyBorder="1" applyAlignment="1">
      <alignment vertical="top"/>
    </xf>
    <xf numFmtId="0" fontId="27" fillId="0" borderId="7" xfId="0" applyFont="1" applyFill="1" applyBorder="1" applyAlignment="1">
      <alignment vertical="top" wrapText="1"/>
    </xf>
    <xf numFmtId="0" fontId="6" fillId="0" borderId="55" xfId="0" applyFont="1" applyFill="1" applyBorder="1" applyAlignment="1">
      <alignment vertical="top" wrapText="1"/>
    </xf>
    <xf numFmtId="0" fontId="6" fillId="0" borderId="56" xfId="0" applyFont="1" applyFill="1" applyBorder="1" applyAlignment="1">
      <alignment vertical="top"/>
    </xf>
    <xf numFmtId="0" fontId="6" fillId="0" borderId="57" xfId="0" applyFont="1" applyFill="1" applyBorder="1" applyAlignment="1">
      <alignment vertical="top" wrapText="1"/>
    </xf>
    <xf numFmtId="0" fontId="7" fillId="0" borderId="10" xfId="0" applyFont="1" applyFill="1" applyBorder="1" applyAlignment="1">
      <alignment horizontal="center" vertical="top"/>
    </xf>
    <xf numFmtId="0" fontId="6" fillId="0" borderId="58" xfId="0" applyFont="1" applyFill="1" applyBorder="1" applyAlignment="1">
      <alignment vertical="top"/>
    </xf>
    <xf numFmtId="0" fontId="6" fillId="0" borderId="59" xfId="0" applyFont="1" applyFill="1" applyBorder="1" applyAlignment="1">
      <alignment vertical="top" wrapText="1"/>
    </xf>
    <xf numFmtId="0" fontId="13" fillId="0" borderId="2" xfId="0" applyFont="1" applyFill="1" applyBorder="1" applyAlignment="1">
      <alignment vertical="center"/>
    </xf>
    <xf numFmtId="0" fontId="6" fillId="0" borderId="60" xfId="0" applyFont="1" applyFill="1" applyBorder="1" applyAlignment="1">
      <alignment vertical="top"/>
    </xf>
    <xf numFmtId="0" fontId="6" fillId="0" borderId="61" xfId="0" applyFont="1" applyFill="1" applyBorder="1" applyAlignment="1">
      <alignment vertical="top" wrapText="1"/>
    </xf>
    <xf numFmtId="0" fontId="6" fillId="0" borderId="62" xfId="0" applyFont="1" applyFill="1" applyBorder="1" applyAlignment="1">
      <alignment vertical="top"/>
    </xf>
    <xf numFmtId="0" fontId="6" fillId="0" borderId="63" xfId="0" applyFont="1" applyFill="1" applyBorder="1" applyAlignment="1">
      <alignment vertical="top" wrapText="1"/>
    </xf>
    <xf numFmtId="0" fontId="6" fillId="0" borderId="64" xfId="0" applyFont="1" applyFill="1" applyBorder="1" applyAlignment="1">
      <alignment vertical="top"/>
    </xf>
    <xf numFmtId="0" fontId="6" fillId="0" borderId="64" xfId="0" applyFont="1" applyFill="1" applyBorder="1" applyAlignment="1">
      <alignment vertical="top" wrapText="1"/>
    </xf>
    <xf numFmtId="0" fontId="6" fillId="0" borderId="43" xfId="0" applyFont="1" applyFill="1" applyBorder="1" applyAlignment="1">
      <alignment vertical="top"/>
    </xf>
    <xf numFmtId="0" fontId="7" fillId="0" borderId="65" xfId="0" applyFont="1" applyFill="1" applyBorder="1" applyAlignment="1">
      <alignment horizontal="center" vertical="top"/>
    </xf>
    <xf numFmtId="0" fontId="6" fillId="0" borderId="65" xfId="0" applyFont="1" applyFill="1" applyBorder="1" applyAlignment="1">
      <alignment vertical="top"/>
    </xf>
    <xf numFmtId="0" fontId="6" fillId="0" borderId="66" xfId="0" applyFont="1" applyFill="1" applyBorder="1" applyAlignment="1">
      <alignment vertical="top"/>
    </xf>
    <xf numFmtId="0" fontId="6" fillId="0" borderId="66" xfId="0" applyFont="1" applyFill="1" applyBorder="1" applyAlignment="1">
      <alignment vertical="top" wrapText="1"/>
    </xf>
    <xf numFmtId="0" fontId="6" fillId="0" borderId="61" xfId="0" applyFont="1" applyFill="1" applyBorder="1" applyAlignment="1">
      <alignment vertical="top"/>
    </xf>
    <xf numFmtId="0" fontId="7" fillId="0" borderId="67" xfId="0" applyFont="1" applyFill="1" applyBorder="1" applyAlignment="1">
      <alignment horizontal="center" vertical="top" wrapText="1"/>
    </xf>
    <xf numFmtId="0" fontId="6" fillId="0" borderId="68" xfId="0" applyFont="1" applyFill="1" applyBorder="1" applyAlignment="1">
      <alignment vertical="top"/>
    </xf>
    <xf numFmtId="0" fontId="6" fillId="0" borderId="69" xfId="0" applyFont="1" applyFill="1" applyBorder="1" applyAlignment="1">
      <alignment vertical="top"/>
    </xf>
    <xf numFmtId="0" fontId="6" fillId="0" borderId="70" xfId="0" applyFont="1" applyFill="1" applyBorder="1" applyAlignment="1">
      <alignment vertical="top" wrapText="1"/>
    </xf>
    <xf numFmtId="0" fontId="6" fillId="0" borderId="71" xfId="0" applyFont="1" applyFill="1" applyBorder="1" applyAlignment="1">
      <alignment vertical="top"/>
    </xf>
    <xf numFmtId="0" fontId="6" fillId="0" borderId="71" xfId="0" applyFont="1" applyFill="1" applyBorder="1" applyAlignment="1">
      <alignment vertical="top" wrapText="1"/>
    </xf>
    <xf numFmtId="0" fontId="6" fillId="0" borderId="70" xfId="0" applyFont="1" applyFill="1" applyBorder="1" applyAlignment="1">
      <alignment vertical="top"/>
    </xf>
    <xf numFmtId="0" fontId="7" fillId="0" borderId="72" xfId="0" applyFont="1" applyFill="1" applyBorder="1" applyAlignment="1">
      <alignment horizontal="center" vertical="top" wrapText="1"/>
    </xf>
    <xf numFmtId="0" fontId="6" fillId="0" borderId="72" xfId="0" applyFont="1" applyFill="1" applyBorder="1" applyAlignment="1">
      <alignment vertical="top" wrapText="1"/>
    </xf>
    <xf numFmtId="0" fontId="7" fillId="0" borderId="59" xfId="0" applyFont="1" applyFill="1" applyBorder="1" applyAlignment="1">
      <alignment horizontal="center" vertical="top" wrapText="1"/>
    </xf>
    <xf numFmtId="0" fontId="6" fillId="0" borderId="73" xfId="0" applyFont="1" applyFill="1" applyBorder="1" applyAlignment="1">
      <alignment vertical="top"/>
    </xf>
    <xf numFmtId="0" fontId="11" fillId="0" borderId="27" xfId="0" applyFont="1" applyFill="1" applyBorder="1" applyAlignment="1">
      <alignment vertical="top"/>
    </xf>
    <xf numFmtId="0" fontId="11" fillId="0" borderId="22" xfId="0" applyFont="1" applyFill="1" applyBorder="1" applyAlignment="1">
      <alignment vertical="top"/>
    </xf>
    <xf numFmtId="0" fontId="11" fillId="0" borderId="25" xfId="0" applyFont="1" applyFill="1" applyBorder="1" applyAlignment="1">
      <alignment vertical="top" wrapText="1"/>
    </xf>
    <xf numFmtId="0" fontId="13" fillId="0" borderId="3" xfId="0" applyFont="1" applyFill="1" applyBorder="1" applyAlignment="1">
      <alignment vertical="center"/>
    </xf>
    <xf numFmtId="0" fontId="12" fillId="0" borderId="5" xfId="0" applyFont="1" applyFill="1" applyBorder="1" applyAlignment="1">
      <alignment vertical="top" wrapText="1"/>
    </xf>
    <xf numFmtId="0" fontId="12" fillId="0" borderId="29" xfId="0" applyFont="1" applyFill="1" applyBorder="1" applyAlignment="1">
      <alignment vertical="top" wrapText="1"/>
    </xf>
    <xf numFmtId="0" fontId="7" fillId="0" borderId="4" xfId="0" applyFont="1" applyFill="1" applyBorder="1" applyAlignment="1">
      <alignment vertical="top" wrapText="1"/>
    </xf>
    <xf numFmtId="0" fontId="6" fillId="0" borderId="22" xfId="0" applyFont="1" applyFill="1" applyBorder="1" applyAlignment="1">
      <alignment vertical="top" wrapText="1"/>
    </xf>
    <xf numFmtId="0" fontId="6" fillId="0" borderId="23" xfId="0" applyFont="1" applyFill="1" applyBorder="1" applyAlignment="1">
      <alignment vertical="top" wrapText="1"/>
    </xf>
    <xf numFmtId="0" fontId="7" fillId="0" borderId="22" xfId="0" applyFont="1" applyFill="1" applyBorder="1" applyAlignment="1">
      <alignment horizontal="center" vertical="top" wrapText="1"/>
    </xf>
    <xf numFmtId="0" fontId="6" fillId="0" borderId="32" xfId="0" applyFont="1" applyFill="1" applyBorder="1" applyAlignment="1">
      <alignment vertical="top" wrapText="1"/>
    </xf>
    <xf numFmtId="0" fontId="11" fillId="0" borderId="13" xfId="0" applyFont="1" applyFill="1" applyBorder="1" applyAlignment="1">
      <alignment vertical="top"/>
    </xf>
    <xf numFmtId="0" fontId="11" fillId="0" borderId="14" xfId="0" applyFont="1" applyFill="1" applyBorder="1" applyAlignment="1">
      <alignment vertical="top" wrapText="1"/>
    </xf>
    <xf numFmtId="0" fontId="11" fillId="0" borderId="15" xfId="0" applyFont="1" applyFill="1" applyBorder="1" applyAlignment="1">
      <alignment vertical="top"/>
    </xf>
    <xf numFmtId="0" fontId="11" fillId="0" borderId="16" xfId="0" applyFont="1" applyFill="1" applyBorder="1" applyAlignment="1">
      <alignment vertical="top"/>
    </xf>
    <xf numFmtId="0" fontId="11" fillId="0" borderId="16" xfId="0" applyFont="1" applyFill="1" applyBorder="1" applyAlignment="1">
      <alignment vertical="top" wrapText="1"/>
    </xf>
    <xf numFmtId="0" fontId="11" fillId="0" borderId="14" xfId="0" applyFont="1" applyFill="1" applyBorder="1" applyAlignment="1">
      <alignment vertical="top"/>
    </xf>
    <xf numFmtId="0" fontId="9" fillId="0" borderId="14" xfId="0" applyFont="1" applyFill="1" applyBorder="1" applyAlignment="1">
      <alignment horizontal="center" vertical="top"/>
    </xf>
    <xf numFmtId="0" fontId="11" fillId="0" borderId="17" xfId="0" applyFont="1" applyFill="1" applyBorder="1" applyAlignment="1">
      <alignment vertical="top" wrapText="1"/>
    </xf>
    <xf numFmtId="0" fontId="7" fillId="0" borderId="28" xfId="0" applyFont="1" applyFill="1" applyBorder="1" applyAlignment="1">
      <alignment horizontal="center" vertical="top" wrapText="1"/>
    </xf>
    <xf numFmtId="0" fontId="7" fillId="0" borderId="1" xfId="0" applyFont="1" applyFill="1" applyBorder="1" applyAlignment="1">
      <alignment vertical="top" wrapText="1"/>
    </xf>
    <xf numFmtId="0" fontId="7" fillId="0" borderId="10" xfId="0" applyFont="1" applyFill="1" applyBorder="1" applyAlignment="1">
      <alignment vertical="top" wrapText="1"/>
    </xf>
    <xf numFmtId="0" fontId="12" fillId="0" borderId="8" xfId="0" applyFont="1" applyFill="1" applyBorder="1" applyAlignment="1">
      <alignment vertical="top" wrapText="1"/>
    </xf>
    <xf numFmtId="0" fontId="6" fillId="0" borderId="0" xfId="0" applyFont="1" applyFill="1" applyAlignment="1">
      <alignment vertical="top" wrapText="1"/>
    </xf>
    <xf numFmtId="0" fontId="9" fillId="0" borderId="4" xfId="0" applyFont="1" applyFill="1" applyBorder="1" applyAlignment="1">
      <alignment horizontal="center" vertical="top"/>
    </xf>
    <xf numFmtId="0" fontId="9" fillId="0" borderId="10" xfId="0" applyFont="1" applyFill="1" applyBorder="1" applyAlignment="1">
      <alignment horizontal="center" vertical="top"/>
    </xf>
    <xf numFmtId="0" fontId="11" fillId="0" borderId="8" xfId="0" applyFont="1" applyFill="1" applyBorder="1" applyAlignment="1">
      <alignment vertical="top"/>
    </xf>
    <xf numFmtId="0" fontId="9" fillId="0" borderId="8" xfId="0" applyFont="1" applyFill="1" applyBorder="1" applyAlignment="1">
      <alignment horizontal="center" vertical="top"/>
    </xf>
    <xf numFmtId="0" fontId="11" fillId="0" borderId="19" xfId="0" applyFont="1" applyFill="1" applyBorder="1" applyAlignment="1">
      <alignment vertical="top"/>
    </xf>
    <xf numFmtId="0" fontId="11" fillId="0" borderId="33" xfId="0" applyFont="1" applyFill="1" applyBorder="1" applyAlignment="1">
      <alignment vertical="top"/>
    </xf>
    <xf numFmtId="0" fontId="11" fillId="0" borderId="34" xfId="0" applyFont="1" applyFill="1" applyBorder="1" applyAlignment="1">
      <alignment vertical="top" wrapText="1"/>
    </xf>
    <xf numFmtId="0" fontId="6" fillId="0" borderId="0" xfId="0" applyNumberFormat="1" applyFont="1" applyFill="1" applyBorder="1" applyAlignment="1">
      <alignment vertical="top" wrapText="1"/>
    </xf>
    <xf numFmtId="0" fontId="6" fillId="0" borderId="24" xfId="0" applyFont="1" applyFill="1" applyBorder="1" applyAlignment="1">
      <alignment vertical="top"/>
    </xf>
    <xf numFmtId="0" fontId="6" fillId="0" borderId="24" xfId="0" applyFont="1" applyFill="1" applyBorder="1" applyAlignment="1">
      <alignment vertical="top" wrapText="1"/>
    </xf>
    <xf numFmtId="0" fontId="7" fillId="0" borderId="24" xfId="0" applyFont="1" applyFill="1" applyBorder="1" applyAlignment="1">
      <alignment horizontal="center" vertical="top"/>
    </xf>
    <xf numFmtId="0" fontId="9" fillId="0" borderId="0" xfId="0" applyFont="1" applyFill="1" applyBorder="1" applyAlignment="1">
      <alignment vertical="top" wrapText="1"/>
    </xf>
    <xf numFmtId="0" fontId="6" fillId="0" borderId="18" xfId="0" applyFont="1" applyFill="1" applyBorder="1" applyAlignment="1">
      <alignment vertical="top"/>
    </xf>
    <xf numFmtId="0" fontId="6" fillId="0" borderId="19" xfId="0" applyFont="1" applyFill="1" applyBorder="1" applyAlignment="1">
      <alignment vertical="top" wrapText="1"/>
    </xf>
    <xf numFmtId="0" fontId="11" fillId="0" borderId="28" xfId="0" applyFont="1" applyFill="1" applyBorder="1" applyAlignment="1">
      <alignment vertical="top"/>
    </xf>
    <xf numFmtId="0" fontId="11" fillId="0" borderId="28" xfId="0" applyFont="1" applyFill="1" applyBorder="1" applyAlignment="1">
      <alignment vertical="top" wrapText="1"/>
    </xf>
    <xf numFmtId="0" fontId="16" fillId="0" borderId="19" xfId="0" applyFont="1" applyFill="1" applyBorder="1" applyAlignment="1">
      <alignment vertical="top" wrapText="1"/>
    </xf>
    <xf numFmtId="0" fontId="16" fillId="0" borderId="20" xfId="0" applyFont="1" applyFill="1" applyBorder="1" applyAlignment="1">
      <alignment vertical="top" wrapText="1"/>
    </xf>
    <xf numFmtId="0" fontId="11" fillId="0" borderId="7" xfId="0" applyFont="1" applyFill="1" applyBorder="1" applyAlignment="1">
      <alignment vertical="top"/>
    </xf>
    <xf numFmtId="0" fontId="11" fillId="0" borderId="7" xfId="0" applyFont="1" applyFill="1" applyBorder="1" applyAlignment="1">
      <alignment vertical="top" wrapText="1"/>
    </xf>
    <xf numFmtId="0" fontId="9" fillId="0" borderId="29" xfId="0" applyFont="1" applyFill="1" applyBorder="1" applyAlignment="1">
      <alignment horizontal="center" vertical="top"/>
    </xf>
    <xf numFmtId="0" fontId="9" fillId="0" borderId="9" xfId="0" applyFont="1" applyFill="1" applyBorder="1" applyAlignment="1">
      <alignment horizontal="center" vertical="top"/>
    </xf>
    <xf numFmtId="0" fontId="7" fillId="0" borderId="5" xfId="0" applyFont="1" applyFill="1" applyBorder="1" applyAlignment="1">
      <alignment vertical="top" wrapText="1"/>
    </xf>
    <xf numFmtId="0" fontId="7" fillId="0" borderId="8" xfId="0" applyFont="1" applyFill="1" applyBorder="1" applyAlignment="1">
      <alignment vertical="top" wrapText="1"/>
    </xf>
    <xf numFmtId="0" fontId="6" fillId="0" borderId="4" xfId="0" applyFont="1" applyFill="1" applyBorder="1" applyAlignment="1">
      <alignment horizontal="center" vertical="top"/>
    </xf>
    <xf numFmtId="0" fontId="6" fillId="0" borderId="0" xfId="0" applyFont="1" applyFill="1" applyAlignment="1"/>
    <xf numFmtId="0" fontId="23" fillId="0" borderId="1" xfId="0" applyFont="1" applyFill="1" applyBorder="1" applyAlignment="1">
      <alignment horizontal="center" vertical="top"/>
    </xf>
    <xf numFmtId="0" fontId="6" fillId="0" borderId="9" xfId="0" applyFont="1" applyFill="1" applyBorder="1" applyAlignment="1">
      <alignment horizontal="center" vertical="top"/>
    </xf>
    <xf numFmtId="0" fontId="6" fillId="0" borderId="10" xfId="0" applyFont="1" applyFill="1" applyBorder="1" applyAlignment="1">
      <alignment horizontal="center" vertical="top"/>
    </xf>
    <xf numFmtId="0" fontId="7" fillId="0" borderId="10" xfId="0" applyFont="1" applyFill="1" applyBorder="1" applyAlignment="1">
      <alignment horizontal="center" vertical="top" wrapText="1"/>
    </xf>
    <xf numFmtId="0" fontId="6" fillId="0" borderId="6" xfId="0" applyFont="1" applyFill="1" applyBorder="1" applyAlignment="1"/>
    <xf numFmtId="0" fontId="6" fillId="0" borderId="8" xfId="0" applyFont="1" applyFill="1" applyBorder="1" applyAlignment="1">
      <alignment wrapText="1"/>
    </xf>
    <xf numFmtId="0" fontId="10" fillId="0" borderId="10" xfId="0" applyFont="1" applyFill="1" applyBorder="1" applyAlignment="1">
      <alignment vertical="top" wrapText="1"/>
    </xf>
    <xf numFmtId="0" fontId="23" fillId="0" borderId="1" xfId="0" applyFont="1" applyFill="1" applyBorder="1" applyAlignment="1">
      <alignment horizontal="center" vertical="top" wrapText="1"/>
    </xf>
    <xf numFmtId="0" fontId="13" fillId="0" borderId="6" xfId="0" applyFont="1" applyFill="1" applyBorder="1" applyAlignment="1">
      <alignment vertical="center"/>
    </xf>
    <xf numFmtId="0" fontId="7" fillId="0" borderId="4" xfId="0" applyFont="1" applyFill="1" applyBorder="1" applyAlignment="1">
      <alignment vertical="top"/>
    </xf>
    <xf numFmtId="49" fontId="6" fillId="0" borderId="2" xfId="0" applyNumberFormat="1" applyFont="1" applyFill="1" applyBorder="1" applyAlignment="1">
      <alignment horizontal="center" vertical="top"/>
    </xf>
    <xf numFmtId="0" fontId="7" fillId="0" borderId="12" xfId="0" applyFont="1" applyFill="1" applyBorder="1" applyAlignment="1">
      <alignment vertical="top" wrapText="1"/>
    </xf>
    <xf numFmtId="0" fontId="12" fillId="0" borderId="9" xfId="0" applyFont="1" applyFill="1" applyBorder="1" applyAlignment="1">
      <alignment vertical="top" wrapText="1"/>
    </xf>
    <xf numFmtId="0" fontId="14" fillId="0" borderId="7" xfId="0" applyFont="1" applyFill="1" applyBorder="1" applyAlignment="1">
      <alignment vertical="center" wrapText="1"/>
    </xf>
    <xf numFmtId="0" fontId="7" fillId="0" borderId="2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center" vertical="top" wrapText="1"/>
    </xf>
    <xf numFmtId="0" fontId="6" fillId="0" borderId="10" xfId="0" applyFont="1" applyFill="1" applyBorder="1" applyAlignment="1">
      <alignment vertical="top"/>
    </xf>
    <xf numFmtId="0" fontId="17" fillId="0" borderId="4" xfId="0" applyFont="1" applyFill="1" applyBorder="1" applyAlignment="1">
      <alignment horizontal="left" vertical="top" wrapText="1"/>
    </xf>
    <xf numFmtId="0" fontId="12" fillId="0" borderId="10" xfId="0" applyFont="1" applyFill="1" applyBorder="1" applyAlignment="1">
      <alignment vertical="top" wrapText="1"/>
    </xf>
    <xf numFmtId="0" fontId="6" fillId="0" borderId="35" xfId="0" applyFont="1" applyFill="1" applyBorder="1" applyAlignment="1">
      <alignment vertical="top"/>
    </xf>
    <xf numFmtId="0" fontId="17" fillId="0" borderId="24" xfId="0" applyFont="1" applyFill="1" applyBorder="1" applyAlignment="1">
      <alignment horizontal="left" vertical="top" wrapText="1"/>
    </xf>
    <xf numFmtId="0" fontId="12" fillId="0" borderId="36" xfId="0" applyFont="1" applyFill="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vertical="top" wrapText="1"/>
    </xf>
    <xf numFmtId="0" fontId="6" fillId="0" borderId="3" xfId="0" applyNumberFormat="1" applyFont="1" applyFill="1" applyBorder="1" applyAlignment="1">
      <alignment vertical="top" wrapText="1"/>
    </xf>
    <xf numFmtId="0" fontId="6" fillId="0" borderId="4" xfId="0" applyNumberFormat="1" applyFont="1" applyFill="1" applyBorder="1" applyAlignment="1">
      <alignment vertical="top" wrapText="1"/>
    </xf>
    <xf numFmtId="0" fontId="27" fillId="0" borderId="10" xfId="0" applyFont="1" applyFill="1" applyBorder="1" applyAlignment="1">
      <alignment vertical="top" wrapText="1"/>
    </xf>
    <xf numFmtId="0" fontId="21" fillId="0" borderId="9" xfId="0" applyFont="1" applyFill="1" applyBorder="1" applyAlignment="1">
      <alignment vertical="top" wrapText="1"/>
    </xf>
    <xf numFmtId="0" fontId="11" fillId="0" borderId="9" xfId="0" applyFont="1" applyFill="1" applyBorder="1" applyAlignment="1">
      <alignment vertical="top"/>
    </xf>
    <xf numFmtId="0" fontId="7" fillId="0" borderId="8" xfId="0" applyFont="1" applyFill="1" applyBorder="1" applyAlignment="1">
      <alignment horizontal="left" vertical="top" wrapText="1"/>
    </xf>
    <xf numFmtId="0" fontId="19" fillId="0" borderId="2" xfId="0" applyFont="1" applyFill="1" applyBorder="1" applyAlignment="1">
      <alignment vertical="top"/>
    </xf>
    <xf numFmtId="0" fontId="19" fillId="0" borderId="1" xfId="0" applyFont="1" applyFill="1" applyBorder="1" applyAlignment="1">
      <alignment vertical="top" wrapText="1"/>
    </xf>
    <xf numFmtId="0" fontId="19" fillId="0" borderId="0" xfId="0" applyFont="1" applyFill="1" applyBorder="1" applyAlignment="1">
      <alignment vertical="top" wrapText="1"/>
    </xf>
    <xf numFmtId="0" fontId="20" fillId="0" borderId="1" xfId="0" applyFont="1" applyFill="1" applyBorder="1" applyAlignment="1">
      <alignment horizontal="center" vertical="top"/>
    </xf>
    <xf numFmtId="0" fontId="17" fillId="0" borderId="1" xfId="0" applyFont="1" applyFill="1" applyBorder="1" applyAlignment="1">
      <alignment horizontal="center" vertical="top"/>
    </xf>
    <xf numFmtId="0" fontId="12" fillId="0" borderId="4" xfId="0" applyFont="1" applyFill="1" applyBorder="1" applyAlignment="1">
      <alignment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10" fillId="0" borderId="2" xfId="0" applyFont="1" applyBorder="1" applyAlignment="1">
      <alignment vertical="center"/>
    </xf>
    <xf numFmtId="0" fontId="26" fillId="0" borderId="0" xfId="0" applyFont="1" applyBorder="1" applyAlignment="1">
      <alignment vertical="center"/>
    </xf>
    <xf numFmtId="0" fontId="26" fillId="0" borderId="1" xfId="0" applyFont="1" applyBorder="1" applyAlignment="1">
      <alignment vertical="center"/>
    </xf>
    <xf numFmtId="0" fontId="10" fillId="0" borderId="1" xfId="0" applyFont="1" applyFill="1" applyBorder="1" applyAlignment="1">
      <alignment horizontal="center" vertical="top"/>
    </xf>
    <xf numFmtId="0" fontId="6" fillId="0" borderId="10" xfId="0" applyFont="1" applyFill="1" applyBorder="1" applyAlignment="1">
      <alignment horizontal="center" vertical="top" wrapText="1"/>
    </xf>
    <xf numFmtId="0" fontId="6" fillId="0" borderId="8" xfId="0" applyFont="1" applyFill="1" applyBorder="1" applyAlignment="1">
      <alignment horizontal="center" vertical="top" wrapText="1"/>
    </xf>
    <xf numFmtId="0" fontId="7" fillId="0" borderId="10" xfId="0" applyFont="1" applyFill="1" applyBorder="1" applyAlignment="1">
      <alignment horizontal="left" vertical="top"/>
    </xf>
    <xf numFmtId="0" fontId="6" fillId="0" borderId="74" xfId="0" applyFont="1" applyFill="1" applyBorder="1" applyAlignment="1">
      <alignment vertical="top"/>
    </xf>
    <xf numFmtId="0" fontId="7" fillId="0" borderId="71" xfId="0" applyFont="1" applyFill="1" applyBorder="1" applyAlignment="1">
      <alignment horizontal="center" vertical="top"/>
    </xf>
    <xf numFmtId="0" fontId="7" fillId="0" borderId="32" xfId="0" applyFont="1" applyFill="1" applyBorder="1" applyAlignment="1">
      <alignment horizontal="center" vertical="top" wrapText="1"/>
    </xf>
    <xf numFmtId="0" fontId="9" fillId="0" borderId="32" xfId="0" applyFont="1" applyFill="1" applyBorder="1" applyAlignment="1">
      <alignment horizontal="center" vertical="top" wrapText="1"/>
    </xf>
    <xf numFmtId="0" fontId="7" fillId="0" borderId="53" xfId="0" applyFont="1" applyFill="1" applyBorder="1" applyAlignment="1">
      <alignment horizontal="center" vertical="top" wrapText="1"/>
    </xf>
    <xf numFmtId="0" fontId="9" fillId="0" borderId="53" xfId="0" applyFont="1" applyFill="1" applyBorder="1" applyAlignment="1">
      <alignment horizontal="center" vertical="top" wrapText="1"/>
    </xf>
    <xf numFmtId="0" fontId="6" fillId="0" borderId="1" xfId="0" applyFont="1" applyFill="1" applyBorder="1" applyAlignment="1">
      <alignment horizontal="center" vertical="top" shrinkToFit="1"/>
    </xf>
    <xf numFmtId="0" fontId="7" fillId="0" borderId="9" xfId="0" applyFont="1" applyFill="1" applyBorder="1" applyAlignment="1">
      <alignment horizontal="center" shrinkToFit="1"/>
    </xf>
    <xf numFmtId="0" fontId="7" fillId="0" borderId="29" xfId="0" applyFont="1" applyFill="1" applyBorder="1" applyAlignment="1">
      <alignment horizontal="center"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11" fillId="0" borderId="1" xfId="0" applyFont="1" applyFill="1" applyBorder="1" applyAlignment="1">
      <alignment horizontal="left" vertical="top" wrapText="1"/>
    </xf>
    <xf numFmtId="0" fontId="6" fillId="0" borderId="5" xfId="0" applyFont="1" applyFill="1" applyBorder="1" applyAlignment="1">
      <alignment vertical="top"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9" xfId="0" applyFont="1" applyFill="1" applyBorder="1" applyAlignment="1">
      <alignment vertical="top" wrapText="1"/>
    </xf>
    <xf numFmtId="0" fontId="27" fillId="0" borderId="9" xfId="0" applyFont="1" applyFill="1" applyBorder="1" applyAlignment="1">
      <alignment vertical="top" wrapText="1"/>
    </xf>
    <xf numFmtId="0" fontId="7" fillId="0" borderId="9" xfId="0" applyFont="1" applyFill="1" applyBorder="1" applyAlignment="1">
      <alignment vertical="top" wrapText="1"/>
    </xf>
    <xf numFmtId="0" fontId="11" fillId="0" borderId="19" xfId="0" applyFont="1" applyFill="1" applyBorder="1" applyAlignment="1">
      <alignment vertical="top" wrapText="1"/>
    </xf>
    <xf numFmtId="0" fontId="6" fillId="0" borderId="1" xfId="0" applyFont="1" applyFill="1" applyBorder="1" applyAlignment="1">
      <alignment horizontal="center" vertical="top" wrapText="1"/>
    </xf>
    <xf numFmtId="0" fontId="10" fillId="0" borderId="9" xfId="0" applyFont="1" applyFill="1" applyBorder="1" applyAlignment="1">
      <alignment vertical="top" wrapText="1"/>
    </xf>
    <xf numFmtId="0" fontId="7" fillId="0" borderId="29" xfId="0" applyFont="1" applyFill="1" applyBorder="1" applyAlignment="1">
      <alignment vertical="top" wrapText="1"/>
    </xf>
    <xf numFmtId="0" fontId="6" fillId="0" borderId="1" xfId="0" applyFont="1" applyFill="1" applyBorder="1" applyAlignment="1">
      <alignment vertical="top" wrapText="1"/>
    </xf>
    <xf numFmtId="0" fontId="6" fillId="0" borderId="5" xfId="0" applyFont="1" applyFill="1" applyBorder="1" applyAlignment="1">
      <alignment vertical="top" wrapText="1"/>
    </xf>
    <xf numFmtId="0" fontId="6" fillId="0" borderId="9" xfId="0" applyFont="1" applyFill="1" applyBorder="1" applyAlignment="1">
      <alignment vertical="top" wrapText="1"/>
    </xf>
    <xf numFmtId="0" fontId="11" fillId="0" borderId="19" xfId="0" applyFont="1" applyFill="1" applyBorder="1" applyAlignment="1">
      <alignment vertical="top" wrapText="1"/>
    </xf>
    <xf numFmtId="0" fontId="6" fillId="0" borderId="1" xfId="0" applyFont="1" applyFill="1" applyBorder="1" applyAlignment="1">
      <alignment vertical="top" wrapText="1"/>
    </xf>
    <xf numFmtId="0" fontId="6" fillId="0" borderId="63" xfId="0" applyFont="1" applyFill="1" applyBorder="1" applyAlignment="1">
      <alignment vertical="top"/>
    </xf>
    <xf numFmtId="0" fontId="6" fillId="0" borderId="50" xfId="0" applyFont="1" applyFill="1" applyBorder="1" applyAlignment="1">
      <alignment vertical="top"/>
    </xf>
    <xf numFmtId="0" fontId="6" fillId="0" borderId="75" xfId="0" applyFont="1" applyFill="1" applyBorder="1" applyAlignment="1">
      <alignment vertical="top"/>
    </xf>
    <xf numFmtId="0" fontId="6" fillId="0" borderId="76" xfId="0" applyFont="1" applyFill="1" applyBorder="1" applyAlignment="1">
      <alignment vertical="top" wrapText="1"/>
    </xf>
    <xf numFmtId="0" fontId="31" fillId="0" borderId="1" xfId="0" applyFont="1" applyFill="1" applyBorder="1" applyAlignment="1">
      <alignment vertical="top" wrapText="1"/>
    </xf>
    <xf numFmtId="0" fontId="32" fillId="0" borderId="1" xfId="0" applyFont="1" applyFill="1" applyBorder="1" applyAlignment="1">
      <alignment vertical="top"/>
    </xf>
    <xf numFmtId="0" fontId="35" fillId="0" borderId="1" xfId="0" applyFont="1" applyFill="1" applyBorder="1" applyAlignment="1">
      <alignment horizontal="center" vertical="top"/>
    </xf>
    <xf numFmtId="0" fontId="32" fillId="0" borderId="6" xfId="0" applyFont="1" applyFill="1" applyBorder="1" applyAlignment="1">
      <alignment vertical="top"/>
    </xf>
    <xf numFmtId="0" fontId="32" fillId="0" borderId="8" xfId="0" applyFont="1" applyFill="1" applyBorder="1" applyAlignment="1">
      <alignment vertical="top" wrapText="1"/>
    </xf>
    <xf numFmtId="0" fontId="31" fillId="0" borderId="1" xfId="0" applyFont="1" applyFill="1" applyBorder="1" applyAlignment="1">
      <alignment vertical="top"/>
    </xf>
    <xf numFmtId="0" fontId="34" fillId="0" borderId="1" xfId="0" applyFont="1" applyFill="1" applyBorder="1" applyAlignment="1">
      <alignment horizontal="center" vertical="top"/>
    </xf>
    <xf numFmtId="0" fontId="31" fillId="0" borderId="0" xfId="0" applyFont="1" applyFill="1" applyBorder="1" applyAlignment="1">
      <alignment vertical="top" wrapText="1"/>
    </xf>
    <xf numFmtId="0" fontId="31" fillId="0" borderId="0" xfId="0" applyFont="1" applyFill="1" applyBorder="1" applyAlignment="1">
      <alignment vertical="top"/>
    </xf>
    <xf numFmtId="0" fontId="6" fillId="0" borderId="9" xfId="0" applyFont="1" applyFill="1" applyBorder="1" applyAlignment="1">
      <alignment vertical="top" wrapText="1"/>
    </xf>
    <xf numFmtId="0" fontId="27" fillId="0" borderId="1" xfId="0" applyFont="1" applyFill="1" applyBorder="1" applyAlignment="1">
      <alignment vertical="top" wrapText="1"/>
    </xf>
    <xf numFmtId="0" fontId="6" fillId="0" borderId="1" xfId="0" applyFont="1" applyFill="1" applyBorder="1" applyAlignment="1">
      <alignment vertical="top" wrapText="1"/>
    </xf>
    <xf numFmtId="0" fontId="6" fillId="0" borderId="5" xfId="0" applyFont="1" applyFill="1" applyBorder="1" applyAlignment="1">
      <alignment vertical="top" wrapText="1"/>
    </xf>
    <xf numFmtId="0" fontId="7" fillId="0" borderId="0" xfId="0" applyFont="1" applyFill="1" applyBorder="1" applyAlignment="1">
      <alignment horizontal="left" vertical="top" wrapText="1"/>
    </xf>
    <xf numFmtId="0" fontId="6" fillId="0" borderId="5" xfId="0" applyFont="1" applyFill="1" applyBorder="1" applyAlignment="1">
      <alignment vertical="top" wrapText="1"/>
    </xf>
    <xf numFmtId="0" fontId="6" fillId="0" borderId="1" xfId="0" applyFont="1" applyFill="1" applyBorder="1" applyAlignment="1">
      <alignment vertical="top" wrapText="1"/>
    </xf>
    <xf numFmtId="0" fontId="33" fillId="0" borderId="9" xfId="0" applyFont="1" applyFill="1" applyBorder="1" applyAlignment="1">
      <alignment vertical="top" wrapText="1"/>
    </xf>
    <xf numFmtId="0" fontId="34" fillId="0" borderId="9" xfId="0" applyFont="1" applyFill="1" applyBorder="1" applyAlignment="1">
      <alignment vertical="top" wrapText="1"/>
    </xf>
    <xf numFmtId="0" fontId="30" fillId="0" borderId="3" xfId="0" applyFont="1" applyFill="1" applyBorder="1" applyAlignment="1">
      <alignment vertical="top" wrapText="1"/>
    </xf>
    <xf numFmtId="0" fontId="6" fillId="0" borderId="9" xfId="0" applyFont="1" applyFill="1" applyBorder="1" applyAlignment="1">
      <alignment vertical="top" wrapText="1"/>
    </xf>
    <xf numFmtId="0" fontId="6" fillId="0" borderId="1" xfId="0" applyNumberFormat="1" applyFont="1" applyFill="1" applyBorder="1" applyAlignment="1">
      <alignment vertical="top" wrapText="1"/>
    </xf>
    <xf numFmtId="0" fontId="30" fillId="0" borderId="9" xfId="0" applyFont="1" applyFill="1" applyBorder="1" applyAlignment="1">
      <alignment vertical="top" wrapText="1"/>
    </xf>
    <xf numFmtId="0" fontId="32" fillId="0" borderId="9" xfId="0" applyFont="1" applyFill="1" applyBorder="1" applyAlignment="1">
      <alignment vertical="top" wrapText="1"/>
    </xf>
    <xf numFmtId="0" fontId="30" fillId="0" borderId="9" xfId="0" applyFont="1" applyFill="1" applyBorder="1" applyAlignment="1">
      <alignment vertical="top" wrapText="1"/>
    </xf>
    <xf numFmtId="0" fontId="7" fillId="0" borderId="0" xfId="0" applyFont="1" applyFill="1" applyBorder="1" applyAlignment="1">
      <alignment horizontal="left" vertical="top" wrapText="1"/>
    </xf>
    <xf numFmtId="0" fontId="6" fillId="2" borderId="0" xfId="0" applyFont="1" applyFill="1" applyAlignment="1">
      <alignment vertical="top"/>
    </xf>
    <xf numFmtId="0" fontId="6" fillId="2" borderId="0" xfId="0" applyFont="1" applyFill="1" applyBorder="1" applyAlignment="1">
      <alignment vertical="top"/>
    </xf>
    <xf numFmtId="0" fontId="6" fillId="0" borderId="5" xfId="0" applyFont="1" applyFill="1" applyBorder="1" applyAlignment="1">
      <alignment vertical="top" wrapText="1"/>
    </xf>
    <xf numFmtId="0" fontId="34" fillId="0" borderId="9" xfId="0" applyFont="1" applyFill="1" applyBorder="1" applyAlignment="1">
      <alignment horizontal="left" vertical="top" wrapText="1"/>
    </xf>
    <xf numFmtId="0" fontId="6" fillId="0" borderId="1" xfId="0" applyFont="1" applyFill="1" applyBorder="1" applyAlignment="1">
      <alignment vertical="top" wrapText="1"/>
    </xf>
    <xf numFmtId="0" fontId="12" fillId="0" borderId="28" xfId="0" applyFont="1" applyFill="1" applyBorder="1" applyAlignment="1">
      <alignment vertical="top"/>
    </xf>
    <xf numFmtId="0" fontId="9" fillId="0" borderId="0" xfId="0" applyFont="1" applyFill="1" applyBorder="1" applyAlignment="1">
      <alignment horizontal="center"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1" fillId="0" borderId="19" xfId="0" applyFont="1" applyFill="1" applyBorder="1" applyAlignment="1">
      <alignment vertical="top" wrapText="1"/>
    </xf>
    <xf numFmtId="0" fontId="10" fillId="0" borderId="9" xfId="0" applyFont="1" applyFill="1" applyBorder="1" applyAlignment="1">
      <alignment vertical="top" wrapText="1"/>
    </xf>
    <xf numFmtId="0" fontId="12" fillId="0" borderId="1" xfId="0" applyFont="1" applyFill="1" applyBorder="1" applyAlignment="1">
      <alignment vertical="top" wrapText="1"/>
    </xf>
    <xf numFmtId="0" fontId="6" fillId="0" borderId="1" xfId="0" applyFont="1" applyFill="1" applyBorder="1" applyAlignment="1">
      <alignment vertical="top" wrapText="1"/>
    </xf>
    <xf numFmtId="0" fontId="39" fillId="0" borderId="0" xfId="0" applyFont="1">
      <alignment vertical="center"/>
    </xf>
    <xf numFmtId="0" fontId="37" fillId="0" borderId="0" xfId="0" applyFont="1" applyAlignment="1">
      <alignment horizontal="center" vertical="center"/>
    </xf>
    <xf numFmtId="0" fontId="37" fillId="0" borderId="0" xfId="0" applyFont="1" applyBorder="1" applyAlignment="1">
      <alignment horizontal="center" vertical="center"/>
    </xf>
    <xf numFmtId="0" fontId="39" fillId="0" borderId="74" xfId="0" applyFont="1" applyBorder="1" applyAlignment="1">
      <alignment horizontal="center" vertical="center"/>
    </xf>
    <xf numFmtId="0" fontId="39" fillId="0" borderId="74" xfId="0" applyFont="1" applyBorder="1" applyAlignment="1">
      <alignment vertical="center"/>
    </xf>
    <xf numFmtId="0" fontId="39" fillId="0" borderId="0" xfId="0" applyFont="1" applyBorder="1" applyAlignment="1">
      <alignment vertical="center"/>
    </xf>
    <xf numFmtId="0" fontId="40" fillId="0" borderId="0" xfId="2" applyAlignment="1" applyProtection="1">
      <alignment vertical="center"/>
    </xf>
    <xf numFmtId="0" fontId="39" fillId="0" borderId="0" xfId="0" applyFont="1" applyAlignment="1">
      <alignment vertical="center"/>
    </xf>
    <xf numFmtId="0" fontId="42" fillId="0" borderId="0" xfId="4"/>
    <xf numFmtId="0" fontId="43" fillId="0" borderId="0" xfId="3" applyFont="1"/>
    <xf numFmtId="0" fontId="44" fillId="0" borderId="0" xfId="3" applyFont="1" applyBorder="1" applyAlignment="1"/>
    <xf numFmtId="0" fontId="46" fillId="0" borderId="0" xfId="3" applyFont="1"/>
    <xf numFmtId="0" fontId="44" fillId="0" borderId="0" xfId="3" applyFont="1" applyAlignment="1"/>
    <xf numFmtId="0" fontId="47" fillId="0" borderId="0" xfId="4" applyFont="1"/>
    <xf numFmtId="0" fontId="48" fillId="0" borderId="0" xfId="3" applyFont="1"/>
    <xf numFmtId="0" fontId="9" fillId="0" borderId="79" xfId="3" applyFont="1" applyBorder="1" applyAlignment="1">
      <alignment horizontal="center" vertical="center"/>
    </xf>
    <xf numFmtId="0" fontId="9" fillId="0" borderId="80" xfId="3" applyFont="1" applyBorder="1" applyAlignment="1">
      <alignment horizontal="center" vertical="center"/>
    </xf>
    <xf numFmtId="0" fontId="50" fillId="0" borderId="0" xfId="3" applyFont="1"/>
    <xf numFmtId="0" fontId="51" fillId="0" borderId="84" xfId="3" applyFont="1" applyBorder="1" applyAlignment="1">
      <alignment horizontal="right" vertical="center"/>
    </xf>
    <xf numFmtId="0" fontId="51" fillId="0" borderId="85" xfId="3" applyFont="1" applyBorder="1" applyAlignment="1">
      <alignment horizontal="right" vertical="center"/>
    </xf>
    <xf numFmtId="0" fontId="8" fillId="0" borderId="89" xfId="3" applyFont="1" applyBorder="1" applyAlignment="1">
      <alignment horizontal="center" vertical="center"/>
    </xf>
    <xf numFmtId="0" fontId="8" fillId="0" borderId="90" xfId="3" applyFont="1" applyBorder="1" applyAlignment="1">
      <alignment horizontal="center" vertical="center"/>
    </xf>
    <xf numFmtId="176" fontId="43" fillId="0" borderId="91" xfId="3" applyNumberFormat="1" applyFont="1" applyBorder="1" applyAlignment="1">
      <alignment vertical="center"/>
    </xf>
    <xf numFmtId="0" fontId="52" fillId="0" borderId="0" xfId="3" applyFont="1" applyBorder="1" applyAlignment="1">
      <alignment horizontal="center" vertical="center" wrapText="1"/>
    </xf>
    <xf numFmtId="0" fontId="49" fillId="0" borderId="0" xfId="3" applyFont="1" applyBorder="1" applyAlignment="1">
      <alignment horizontal="center" vertical="center"/>
    </xf>
    <xf numFmtId="0" fontId="8" fillId="0" borderId="0" xfId="3" applyFont="1" applyBorder="1" applyAlignment="1">
      <alignment horizontal="center" vertical="center"/>
    </xf>
    <xf numFmtId="176" fontId="43" fillId="0" borderId="0" xfId="3" applyNumberFormat="1" applyFont="1" applyBorder="1"/>
    <xf numFmtId="0" fontId="8" fillId="0" borderId="0" xfId="3" applyFont="1"/>
    <xf numFmtId="0" fontId="9" fillId="0" borderId="0" xfId="3" applyFont="1"/>
    <xf numFmtId="0" fontId="54" fillId="0" borderId="37" xfId="0" applyFont="1" applyFill="1" applyBorder="1" applyAlignment="1">
      <alignment vertical="top" wrapText="1"/>
    </xf>
    <xf numFmtId="0" fontId="54" fillId="0" borderId="38" xfId="0" applyFont="1" applyFill="1" applyBorder="1" applyAlignment="1">
      <alignment vertical="top" wrapText="1"/>
    </xf>
    <xf numFmtId="0" fontId="54" fillId="0" borderId="0" xfId="0" applyFont="1" applyFill="1" applyBorder="1" applyAlignment="1">
      <alignment vertical="top" wrapText="1"/>
    </xf>
    <xf numFmtId="0" fontId="39" fillId="0" borderId="21" xfId="0" applyFont="1" applyFill="1" applyBorder="1" applyAlignment="1">
      <alignment vertical="top"/>
    </xf>
    <xf numFmtId="0" fontId="39" fillId="0" borderId="22" xfId="0" applyFont="1" applyFill="1" applyBorder="1" applyAlignment="1">
      <alignment vertical="top" wrapText="1"/>
    </xf>
    <xf numFmtId="0" fontId="39" fillId="0" borderId="27" xfId="0" applyFont="1" applyFill="1" applyBorder="1" applyAlignment="1">
      <alignment vertical="top"/>
    </xf>
    <xf numFmtId="0" fontId="39" fillId="0" borderId="23" xfId="0" applyFont="1" applyFill="1" applyBorder="1" applyAlignment="1">
      <alignment vertical="top"/>
    </xf>
    <xf numFmtId="0" fontId="39" fillId="0" borderId="23" xfId="0" applyFont="1" applyFill="1" applyBorder="1" applyAlignment="1">
      <alignment vertical="top" wrapText="1"/>
    </xf>
    <xf numFmtId="0" fontId="39" fillId="0" borderId="22" xfId="0" applyFont="1" applyFill="1" applyBorder="1" applyAlignment="1">
      <alignment vertical="top"/>
    </xf>
    <xf numFmtId="0" fontId="55" fillId="0" borderId="22" xfId="0" applyFont="1" applyFill="1" applyBorder="1" applyAlignment="1">
      <alignment horizontal="center" vertical="top"/>
    </xf>
    <xf numFmtId="0" fontId="39" fillId="0" borderId="25" xfId="0" applyFont="1" applyFill="1" applyBorder="1" applyAlignment="1">
      <alignment vertical="top" wrapText="1"/>
    </xf>
    <xf numFmtId="0" fontId="39" fillId="0" borderId="19" xfId="0" applyFont="1" applyFill="1" applyBorder="1" applyAlignment="1">
      <alignment vertical="top" wrapText="1"/>
    </xf>
    <xf numFmtId="0" fontId="54" fillId="0" borderId="0" xfId="0" applyFont="1" applyFill="1" applyBorder="1" applyAlignment="1">
      <alignment vertical="top"/>
    </xf>
    <xf numFmtId="0" fontId="54" fillId="0" borderId="1" xfId="0" applyFont="1" applyFill="1" applyBorder="1" applyAlignment="1">
      <alignment vertical="top"/>
    </xf>
    <xf numFmtId="0" fontId="56" fillId="0" borderId="53" xfId="0" applyFont="1" applyFill="1" applyBorder="1" applyAlignment="1">
      <alignment horizontal="center" vertical="top" wrapText="1"/>
    </xf>
    <xf numFmtId="0" fontId="54" fillId="0" borderId="9" xfId="0" applyFont="1" applyFill="1" applyBorder="1" applyAlignment="1">
      <alignment vertical="top" wrapText="1"/>
    </xf>
    <xf numFmtId="0" fontId="54" fillId="0" borderId="5" xfId="0" applyFont="1" applyFill="1" applyBorder="1" applyAlignment="1">
      <alignment vertical="top"/>
    </xf>
    <xf numFmtId="0" fontId="54" fillId="0" borderId="5" xfId="0" applyFont="1" applyFill="1" applyBorder="1" applyAlignment="1">
      <alignment vertical="top" wrapText="1"/>
    </xf>
    <xf numFmtId="0" fontId="54" fillId="0" borderId="4" xfId="0" applyFont="1" applyFill="1" applyBorder="1" applyAlignment="1">
      <alignment vertical="top"/>
    </xf>
    <xf numFmtId="0" fontId="56" fillId="0" borderId="1" xfId="0" applyFont="1" applyFill="1" applyBorder="1" applyAlignment="1">
      <alignment horizontal="center" vertical="top"/>
    </xf>
    <xf numFmtId="0" fontId="54" fillId="0" borderId="1" xfId="0" applyFont="1" applyFill="1" applyBorder="1" applyAlignment="1">
      <alignment vertical="top" wrapText="1"/>
    </xf>
    <xf numFmtId="0" fontId="54" fillId="0" borderId="8" xfId="0" applyFont="1" applyFill="1" applyBorder="1" applyAlignment="1">
      <alignment vertical="top"/>
    </xf>
    <xf numFmtId="0" fontId="56" fillId="0" borderId="8" xfId="0" applyFont="1" applyFill="1" applyBorder="1" applyAlignment="1">
      <alignment horizontal="center" vertical="top"/>
    </xf>
    <xf numFmtId="0" fontId="54" fillId="0" borderId="6" xfId="0" applyFont="1" applyFill="1" applyBorder="1" applyAlignment="1">
      <alignment vertical="top"/>
    </xf>
    <xf numFmtId="0" fontId="54" fillId="0" borderId="8" xfId="0" applyFont="1" applyFill="1" applyBorder="1" applyAlignment="1">
      <alignment vertical="top" wrapText="1"/>
    </xf>
    <xf numFmtId="0" fontId="54" fillId="0" borderId="3" xfId="0" applyFont="1" applyFill="1" applyBorder="1" applyAlignment="1">
      <alignment vertical="top"/>
    </xf>
    <xf numFmtId="0" fontId="54" fillId="0" borderId="4" xfId="0" applyFont="1" applyFill="1" applyBorder="1" applyAlignment="1">
      <alignment vertical="top" wrapText="1"/>
    </xf>
    <xf numFmtId="0" fontId="54" fillId="0" borderId="9" xfId="0" applyFont="1" applyFill="1" applyBorder="1" applyAlignment="1">
      <alignment vertical="top"/>
    </xf>
    <xf numFmtId="0" fontId="39" fillId="0" borderId="3" xfId="0" applyFont="1" applyFill="1" applyBorder="1" applyAlignment="1">
      <alignment vertical="top"/>
    </xf>
    <xf numFmtId="0" fontId="39" fillId="0" borderId="4" xfId="0" applyFont="1" applyFill="1" applyBorder="1" applyAlignment="1">
      <alignment vertical="top" wrapText="1"/>
    </xf>
    <xf numFmtId="0" fontId="39" fillId="0" borderId="1" xfId="0" applyFont="1" applyFill="1" applyBorder="1" applyAlignment="1">
      <alignment vertical="top"/>
    </xf>
    <xf numFmtId="0" fontId="55" fillId="0" borderId="1" xfId="0" applyFont="1" applyFill="1" applyBorder="1" applyAlignment="1">
      <alignment horizontal="center" vertical="top"/>
    </xf>
    <xf numFmtId="0" fontId="39" fillId="0" borderId="28" xfId="0" applyFont="1" applyFill="1" applyBorder="1" applyAlignment="1">
      <alignment vertical="top"/>
    </xf>
    <xf numFmtId="0" fontId="39" fillId="0" borderId="28" xfId="0" applyFont="1" applyFill="1" applyBorder="1" applyAlignment="1">
      <alignment vertical="top" wrapText="1"/>
    </xf>
    <xf numFmtId="0" fontId="39" fillId="0" borderId="4" xfId="0" applyFont="1" applyFill="1" applyBorder="1" applyAlignment="1">
      <alignment vertical="top"/>
    </xf>
    <xf numFmtId="0" fontId="55" fillId="0" borderId="4" xfId="0" applyFont="1" applyFill="1" applyBorder="1" applyAlignment="1">
      <alignment horizontal="center" vertical="top"/>
    </xf>
    <xf numFmtId="0" fontId="39" fillId="0" borderId="0" xfId="0" applyFont="1" applyFill="1" applyBorder="1" applyAlignment="1">
      <alignment vertical="top"/>
    </xf>
    <xf numFmtId="0" fontId="39" fillId="0" borderId="0" xfId="0" applyFont="1" applyFill="1" applyBorder="1" applyAlignment="1">
      <alignment vertical="top" wrapText="1"/>
    </xf>
    <xf numFmtId="0" fontId="39" fillId="0" borderId="5" xfId="0" applyFont="1" applyFill="1" applyBorder="1" applyAlignment="1">
      <alignment vertical="top"/>
    </xf>
    <xf numFmtId="0" fontId="39" fillId="0" borderId="5" xfId="0" applyFont="1" applyFill="1" applyBorder="1" applyAlignment="1">
      <alignment vertical="top" wrapText="1"/>
    </xf>
    <xf numFmtId="0" fontId="55" fillId="0" borderId="53" xfId="0" applyFont="1" applyFill="1" applyBorder="1" applyAlignment="1">
      <alignment horizontal="center" vertical="top" wrapText="1"/>
    </xf>
    <xf numFmtId="0" fontId="39" fillId="0" borderId="6" xfId="0" applyFont="1" applyFill="1" applyBorder="1" applyAlignment="1">
      <alignment vertical="top"/>
    </xf>
    <xf numFmtId="0" fontId="39" fillId="0" borderId="8" xfId="0" applyFont="1" applyFill="1" applyBorder="1" applyAlignment="1">
      <alignment vertical="top" wrapText="1"/>
    </xf>
    <xf numFmtId="0" fontId="39" fillId="0" borderId="9" xfId="0" applyFont="1" applyFill="1" applyBorder="1" applyAlignment="1">
      <alignment vertical="top"/>
    </xf>
    <xf numFmtId="0" fontId="55" fillId="0" borderId="9" xfId="0" applyFont="1" applyFill="1" applyBorder="1" applyAlignment="1">
      <alignment horizontal="center" vertical="top"/>
    </xf>
    <xf numFmtId="0" fontId="39" fillId="0" borderId="20" xfId="0" applyFont="1" applyFill="1" applyBorder="1" applyAlignment="1">
      <alignment vertical="top" wrapText="1"/>
    </xf>
    <xf numFmtId="0" fontId="54" fillId="0" borderId="7" xfId="0" applyFont="1" applyFill="1" applyBorder="1" applyAlignment="1">
      <alignment vertical="top"/>
    </xf>
    <xf numFmtId="0" fontId="54" fillId="0" borderId="7" xfId="0" applyFont="1" applyFill="1" applyBorder="1" applyAlignment="1">
      <alignment vertical="top" wrapText="1"/>
    </xf>
    <xf numFmtId="0" fontId="56" fillId="0" borderId="29" xfId="0" applyFont="1" applyFill="1" applyBorder="1" applyAlignment="1">
      <alignment horizontal="center" vertical="top"/>
    </xf>
    <xf numFmtId="0" fontId="54" fillId="0" borderId="19" xfId="0" applyFont="1" applyFill="1" applyBorder="1" applyAlignment="1">
      <alignment vertical="top" wrapText="1"/>
    </xf>
    <xf numFmtId="0" fontId="39" fillId="0" borderId="7" xfId="0" applyFont="1" applyFill="1" applyBorder="1" applyAlignment="1">
      <alignment vertical="top" wrapText="1"/>
    </xf>
    <xf numFmtId="0" fontId="39" fillId="0" borderId="8" xfId="0" applyFont="1" applyFill="1" applyBorder="1" applyAlignment="1">
      <alignment vertical="top"/>
    </xf>
    <xf numFmtId="0" fontId="55" fillId="0" borderId="8" xfId="0" applyFont="1" applyFill="1" applyBorder="1" applyAlignment="1">
      <alignment horizontal="center" vertical="top"/>
    </xf>
    <xf numFmtId="0" fontId="55" fillId="0" borderId="72" xfId="0" applyFont="1" applyFill="1" applyBorder="1" applyAlignment="1">
      <alignment horizontal="center" vertical="top" wrapText="1"/>
    </xf>
    <xf numFmtId="0" fontId="55" fillId="0" borderId="19" xfId="0" applyFont="1" applyFill="1" applyBorder="1" applyAlignment="1">
      <alignment vertical="top" wrapText="1"/>
    </xf>
    <xf numFmtId="0" fontId="55" fillId="0" borderId="25" xfId="0" applyFont="1" applyFill="1" applyBorder="1" applyAlignment="1">
      <alignment vertical="top" wrapText="1"/>
    </xf>
    <xf numFmtId="0" fontId="54" fillId="0" borderId="2" xfId="0" applyFont="1" applyFill="1" applyBorder="1" applyAlignment="1">
      <alignment vertical="top"/>
    </xf>
    <xf numFmtId="0" fontId="54" fillId="0" borderId="9" xfId="0" applyFont="1" applyFill="1" applyBorder="1" applyAlignment="1">
      <alignment horizontal="center" vertical="top"/>
    </xf>
    <xf numFmtId="0" fontId="56" fillId="0" borderId="9" xfId="0" applyFont="1" applyFill="1" applyBorder="1" applyAlignment="1">
      <alignment vertical="top" wrapText="1"/>
    </xf>
    <xf numFmtId="0" fontId="56" fillId="0" borderId="9" xfId="0" applyFont="1" applyFill="1" applyBorder="1" applyAlignment="1">
      <alignment horizontal="center" vertical="top" wrapText="1"/>
    </xf>
    <xf numFmtId="0" fontId="56" fillId="0" borderId="1" xfId="0" applyFont="1" applyFill="1" applyBorder="1" applyAlignment="1">
      <alignment vertical="top" wrapText="1"/>
    </xf>
    <xf numFmtId="0" fontId="54" fillId="0" borderId="11" xfId="0" applyFont="1" applyFill="1" applyBorder="1" applyAlignment="1">
      <alignment vertical="top"/>
    </xf>
    <xf numFmtId="0" fontId="54" fillId="0" borderId="12" xfId="0" applyFont="1" applyFill="1" applyBorder="1" applyAlignment="1">
      <alignment vertical="top" wrapText="1"/>
    </xf>
    <xf numFmtId="0" fontId="56" fillId="0" borderId="9" xfId="0" applyFont="1" applyFill="1" applyBorder="1" applyAlignment="1">
      <alignment horizontal="center" vertical="top"/>
    </xf>
    <xf numFmtId="0" fontId="56" fillId="0" borderId="9" xfId="0" applyFont="1" applyFill="1" applyBorder="1" applyAlignment="1">
      <alignment horizontal="left" vertical="top" wrapText="1"/>
    </xf>
    <xf numFmtId="0" fontId="54" fillId="0" borderId="3" xfId="0" applyFont="1" applyFill="1" applyBorder="1" applyAlignment="1">
      <alignment vertical="top" wrapText="1"/>
    </xf>
    <xf numFmtId="0" fontId="56" fillId="0" borderId="0" xfId="0" applyFont="1" applyFill="1" applyBorder="1" applyAlignment="1">
      <alignment horizontal="left" vertical="top" wrapText="1"/>
    </xf>
    <xf numFmtId="0" fontId="56" fillId="0" borderId="0" xfId="0" applyFont="1" applyFill="1" applyBorder="1" applyAlignment="1">
      <alignment horizontal="center" vertical="top"/>
    </xf>
    <xf numFmtId="0" fontId="39" fillId="0" borderId="18" xfId="0" applyFont="1" applyFill="1" applyBorder="1" applyAlignment="1">
      <alignment vertical="top"/>
    </xf>
    <xf numFmtId="0" fontId="39" fillId="0" borderId="1" xfId="0" applyFont="1" applyFill="1" applyBorder="1" applyAlignment="1">
      <alignment vertical="top" wrapText="1"/>
    </xf>
    <xf numFmtId="0" fontId="39" fillId="0" borderId="2" xfId="0" applyFont="1" applyFill="1" applyBorder="1" applyAlignment="1">
      <alignment vertical="top"/>
    </xf>
    <xf numFmtId="0" fontId="55" fillId="0" borderId="9" xfId="0" applyFont="1" applyFill="1" applyBorder="1" applyAlignment="1">
      <alignment horizontal="center" vertical="top" wrapText="1"/>
    </xf>
    <xf numFmtId="0" fontId="54" fillId="0" borderId="2" xfId="0" applyFont="1" applyFill="1" applyBorder="1" applyAlignment="1">
      <alignment vertical="top" wrapText="1"/>
    </xf>
    <xf numFmtId="0" fontId="57" fillId="0" borderId="0" xfId="0" applyFont="1" applyFill="1" applyBorder="1" applyAlignment="1">
      <alignment vertical="top"/>
    </xf>
    <xf numFmtId="0" fontId="54" fillId="0" borderId="1" xfId="0" applyFont="1" applyFill="1" applyBorder="1" applyAlignment="1">
      <alignment horizontal="center" vertical="top" wrapText="1"/>
    </xf>
    <xf numFmtId="0" fontId="58" fillId="0" borderId="9" xfId="0" applyFont="1" applyFill="1" applyBorder="1" applyAlignment="1">
      <alignment vertical="top" wrapText="1"/>
    </xf>
    <xf numFmtId="0" fontId="57" fillId="0" borderId="2" xfId="0" applyFont="1" applyFill="1" applyBorder="1" applyAlignment="1">
      <alignment vertical="top"/>
    </xf>
    <xf numFmtId="0" fontId="57" fillId="0" borderId="1" xfId="0" applyFont="1" applyFill="1" applyBorder="1" applyAlignment="1">
      <alignment vertical="top" wrapText="1"/>
    </xf>
    <xf numFmtId="0" fontId="56" fillId="0" borderId="4" xfId="0" applyFont="1" applyFill="1" applyBorder="1" applyAlignment="1">
      <alignment horizontal="center" vertical="top"/>
    </xf>
    <xf numFmtId="0" fontId="54" fillId="0" borderId="10" xfId="0" applyFont="1" applyFill="1" applyBorder="1" applyAlignment="1">
      <alignment vertical="top"/>
    </xf>
    <xf numFmtId="0" fontId="56" fillId="0" borderId="1" xfId="0" applyFont="1" applyFill="1" applyBorder="1" applyAlignment="1">
      <alignment horizontal="center" vertical="top" wrapText="1"/>
    </xf>
    <xf numFmtId="0" fontId="54" fillId="0" borderId="2" xfId="0" applyNumberFormat="1" applyFont="1" applyFill="1" applyBorder="1" applyAlignment="1">
      <alignment vertical="top" wrapText="1"/>
    </xf>
    <xf numFmtId="0" fontId="57" fillId="0" borderId="5" xfId="0" applyFont="1" applyFill="1" applyBorder="1" applyAlignment="1">
      <alignment vertical="top" wrapText="1"/>
    </xf>
    <xf numFmtId="0" fontId="57" fillId="0" borderId="6" xfId="0" applyFont="1" applyFill="1" applyBorder="1" applyAlignment="1">
      <alignment vertical="top" wrapText="1"/>
    </xf>
    <xf numFmtId="0" fontId="39" fillId="0" borderId="7" xfId="0" applyFont="1" applyFill="1" applyBorder="1" applyAlignment="1">
      <alignment vertical="top"/>
    </xf>
    <xf numFmtId="0" fontId="55" fillId="0" borderId="29" xfId="0" applyFont="1" applyFill="1" applyBorder="1" applyAlignment="1">
      <alignment horizontal="center" vertical="top" wrapText="1"/>
    </xf>
    <xf numFmtId="0" fontId="39" fillId="0" borderId="29" xfId="0" applyFont="1" applyFill="1" applyBorder="1" applyAlignment="1">
      <alignment vertical="top" wrapText="1"/>
    </xf>
    <xf numFmtId="0" fontId="55" fillId="0" borderId="1" xfId="0" applyFont="1" applyFill="1" applyBorder="1" applyAlignment="1">
      <alignment horizontal="left" vertical="top" wrapText="1"/>
    </xf>
    <xf numFmtId="0" fontId="39" fillId="0" borderId="9" xfId="0" applyFont="1" applyFill="1" applyBorder="1" applyAlignment="1">
      <alignment vertical="top" wrapText="1"/>
    </xf>
    <xf numFmtId="0" fontId="39" fillId="0" borderId="11" xfId="0" applyFont="1" applyFill="1" applyBorder="1" applyAlignment="1">
      <alignment vertical="top"/>
    </xf>
    <xf numFmtId="0" fontId="39" fillId="0" borderId="12" xfId="0" applyFont="1" applyFill="1" applyBorder="1" applyAlignment="1">
      <alignment vertical="top" wrapText="1"/>
    </xf>
    <xf numFmtId="0" fontId="55" fillId="0" borderId="1" xfId="0" applyFont="1" applyFill="1" applyBorder="1" applyAlignment="1">
      <alignment horizontal="center" vertical="top" wrapText="1"/>
    </xf>
    <xf numFmtId="0" fontId="39" fillId="0" borderId="8" xfId="0" applyFont="1" applyFill="1" applyBorder="1" applyAlignment="1">
      <alignment horizontal="left" vertical="top" wrapText="1"/>
    </xf>
    <xf numFmtId="0" fontId="56" fillId="0" borderId="4" xfId="0" applyFont="1" applyFill="1" applyBorder="1" applyAlignment="1">
      <alignment horizontal="left" vertical="top" wrapText="1"/>
    </xf>
    <xf numFmtId="0" fontId="54" fillId="0" borderId="10" xfId="0" applyFont="1" applyFill="1" applyBorder="1" applyAlignment="1">
      <alignment vertical="top" wrapText="1"/>
    </xf>
    <xf numFmtId="0" fontId="57" fillId="0" borderId="0" xfId="0" applyFont="1" applyFill="1" applyBorder="1" applyAlignment="1">
      <alignment vertical="top" wrapText="1"/>
    </xf>
    <xf numFmtId="0" fontId="39" fillId="0" borderId="75" xfId="0" applyFont="1" applyFill="1" applyBorder="1" applyAlignment="1">
      <alignment vertical="top"/>
    </xf>
    <xf numFmtId="0" fontId="39" fillId="0" borderId="76" xfId="0" applyFont="1" applyFill="1" applyBorder="1" applyAlignment="1">
      <alignment vertical="top" wrapText="1"/>
    </xf>
    <xf numFmtId="0" fontId="55" fillId="0" borderId="32" xfId="0" applyFont="1" applyFill="1" applyBorder="1" applyAlignment="1">
      <alignment horizontal="center" vertical="top" wrapText="1"/>
    </xf>
    <xf numFmtId="0" fontId="39" fillId="0" borderId="31" xfId="0" applyFont="1" applyFill="1" applyBorder="1" applyAlignment="1">
      <alignment vertical="top" wrapText="1"/>
    </xf>
    <xf numFmtId="0" fontId="56" fillId="0" borderId="29" xfId="0" applyFont="1" applyFill="1" applyBorder="1" applyAlignment="1">
      <alignment horizontal="center" vertical="top" wrapText="1"/>
    </xf>
    <xf numFmtId="0" fontId="54" fillId="0" borderId="29" xfId="0" applyFont="1" applyFill="1" applyBorder="1" applyAlignment="1">
      <alignment vertical="top" wrapText="1"/>
    </xf>
    <xf numFmtId="0" fontId="56" fillId="0" borderId="10" xfId="0" applyFont="1" applyFill="1" applyBorder="1" applyAlignment="1">
      <alignment horizontal="center" vertical="top" wrapText="1"/>
    </xf>
    <xf numFmtId="0" fontId="39" fillId="0" borderId="19" xfId="0" applyFont="1" applyFill="1" applyBorder="1" applyAlignment="1">
      <alignment vertical="top" wrapText="1"/>
    </xf>
    <xf numFmtId="0" fontId="31" fillId="0" borderId="66" xfId="0" applyFont="1" applyFill="1" applyBorder="1" applyAlignment="1">
      <alignment vertical="top" wrapText="1"/>
    </xf>
    <xf numFmtId="0" fontId="6" fillId="0" borderId="92" xfId="0" applyFont="1" applyFill="1" applyBorder="1" applyAlignment="1">
      <alignment vertical="top"/>
    </xf>
    <xf numFmtId="0" fontId="6" fillId="0" borderId="92" xfId="0" applyFont="1" applyFill="1" applyBorder="1" applyAlignment="1">
      <alignment vertical="top" wrapText="1"/>
    </xf>
    <xf numFmtId="0" fontId="6" fillId="0" borderId="38" xfId="0" applyFont="1" applyFill="1" applyBorder="1" applyAlignment="1">
      <alignment vertical="top"/>
    </xf>
    <xf numFmtId="0" fontId="7" fillId="0" borderId="59" xfId="0" applyFont="1" applyFill="1" applyBorder="1" applyAlignment="1">
      <alignment horizontal="center" vertical="top"/>
    </xf>
    <xf numFmtId="0" fontId="6" fillId="0" borderId="59" xfId="0" applyFont="1" applyFill="1" applyBorder="1" applyAlignment="1">
      <alignment vertical="top"/>
    </xf>
    <xf numFmtId="0" fontId="30" fillId="0" borderId="1" xfId="0" applyFont="1" applyFill="1" applyBorder="1" applyAlignment="1">
      <alignment vertical="top" wrapText="1"/>
    </xf>
    <xf numFmtId="0" fontId="32" fillId="0" borderId="1" xfId="0" applyFont="1" applyFill="1" applyBorder="1" applyAlignment="1">
      <alignment vertical="top" wrapText="1"/>
    </xf>
    <xf numFmtId="0" fontId="59" fillId="0" borderId="53" xfId="0" applyFont="1" applyFill="1" applyBorder="1" applyAlignment="1">
      <alignment horizontal="center" vertical="top" wrapText="1"/>
    </xf>
    <xf numFmtId="0" fontId="59" fillId="0" borderId="9" xfId="0" applyFont="1" applyFill="1" applyBorder="1" applyAlignment="1">
      <alignment horizontal="center" vertical="top" wrapText="1"/>
    </xf>
    <xf numFmtId="0" fontId="39" fillId="0" borderId="93" xfId="0" applyFont="1" applyFill="1" applyBorder="1" applyAlignment="1">
      <alignment vertical="top"/>
    </xf>
    <xf numFmtId="0" fontId="39" fillId="0" borderId="94" xfId="0" applyFont="1" applyFill="1" applyBorder="1" applyAlignment="1">
      <alignment vertical="top" wrapText="1"/>
    </xf>
    <xf numFmtId="0" fontId="39" fillId="0" borderId="95" xfId="0" applyFont="1" applyFill="1" applyBorder="1" applyAlignment="1">
      <alignment vertical="top" wrapText="1"/>
    </xf>
    <xf numFmtId="0" fontId="39" fillId="0" borderId="96" xfId="0" applyFont="1" applyFill="1" applyBorder="1" applyAlignment="1">
      <alignment vertical="top" wrapText="1"/>
    </xf>
    <xf numFmtId="0" fontId="34" fillId="0" borderId="53" xfId="0" applyFont="1" applyFill="1" applyBorder="1" applyAlignment="1">
      <alignment horizontal="center" vertical="top" wrapText="1"/>
    </xf>
    <xf numFmtId="0" fontId="34" fillId="0" borderId="9" xfId="0" applyFont="1" applyFill="1" applyBorder="1" applyAlignment="1">
      <alignment horizontal="center" vertical="top" wrapText="1"/>
    </xf>
    <xf numFmtId="0" fontId="30" fillId="0" borderId="0" xfId="0" applyFont="1" applyFill="1" applyBorder="1" applyAlignment="1">
      <alignment vertical="top" wrapText="1"/>
    </xf>
    <xf numFmtId="0" fontId="56" fillId="0" borderId="9" xfId="0" applyFont="1" applyFill="1" applyBorder="1" applyAlignment="1">
      <alignment horizontal="left" vertical="top" wrapText="1"/>
    </xf>
    <xf numFmtId="0" fontId="6" fillId="0" borderId="5" xfId="0" applyFont="1" applyFill="1" applyBorder="1" applyAlignment="1">
      <alignment vertical="top" wrapText="1"/>
    </xf>
    <xf numFmtId="0" fontId="7" fillId="0" borderId="9" xfId="0" applyFont="1" applyFill="1" applyBorder="1" applyAlignment="1">
      <alignment vertical="top" wrapText="1"/>
    </xf>
    <xf numFmtId="0" fontId="54" fillId="0" borderId="1" xfId="0" applyNumberFormat="1" applyFont="1" applyFill="1" applyBorder="1" applyAlignment="1">
      <alignment vertical="top" wrapText="1"/>
    </xf>
    <xf numFmtId="0" fontId="60" fillId="0" borderId="0" xfId="5" applyFont="1" applyFill="1" applyAlignment="1" applyProtection="1">
      <alignment vertical="center"/>
    </xf>
    <xf numFmtId="0" fontId="60" fillId="0" borderId="0" xfId="5" applyFont="1" applyFill="1" applyAlignment="1" applyProtection="1">
      <alignment horizontal="left" vertical="center"/>
    </xf>
    <xf numFmtId="0" fontId="61" fillId="0" borderId="0" xfId="5" applyFont="1" applyFill="1" applyAlignment="1" applyProtection="1">
      <alignment horizontal="left" vertical="center"/>
    </xf>
    <xf numFmtId="0" fontId="61" fillId="0" borderId="0" xfId="5" applyFont="1" applyFill="1" applyAlignment="1" applyProtection="1">
      <alignment horizontal="right" vertical="center"/>
    </xf>
    <xf numFmtId="0" fontId="63" fillId="0" borderId="0" xfId="5" applyFont="1" applyFill="1" applyAlignment="1" applyProtection="1">
      <alignment horizontal="left" vertical="center"/>
    </xf>
    <xf numFmtId="0" fontId="60" fillId="0" borderId="0" xfId="5" applyFont="1" applyFill="1" applyAlignment="1">
      <alignment vertical="center"/>
    </xf>
    <xf numFmtId="0" fontId="61" fillId="0" borderId="0" xfId="5" applyFont="1" applyFill="1" applyAlignment="1" applyProtection="1">
      <alignment vertical="center"/>
    </xf>
    <xf numFmtId="0" fontId="61" fillId="0" borderId="0" xfId="5" applyFont="1" applyFill="1" applyAlignment="1">
      <alignment horizontal="right" vertical="center"/>
    </xf>
    <xf numFmtId="0" fontId="61" fillId="0" borderId="0" xfId="5" applyFont="1" applyFill="1" applyAlignment="1">
      <alignment vertical="center"/>
    </xf>
    <xf numFmtId="0" fontId="63" fillId="0" borderId="0" xfId="5" applyFont="1" applyFill="1" applyAlignment="1" applyProtection="1">
      <alignment horizontal="right" vertical="center"/>
    </xf>
    <xf numFmtId="0" fontId="63" fillId="3" borderId="0" xfId="5" applyFont="1" applyFill="1" applyAlignment="1" applyProtection="1">
      <alignment horizontal="center" vertical="center"/>
    </xf>
    <xf numFmtId="0" fontId="63" fillId="3" borderId="0" xfId="5" applyFont="1" applyFill="1" applyAlignment="1" applyProtection="1">
      <alignment horizontal="right" vertical="center"/>
    </xf>
    <xf numFmtId="0" fontId="63" fillId="3" borderId="0" xfId="5" applyFont="1" applyFill="1" applyAlignment="1" applyProtection="1">
      <alignment vertical="center"/>
    </xf>
    <xf numFmtId="0" fontId="63" fillId="0" borderId="0" xfId="5" applyFont="1" applyFill="1" applyAlignment="1" applyProtection="1">
      <alignment vertical="center"/>
    </xf>
    <xf numFmtId="0" fontId="61" fillId="0" borderId="0" xfId="5" applyFont="1" applyFill="1" applyAlignment="1" applyProtection="1">
      <alignment horizontal="center" vertical="center"/>
    </xf>
    <xf numFmtId="0" fontId="60" fillId="0" borderId="0" xfId="5" quotePrefix="1" applyFont="1" applyFill="1" applyAlignment="1" applyProtection="1">
      <alignment horizontal="center" vertical="center"/>
    </xf>
    <xf numFmtId="0" fontId="60" fillId="3" borderId="0" xfId="5" applyFont="1" applyFill="1" applyBorder="1" applyAlignment="1" applyProtection="1">
      <alignment vertical="center"/>
    </xf>
    <xf numFmtId="0" fontId="61" fillId="3" borderId="0" xfId="5" applyFont="1" applyFill="1" applyBorder="1" applyAlignment="1" applyProtection="1">
      <alignment horizontal="right" vertical="center"/>
    </xf>
    <xf numFmtId="0" fontId="61" fillId="3" borderId="0" xfId="5" applyFont="1" applyFill="1" applyBorder="1" applyProtection="1">
      <alignment vertical="center"/>
    </xf>
    <xf numFmtId="0" fontId="61" fillId="3" borderId="0" xfId="5" applyFont="1" applyFill="1" applyBorder="1" applyAlignment="1" applyProtection="1">
      <alignment horizontal="center" vertical="center"/>
    </xf>
    <xf numFmtId="0" fontId="61" fillId="0" borderId="0" xfId="5" applyFont="1" applyBorder="1" applyProtection="1">
      <alignment vertical="center"/>
    </xf>
    <xf numFmtId="0" fontId="60" fillId="3" borderId="0" xfId="5" applyFont="1" applyFill="1" applyBorder="1" applyAlignment="1" applyProtection="1">
      <alignment horizontal="center" vertical="center"/>
    </xf>
    <xf numFmtId="0" fontId="61" fillId="3" borderId="0" xfId="5" applyFont="1" applyFill="1" applyBorder="1" applyAlignment="1" applyProtection="1">
      <alignment vertical="center"/>
    </xf>
    <xf numFmtId="0" fontId="64" fillId="3" borderId="0" xfId="5" applyFont="1" applyFill="1" applyBorder="1" applyAlignment="1" applyProtection="1">
      <alignment horizontal="centerContinuous" vertical="center"/>
    </xf>
    <xf numFmtId="0" fontId="60" fillId="3" borderId="0" xfId="5" applyFont="1" applyFill="1" applyBorder="1" applyAlignment="1" applyProtection="1">
      <alignment horizontal="centerContinuous" vertical="center"/>
    </xf>
    <xf numFmtId="0" fontId="60" fillId="3" borderId="0" xfId="5" applyFont="1" applyFill="1" applyBorder="1" applyProtection="1">
      <alignment vertical="center"/>
    </xf>
    <xf numFmtId="0" fontId="60" fillId="0" borderId="0" xfId="5" applyFont="1" applyBorder="1" applyProtection="1">
      <alignment vertical="center"/>
    </xf>
    <xf numFmtId="0" fontId="60" fillId="0" borderId="0" xfId="5" applyFont="1" applyProtection="1">
      <alignment vertical="center"/>
    </xf>
    <xf numFmtId="0" fontId="64" fillId="0" borderId="0" xfId="5" applyFont="1" applyProtection="1">
      <alignment vertical="center"/>
    </xf>
    <xf numFmtId="0" fontId="64" fillId="3" borderId="0" xfId="5" applyFont="1" applyFill="1" applyProtection="1">
      <alignment vertical="center"/>
    </xf>
    <xf numFmtId="0" fontId="60" fillId="3" borderId="0" xfId="5" applyFont="1" applyFill="1" applyProtection="1">
      <alignment vertical="center"/>
    </xf>
    <xf numFmtId="0" fontId="65" fillId="0" borderId="0" xfId="5" applyFont="1" applyFill="1" applyAlignment="1" applyProtection="1">
      <alignment vertical="center"/>
    </xf>
    <xf numFmtId="0" fontId="65" fillId="0" borderId="0" xfId="5" applyFont="1" applyFill="1" applyAlignment="1" applyProtection="1">
      <alignment horizontal="left" vertical="center"/>
    </xf>
    <xf numFmtId="0" fontId="65" fillId="0" borderId="0" xfId="5" applyFont="1" applyFill="1" applyBorder="1" applyAlignment="1" applyProtection="1">
      <alignment vertical="center"/>
    </xf>
    <xf numFmtId="0" fontId="65" fillId="0" borderId="0" xfId="5" applyFont="1" applyFill="1" applyAlignment="1" applyProtection="1">
      <alignment horizontal="right" vertical="center"/>
    </xf>
    <xf numFmtId="0" fontId="65" fillId="0" borderId="0" xfId="5" applyFont="1" applyFill="1" applyAlignment="1">
      <alignment horizontal="right" vertical="center"/>
    </xf>
    <xf numFmtId="0" fontId="65" fillId="0" borderId="0" xfId="5" applyFont="1" applyFill="1" applyAlignment="1">
      <alignment vertical="center"/>
    </xf>
    <xf numFmtId="0" fontId="64" fillId="0" borderId="102" xfId="5" applyFont="1" applyFill="1" applyBorder="1" applyAlignment="1" applyProtection="1">
      <alignment horizontal="center" vertical="center"/>
    </xf>
    <xf numFmtId="0" fontId="64" fillId="0" borderId="74" xfId="5" applyFont="1" applyFill="1" applyBorder="1" applyAlignment="1" applyProtection="1">
      <alignment horizontal="center" vertical="center"/>
    </xf>
    <xf numFmtId="0" fontId="64" fillId="0" borderId="103" xfId="5" applyFont="1" applyFill="1" applyBorder="1" applyAlignment="1" applyProtection="1">
      <alignment horizontal="center" vertical="center"/>
    </xf>
    <xf numFmtId="0" fontId="60" fillId="0" borderId="103" xfId="5" applyFont="1" applyFill="1" applyBorder="1" applyAlignment="1" applyProtection="1">
      <alignment horizontal="center" vertical="center"/>
    </xf>
    <xf numFmtId="0" fontId="64" fillId="0" borderId="106" xfId="5" applyNumberFormat="1" applyFont="1" applyFill="1" applyBorder="1" applyAlignment="1" applyProtection="1">
      <alignment horizontal="center" vertical="center" wrapText="1"/>
    </xf>
    <xf numFmtId="0" fontId="64" fillId="0" borderId="107" xfId="5" applyNumberFormat="1" applyFont="1" applyFill="1" applyBorder="1" applyAlignment="1" applyProtection="1">
      <alignment horizontal="center" vertical="center" wrapText="1"/>
    </xf>
    <xf numFmtId="0" fontId="64" fillId="0" borderId="108" xfId="5" applyNumberFormat="1" applyFont="1" applyFill="1" applyBorder="1" applyAlignment="1" applyProtection="1">
      <alignment horizontal="center" vertical="center" wrapText="1"/>
    </xf>
    <xf numFmtId="0" fontId="60" fillId="0" borderId="107" xfId="5" applyNumberFormat="1" applyFont="1" applyFill="1" applyBorder="1" applyAlignment="1" applyProtection="1">
      <alignment horizontal="center" vertical="center" wrapText="1"/>
    </xf>
    <xf numFmtId="0" fontId="60" fillId="0" borderId="109" xfId="5" applyFont="1" applyFill="1" applyBorder="1" applyAlignment="1" applyProtection="1">
      <alignment vertical="center"/>
    </xf>
    <xf numFmtId="177" fontId="60" fillId="3" borderId="115" xfId="5" applyNumberFormat="1" applyFont="1" applyFill="1" applyBorder="1" applyAlignment="1" applyProtection="1">
      <alignment horizontal="center" vertical="center" shrinkToFit="1"/>
      <protection locked="0"/>
    </xf>
    <xf numFmtId="177" fontId="60" fillId="3" borderId="116" xfId="5" applyNumberFormat="1" applyFont="1" applyFill="1" applyBorder="1" applyAlignment="1" applyProtection="1">
      <alignment horizontal="center" vertical="center" shrinkToFit="1"/>
      <protection locked="0"/>
    </xf>
    <xf numFmtId="177" fontId="60" fillId="3" borderId="117" xfId="5" applyNumberFormat="1" applyFont="1" applyFill="1" applyBorder="1" applyAlignment="1" applyProtection="1">
      <alignment horizontal="center" vertical="center" shrinkToFit="1"/>
      <protection locked="0"/>
    </xf>
    <xf numFmtId="0" fontId="60" fillId="0" borderId="118" xfId="5" applyFont="1" applyFill="1" applyBorder="1" applyAlignment="1" applyProtection="1">
      <alignment vertical="center"/>
    </xf>
    <xf numFmtId="177" fontId="60" fillId="3" borderId="119" xfId="5" applyNumberFormat="1" applyFont="1" applyFill="1" applyBorder="1" applyAlignment="1" applyProtection="1">
      <alignment horizontal="center" vertical="center" shrinkToFit="1"/>
      <protection locked="0"/>
    </xf>
    <xf numFmtId="177" fontId="60" fillId="3" borderId="120" xfId="5" applyNumberFormat="1" applyFont="1" applyFill="1" applyBorder="1" applyAlignment="1" applyProtection="1">
      <alignment horizontal="center" vertical="center" shrinkToFit="1"/>
      <protection locked="0"/>
    </xf>
    <xf numFmtId="177" fontId="60" fillId="3" borderId="121" xfId="5" applyNumberFormat="1" applyFont="1" applyFill="1" applyBorder="1" applyAlignment="1" applyProtection="1">
      <alignment horizontal="center" vertical="center" shrinkToFit="1"/>
      <protection locked="0"/>
    </xf>
    <xf numFmtId="0" fontId="65" fillId="3" borderId="100" xfId="5" applyFont="1" applyFill="1" applyBorder="1" applyAlignment="1" applyProtection="1">
      <alignment horizontal="center" vertical="center" wrapText="1"/>
      <protection locked="0"/>
    </xf>
    <xf numFmtId="0" fontId="65" fillId="3" borderId="12" xfId="5" applyFont="1" applyFill="1" applyBorder="1" applyAlignment="1" applyProtection="1">
      <alignment horizontal="center" vertical="center" wrapText="1"/>
      <protection locked="0"/>
    </xf>
    <xf numFmtId="0" fontId="60" fillId="3" borderId="11" xfId="5" applyFont="1" applyFill="1" applyBorder="1" applyAlignment="1" applyProtection="1">
      <alignment horizontal="center" vertical="center" wrapText="1"/>
      <protection locked="0"/>
    </xf>
    <xf numFmtId="0" fontId="60" fillId="3" borderId="12" xfId="5" applyFont="1" applyFill="1" applyBorder="1" applyAlignment="1" applyProtection="1">
      <alignment horizontal="center" vertical="center" wrapText="1"/>
      <protection locked="0"/>
    </xf>
    <xf numFmtId="0" fontId="60" fillId="3" borderId="11" xfId="5" applyFont="1" applyFill="1" applyBorder="1" applyAlignment="1" applyProtection="1">
      <alignment horizontal="center" vertical="center" shrinkToFit="1"/>
      <protection locked="0"/>
    </xf>
    <xf numFmtId="0" fontId="60" fillId="3" borderId="28" xfId="5" applyFont="1" applyFill="1" applyBorder="1" applyAlignment="1" applyProtection="1">
      <alignment horizontal="center" vertical="center" shrinkToFit="1"/>
      <protection locked="0"/>
    </xf>
    <xf numFmtId="0" fontId="60" fillId="3" borderId="12" xfId="5" applyFont="1" applyFill="1" applyBorder="1" applyAlignment="1" applyProtection="1">
      <alignment horizontal="center" vertical="center" shrinkToFit="1"/>
      <protection locked="0"/>
    </xf>
    <xf numFmtId="0" fontId="60" fillId="3" borderId="28" xfId="5" applyFont="1" applyFill="1" applyBorder="1" applyAlignment="1" applyProtection="1">
      <alignment horizontal="center" vertical="center" wrapText="1"/>
      <protection locked="0"/>
    </xf>
    <xf numFmtId="0" fontId="60" fillId="3" borderId="101" xfId="5" applyFont="1" applyFill="1" applyBorder="1" applyAlignment="1" applyProtection="1">
      <alignment horizontal="center" vertical="center" wrapText="1"/>
      <protection locked="0"/>
    </xf>
    <xf numFmtId="177" fontId="61" fillId="3" borderId="100" xfId="5" applyNumberFormat="1" applyFont="1" applyFill="1" applyBorder="1" applyAlignment="1" applyProtection="1">
      <alignment horizontal="center" vertical="center" wrapText="1"/>
    </xf>
    <xf numFmtId="177" fontId="61" fillId="3" borderId="101" xfId="5" applyNumberFormat="1" applyFont="1" applyFill="1" applyBorder="1" applyAlignment="1" applyProtection="1">
      <alignment horizontal="center" vertical="center" wrapText="1"/>
    </xf>
    <xf numFmtId="177" fontId="61" fillId="3" borderId="100" xfId="6" applyNumberFormat="1" applyFont="1" applyFill="1" applyBorder="1" applyAlignment="1" applyProtection="1">
      <alignment horizontal="center" vertical="center" wrapText="1"/>
    </xf>
    <xf numFmtId="177" fontId="61" fillId="3" borderId="101" xfId="6" applyNumberFormat="1" applyFont="1" applyFill="1" applyBorder="1" applyAlignment="1" applyProtection="1">
      <alignment horizontal="center" vertical="center" wrapText="1"/>
    </xf>
    <xf numFmtId="0" fontId="60" fillId="3" borderId="100" xfId="5" applyFont="1" applyFill="1" applyBorder="1" applyAlignment="1" applyProtection="1">
      <alignment horizontal="left" vertical="center" wrapText="1"/>
      <protection locked="0"/>
    </xf>
    <xf numFmtId="0" fontId="60" fillId="3" borderId="28" xfId="5" applyFont="1" applyFill="1" applyBorder="1" applyAlignment="1" applyProtection="1">
      <alignment horizontal="left" vertical="center" wrapText="1"/>
      <protection locked="0"/>
    </xf>
    <xf numFmtId="0" fontId="60" fillId="3" borderId="101" xfId="5" applyFont="1" applyFill="1" applyBorder="1" applyAlignment="1" applyProtection="1">
      <alignment horizontal="left" vertical="center" wrapText="1"/>
      <protection locked="0"/>
    </xf>
    <xf numFmtId="0" fontId="60" fillId="0" borderId="91" xfId="5" applyFont="1" applyFill="1" applyBorder="1" applyAlignment="1" applyProtection="1">
      <alignment vertical="center"/>
    </xf>
    <xf numFmtId="177" fontId="60" fillId="3" borderId="106" xfId="5" applyNumberFormat="1" applyFont="1" applyFill="1" applyBorder="1" applyAlignment="1" applyProtection="1">
      <alignment horizontal="center" vertical="center" shrinkToFit="1"/>
      <protection locked="0"/>
    </xf>
    <xf numFmtId="177" fontId="60" fillId="3" borderId="107" xfId="5" applyNumberFormat="1" applyFont="1" applyFill="1" applyBorder="1" applyAlignment="1" applyProtection="1">
      <alignment horizontal="center" vertical="center" shrinkToFit="1"/>
      <protection locked="0"/>
    </xf>
    <xf numFmtId="177" fontId="60" fillId="3" borderId="108" xfId="5" applyNumberFormat="1" applyFont="1" applyFill="1" applyBorder="1" applyAlignment="1" applyProtection="1">
      <alignment horizontal="center" vertical="center" shrinkToFit="1"/>
      <protection locked="0"/>
    </xf>
    <xf numFmtId="0" fontId="67" fillId="0" borderId="0" xfId="5" applyFont="1" applyFill="1" applyAlignment="1" applyProtection="1">
      <alignment vertical="center"/>
    </xf>
    <xf numFmtId="0" fontId="65" fillId="0" borderId="0" xfId="5" applyFont="1" applyFill="1" applyBorder="1" applyAlignment="1" applyProtection="1">
      <alignment vertical="center" shrinkToFit="1"/>
    </xf>
    <xf numFmtId="0" fontId="66" fillId="0" borderId="0" xfId="5" applyFont="1" applyFill="1" applyBorder="1" applyAlignment="1" applyProtection="1">
      <alignment vertical="center" shrinkToFit="1"/>
    </xf>
    <xf numFmtId="0" fontId="65" fillId="0" borderId="0" xfId="5" applyFont="1" applyFill="1" applyBorder="1" applyAlignment="1" applyProtection="1">
      <alignment horizontal="left" vertical="center"/>
    </xf>
    <xf numFmtId="0" fontId="60" fillId="0" borderId="0" xfId="5" applyFont="1" applyFill="1" applyBorder="1" applyAlignment="1">
      <alignment vertical="center"/>
    </xf>
    <xf numFmtId="0" fontId="60" fillId="0" borderId="0" xfId="5" applyFont="1" applyFill="1" applyBorder="1" applyAlignment="1">
      <alignment horizontal="left" vertical="center"/>
    </xf>
    <xf numFmtId="0" fontId="60" fillId="0" borderId="0" xfId="5" applyFont="1" applyFill="1" applyBorder="1" applyAlignment="1">
      <alignment vertical="center" wrapText="1"/>
    </xf>
    <xf numFmtId="0" fontId="60" fillId="0" borderId="0" xfId="5" applyFont="1" applyFill="1" applyBorder="1" applyAlignment="1">
      <alignment horizontal="justify" vertical="center" wrapText="1"/>
    </xf>
    <xf numFmtId="0" fontId="65" fillId="3" borderId="74" xfId="5" applyFont="1" applyFill="1" applyBorder="1" applyAlignment="1">
      <alignment horizontal="center" vertical="center"/>
    </xf>
    <xf numFmtId="0" fontId="60" fillId="3" borderId="74" xfId="5" applyFont="1" applyFill="1" applyBorder="1" applyAlignment="1">
      <alignment horizontal="center" vertical="center"/>
    </xf>
    <xf numFmtId="0" fontId="70" fillId="3" borderId="0" xfId="5" applyFont="1" applyFill="1" applyAlignment="1">
      <alignment horizontal="left" vertical="center"/>
    </xf>
    <xf numFmtId="0" fontId="39" fillId="0" borderId="74" xfId="0" applyFont="1" applyBorder="1" applyAlignment="1">
      <alignment horizontal="center" vertical="center"/>
    </xf>
    <xf numFmtId="0" fontId="37" fillId="0" borderId="0" xfId="0" applyFont="1" applyAlignment="1">
      <alignment horizontal="center" vertical="center"/>
    </xf>
    <xf numFmtId="0" fontId="39" fillId="0" borderId="74" xfId="0" applyFont="1" applyBorder="1" applyAlignment="1">
      <alignment vertical="center" wrapText="1"/>
    </xf>
    <xf numFmtId="0" fontId="39" fillId="0" borderId="74" xfId="0" applyFont="1" applyBorder="1" applyAlignment="1">
      <alignment vertical="center"/>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39" fillId="0" borderId="0" xfId="0" applyFont="1" applyAlignment="1">
      <alignment vertical="center"/>
    </xf>
    <xf numFmtId="0" fontId="24" fillId="0" borderId="2" xfId="0" applyFont="1" applyBorder="1" applyAlignment="1">
      <alignment vertical="center"/>
    </xf>
    <xf numFmtId="0" fontId="28" fillId="0" borderId="0" xfId="0" applyFont="1" applyBorder="1" applyAlignment="1">
      <alignment vertical="center"/>
    </xf>
    <xf numFmtId="0" fontId="28" fillId="0" borderId="1" xfId="0" applyFont="1" applyBorder="1" applyAlignment="1">
      <alignment vertical="center"/>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0" xfId="0" applyFont="1" applyBorder="1" applyAlignment="1">
      <alignment horizontal="left" vertical="top"/>
    </xf>
    <xf numFmtId="0" fontId="7" fillId="0" borderId="1" xfId="0" applyFont="1" applyBorder="1" applyAlignment="1">
      <alignment horizontal="left" vertical="top"/>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27" fillId="0" borderId="0" xfId="0" applyFont="1" applyBorder="1" applyAlignment="1">
      <alignment vertical="top"/>
    </xf>
    <xf numFmtId="0" fontId="27" fillId="0" borderId="1" xfId="0" applyFont="1" applyBorder="1" applyAlignment="1">
      <alignment vertical="top"/>
    </xf>
    <xf numFmtId="0" fontId="27" fillId="0" borderId="5" xfId="0" applyFont="1" applyBorder="1" applyAlignment="1">
      <alignment vertical="top"/>
    </xf>
    <xf numFmtId="0" fontId="27" fillId="0" borderId="4" xfId="0" applyFont="1" applyBorder="1" applyAlignment="1">
      <alignment vertical="top"/>
    </xf>
    <xf numFmtId="0" fontId="6" fillId="0" borderId="0" xfId="0" applyFont="1" applyAlignment="1">
      <alignment vertical="center"/>
    </xf>
    <xf numFmtId="0" fontId="25" fillId="0" borderId="0" xfId="0" applyFont="1" applyAlignment="1">
      <alignment horizontal="center" vertical="center"/>
    </xf>
    <xf numFmtId="0" fontId="54" fillId="0" borderId="9" xfId="0" applyFont="1" applyFill="1" applyBorder="1" applyAlignment="1">
      <alignment vertical="top" wrapText="1"/>
    </xf>
    <xf numFmtId="0" fontId="0" fillId="0" borderId="9" xfId="0" applyFont="1" applyFill="1" applyBorder="1" applyAlignment="1">
      <alignment vertical="top"/>
    </xf>
    <xf numFmtId="0" fontId="10" fillId="0" borderId="29" xfId="0" applyFont="1" applyFill="1" applyBorder="1" applyAlignment="1">
      <alignment horizontal="left" vertical="top" wrapText="1"/>
    </xf>
    <xf numFmtId="0" fontId="10" fillId="0" borderId="9" xfId="0" applyFont="1" applyFill="1" applyBorder="1" applyAlignment="1">
      <alignment horizontal="left" vertical="top" wrapText="1"/>
    </xf>
    <xf numFmtId="0" fontId="6" fillId="0" borderId="5" xfId="0" applyFont="1" applyFill="1" applyBorder="1" applyAlignment="1">
      <alignment vertical="top" wrapText="1"/>
    </xf>
    <xf numFmtId="0" fontId="27" fillId="0" borderId="5" xfId="0" applyFont="1" applyFill="1" applyBorder="1" applyAlignment="1">
      <alignment vertical="top"/>
    </xf>
    <xf numFmtId="0" fontId="6" fillId="0" borderId="9"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7" fillId="0" borderId="9" xfId="0" applyFont="1" applyFill="1" applyBorder="1" applyAlignment="1">
      <alignment horizontal="left" vertical="top" wrapText="1"/>
    </xf>
    <xf numFmtId="0" fontId="6" fillId="0" borderId="9" xfId="0" applyFont="1" applyFill="1" applyBorder="1" applyAlignment="1">
      <alignment vertical="top" wrapText="1"/>
    </xf>
    <xf numFmtId="0" fontId="27" fillId="0" borderId="9" xfId="0" applyFont="1" applyFill="1" applyBorder="1" applyAlignment="1">
      <alignment vertical="top" wrapText="1"/>
    </xf>
    <xf numFmtId="0" fontId="0" fillId="0" borderId="10" xfId="0" applyFont="1" applyFill="1" applyBorder="1" applyAlignment="1">
      <alignment vertical="top"/>
    </xf>
    <xf numFmtId="0" fontId="0" fillId="0" borderId="9" xfId="0" applyFont="1" applyFill="1" applyBorder="1" applyAlignment="1">
      <alignment vertical="top" wrapText="1"/>
    </xf>
    <xf numFmtId="0" fontId="7" fillId="0" borderId="9" xfId="0" applyFont="1" applyFill="1" applyBorder="1" applyAlignment="1">
      <alignment vertical="top" wrapText="1"/>
    </xf>
    <xf numFmtId="0" fontId="54" fillId="0" borderId="9" xfId="0" applyFont="1" applyFill="1" applyBorder="1" applyAlignment="1">
      <alignment horizontal="left" vertical="top" wrapText="1"/>
    </xf>
    <xf numFmtId="0" fontId="56" fillId="0" borderId="9" xfId="0" applyFont="1" applyFill="1" applyBorder="1" applyAlignment="1">
      <alignment horizontal="left" vertical="top" wrapText="1"/>
    </xf>
    <xf numFmtId="0" fontId="29" fillId="0" borderId="9" xfId="0" applyFont="1" applyFill="1" applyBorder="1" applyAlignment="1">
      <alignment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53" xfId="0" applyFont="1" applyFill="1" applyBorder="1" applyAlignment="1">
      <alignment horizontal="left" vertical="top" wrapText="1"/>
    </xf>
    <xf numFmtId="0" fontId="6" fillId="0" borderId="59" xfId="0" applyFont="1" applyFill="1" applyBorder="1" applyAlignment="1">
      <alignment horizontal="left" vertical="top" wrapText="1"/>
    </xf>
    <xf numFmtId="0" fontId="7" fillId="0" borderId="53" xfId="0" applyFont="1" applyFill="1" applyBorder="1" applyAlignment="1">
      <alignment horizontal="left" vertical="top" wrapText="1"/>
    </xf>
    <xf numFmtId="0" fontId="7" fillId="0" borderId="59"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38" xfId="0" applyFont="1" applyFill="1" applyBorder="1" applyAlignment="1">
      <alignment horizontal="left" vertical="top" wrapText="1"/>
    </xf>
    <xf numFmtId="0" fontId="7" fillId="0" borderId="10" xfId="0" applyFont="1" applyFill="1" applyBorder="1" applyAlignment="1">
      <alignment horizontal="left" vertical="top" wrapText="1"/>
    </xf>
    <xf numFmtId="0" fontId="6" fillId="0" borderId="11" xfId="0" applyFont="1" applyFill="1" applyBorder="1" applyAlignment="1">
      <alignment vertical="top" wrapText="1"/>
    </xf>
    <xf numFmtId="0" fontId="27" fillId="0" borderId="12" xfId="0" applyFont="1" applyFill="1" applyBorder="1" applyAlignment="1">
      <alignment vertical="top" wrapText="1"/>
    </xf>
    <xf numFmtId="0" fontId="6" fillId="0" borderId="11" xfId="0" applyFont="1" applyFill="1" applyBorder="1" applyAlignment="1">
      <alignment vertical="center" wrapText="1"/>
    </xf>
    <xf numFmtId="0" fontId="27" fillId="0" borderId="12" xfId="0" applyFont="1" applyFill="1" applyBorder="1" applyAlignment="1">
      <alignment vertical="center" wrapText="1"/>
    </xf>
    <xf numFmtId="0" fontId="39" fillId="0" borderId="19" xfId="0" applyFont="1" applyFill="1" applyBorder="1" applyAlignment="1">
      <alignment vertical="top" wrapText="1"/>
    </xf>
    <xf numFmtId="0" fontId="0" fillId="0" borderId="19" xfId="0" applyFont="1" applyFill="1" applyBorder="1" applyAlignment="1">
      <alignment vertical="top" wrapText="1"/>
    </xf>
    <xf numFmtId="0" fontId="11" fillId="0" borderId="1"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7" fillId="0" borderId="29" xfId="0" applyFont="1" applyFill="1" applyBorder="1" applyAlignment="1">
      <alignment vertical="top" wrapText="1"/>
    </xf>
    <xf numFmtId="0" fontId="27" fillId="0" borderId="9" xfId="0" applyFont="1" applyFill="1" applyBorder="1" applyAlignment="1">
      <alignment vertical="top"/>
    </xf>
    <xf numFmtId="0" fontId="10" fillId="0" borderId="9" xfId="0" applyFont="1" applyFill="1" applyBorder="1" applyAlignment="1">
      <alignment vertical="top" wrapText="1"/>
    </xf>
    <xf numFmtId="0" fontId="26" fillId="0" borderId="9" xfId="0" applyFont="1" applyFill="1" applyBorder="1" applyAlignment="1">
      <alignment vertical="top" wrapText="1"/>
    </xf>
    <xf numFmtId="0" fontId="57" fillId="0" borderId="1" xfId="0" applyFont="1" applyFill="1" applyBorder="1" applyAlignment="1">
      <alignment vertical="top" wrapText="1"/>
    </xf>
    <xf numFmtId="0" fontId="0" fillId="0" borderId="1" xfId="0" applyFont="1" applyFill="1" applyBorder="1" applyAlignment="1">
      <alignment vertical="top" wrapText="1"/>
    </xf>
    <xf numFmtId="0" fontId="54" fillId="0" borderId="1" xfId="0" applyFont="1" applyFill="1" applyBorder="1" applyAlignment="1">
      <alignment horizontal="left" vertical="top" wrapText="1"/>
    </xf>
    <xf numFmtId="0" fontId="54" fillId="0" borderId="1" xfId="0" applyNumberFormat="1" applyFont="1" applyFill="1" applyBorder="1" applyAlignment="1">
      <alignment vertical="top" wrapText="1"/>
    </xf>
    <xf numFmtId="0" fontId="54" fillId="0" borderId="8" xfId="0" applyFont="1" applyFill="1" applyBorder="1" applyAlignment="1">
      <alignment vertical="top" wrapText="1"/>
    </xf>
    <xf numFmtId="0" fontId="54" fillId="0" borderId="1" xfId="0" applyFont="1" applyFill="1" applyBorder="1" applyAlignment="1">
      <alignment vertical="top" wrapText="1"/>
    </xf>
    <xf numFmtId="0" fontId="60" fillId="0" borderId="81" xfId="5" applyFont="1" applyFill="1" applyBorder="1" applyAlignment="1" applyProtection="1">
      <alignment horizontal="center" vertical="center"/>
    </xf>
    <xf numFmtId="0" fontId="60" fillId="0" borderId="86" xfId="5" applyFont="1" applyFill="1" applyBorder="1" applyAlignment="1" applyProtection="1">
      <alignment horizontal="center" vertical="center"/>
    </xf>
    <xf numFmtId="0" fontId="60" fillId="0" borderId="105" xfId="5" applyFont="1" applyFill="1" applyBorder="1" applyAlignment="1" applyProtection="1">
      <alignment horizontal="center" vertical="center"/>
    </xf>
    <xf numFmtId="0" fontId="60" fillId="0" borderId="16" xfId="5" applyFont="1" applyFill="1" applyBorder="1" applyAlignment="1" applyProtection="1">
      <alignment horizontal="center" vertical="center" wrapText="1"/>
    </xf>
    <xf numFmtId="0" fontId="60" fillId="0" borderId="14" xfId="5" applyFont="1" applyFill="1" applyBorder="1" applyAlignment="1" applyProtection="1">
      <alignment horizontal="center" vertical="center" wrapText="1"/>
    </xf>
    <xf numFmtId="0" fontId="60" fillId="0" borderId="0" xfId="5" applyFont="1" applyFill="1" applyBorder="1" applyAlignment="1" applyProtection="1">
      <alignment horizontal="center" vertical="center" wrapText="1"/>
    </xf>
    <xf numFmtId="0" fontId="60" fillId="0" borderId="1" xfId="5" applyFont="1" applyFill="1" applyBorder="1" applyAlignment="1" applyProtection="1">
      <alignment horizontal="center" vertical="center" wrapText="1"/>
    </xf>
    <xf numFmtId="0" fontId="60" fillId="0" borderId="23" xfId="5" applyFont="1" applyFill="1" applyBorder="1" applyAlignment="1" applyProtection="1">
      <alignment horizontal="center" vertical="center" wrapText="1"/>
    </xf>
    <xf numFmtId="0" fontId="60" fillId="0" borderId="22" xfId="5" applyFont="1" applyFill="1" applyBorder="1" applyAlignment="1" applyProtection="1">
      <alignment horizontal="center" vertical="center" wrapText="1"/>
    </xf>
    <xf numFmtId="0" fontId="60" fillId="0" borderId="15" xfId="5" applyFont="1" applyFill="1" applyBorder="1" applyAlignment="1" applyProtection="1">
      <alignment horizontal="center" vertical="center" wrapText="1"/>
    </xf>
    <xf numFmtId="0" fontId="60" fillId="0" borderId="2" xfId="5" applyFont="1" applyFill="1" applyBorder="1" applyAlignment="1" applyProtection="1">
      <alignment horizontal="center" vertical="center" wrapText="1"/>
    </xf>
    <xf numFmtId="0" fontId="60" fillId="0" borderId="27" xfId="5" applyFont="1" applyFill="1" applyBorder="1" applyAlignment="1" applyProtection="1">
      <alignment horizontal="center" vertical="center" wrapText="1"/>
    </xf>
    <xf numFmtId="0" fontId="60" fillId="0" borderId="30" xfId="5" applyFont="1" applyFill="1" applyBorder="1" applyAlignment="1" applyProtection="1">
      <alignment horizontal="center" vertical="center" wrapText="1"/>
    </xf>
    <xf numFmtId="0" fontId="60" fillId="0" borderId="20" xfId="5" applyFont="1" applyFill="1" applyBorder="1" applyAlignment="1" applyProtection="1">
      <alignment horizontal="center" vertical="center" wrapText="1"/>
    </xf>
    <xf numFmtId="0" fontId="60" fillId="0" borderId="31" xfId="5" applyFont="1" applyFill="1" applyBorder="1" applyAlignment="1" applyProtection="1">
      <alignment horizontal="center" vertical="center" wrapText="1"/>
    </xf>
    <xf numFmtId="0" fontId="60" fillId="0" borderId="13" xfId="5" quotePrefix="1" applyFont="1" applyFill="1" applyBorder="1" applyAlignment="1" applyProtection="1">
      <alignment horizontal="center" vertical="center"/>
    </xf>
    <xf numFmtId="0" fontId="60" fillId="0" borderId="16" xfId="5" applyFont="1" applyFill="1" applyBorder="1" applyAlignment="1" applyProtection="1">
      <alignment horizontal="center" vertical="center"/>
    </xf>
    <xf numFmtId="0" fontId="65" fillId="0" borderId="97" xfId="5" applyFont="1" applyFill="1" applyBorder="1" applyAlignment="1" applyProtection="1">
      <alignment horizontal="center" vertical="center" wrapText="1"/>
    </xf>
    <xf numFmtId="0" fontId="65" fillId="0" borderId="98" xfId="5" applyFont="1" applyFill="1" applyBorder="1" applyAlignment="1" applyProtection="1">
      <alignment horizontal="center" vertical="center" wrapText="1"/>
    </xf>
    <xf numFmtId="0" fontId="65" fillId="0" borderId="102" xfId="5" applyFont="1" applyFill="1" applyBorder="1" applyAlignment="1" applyProtection="1">
      <alignment horizontal="center" vertical="center" wrapText="1"/>
    </xf>
    <xf numFmtId="0" fontId="65" fillId="0" borderId="103" xfId="5" applyFont="1" applyFill="1" applyBorder="1" applyAlignment="1" applyProtection="1">
      <alignment horizontal="center" vertical="center" wrapText="1"/>
    </xf>
    <xf numFmtId="0" fontId="65" fillId="0" borderId="104" xfId="5" applyFont="1" applyFill="1" applyBorder="1" applyAlignment="1" applyProtection="1">
      <alignment horizontal="center" vertical="center" wrapText="1"/>
    </xf>
    <xf numFmtId="0" fontId="65" fillId="0" borderId="76" xfId="5" applyFont="1" applyFill="1" applyBorder="1" applyAlignment="1" applyProtection="1">
      <alignment horizontal="center" vertical="center" wrapText="1"/>
    </xf>
    <xf numFmtId="0" fontId="65" fillId="0" borderId="106" xfId="5" applyFont="1" applyFill="1" applyBorder="1" applyAlignment="1" applyProtection="1">
      <alignment horizontal="center" vertical="center" wrapText="1"/>
    </xf>
    <xf numFmtId="0" fontId="65" fillId="0" borderId="108" xfId="5" applyFont="1" applyFill="1" applyBorder="1" applyAlignment="1" applyProtection="1">
      <alignment horizontal="center" vertical="center" wrapText="1"/>
    </xf>
    <xf numFmtId="0" fontId="61" fillId="3" borderId="0" xfId="5" applyFont="1" applyFill="1" applyAlignment="1" applyProtection="1">
      <alignment horizontal="center" vertical="center"/>
      <protection locked="0"/>
    </xf>
    <xf numFmtId="0" fontId="61" fillId="4" borderId="0" xfId="5" applyFont="1" applyFill="1" applyAlignment="1" applyProtection="1">
      <alignment horizontal="center" vertical="center"/>
      <protection locked="0"/>
    </xf>
    <xf numFmtId="0" fontId="61" fillId="0" borderId="0" xfId="5" applyFont="1" applyFill="1" applyAlignment="1" applyProtection="1">
      <alignment horizontal="center" vertical="center"/>
    </xf>
    <xf numFmtId="0" fontId="60" fillId="5" borderId="74" xfId="5" applyFont="1" applyFill="1" applyBorder="1" applyAlignment="1" applyProtection="1">
      <alignment horizontal="center" vertical="center"/>
      <protection locked="0"/>
    </xf>
    <xf numFmtId="0" fontId="60" fillId="0" borderId="99" xfId="5" applyFont="1" applyFill="1" applyBorder="1" applyAlignment="1" applyProtection="1">
      <alignment horizontal="center" vertical="center" wrapText="1"/>
    </xf>
    <xf numFmtId="0" fontId="60" fillId="0" borderId="81" xfId="5" applyFont="1" applyFill="1" applyBorder="1" applyAlignment="1" applyProtection="1">
      <alignment horizontal="center" vertical="center" wrapText="1"/>
    </xf>
    <xf numFmtId="0" fontId="60" fillId="0" borderId="100" xfId="5" applyFont="1" applyFill="1" applyBorder="1" applyAlignment="1" applyProtection="1">
      <alignment horizontal="center" vertical="center"/>
    </xf>
    <xf numFmtId="0" fontId="60" fillId="0" borderId="28" xfId="5" applyFont="1" applyFill="1" applyBorder="1" applyAlignment="1" applyProtection="1">
      <alignment horizontal="center" vertical="center"/>
    </xf>
    <xf numFmtId="0" fontId="60" fillId="0" borderId="101" xfId="5" applyFont="1" applyFill="1" applyBorder="1" applyAlignment="1" applyProtection="1">
      <alignment horizontal="center" vertical="center"/>
    </xf>
    <xf numFmtId="0" fontId="60" fillId="3" borderId="11" xfId="5" applyFont="1" applyFill="1" applyBorder="1" applyAlignment="1" applyProtection="1">
      <alignment horizontal="center" vertical="center"/>
      <protection locked="0"/>
    </xf>
    <xf numFmtId="0" fontId="60" fillId="3" borderId="12" xfId="5" applyFont="1" applyFill="1" applyBorder="1" applyAlignment="1" applyProtection="1">
      <alignment horizontal="center" vertical="center"/>
      <protection locked="0"/>
    </xf>
    <xf numFmtId="0" fontId="60" fillId="3" borderId="110" xfId="5" applyFont="1" applyFill="1" applyBorder="1" applyAlignment="1" applyProtection="1">
      <alignment horizontal="left" vertical="center" wrapText="1"/>
      <protection locked="0"/>
    </xf>
    <xf numFmtId="0" fontId="60" fillId="3" borderId="113" xfId="5" applyFont="1" applyFill="1" applyBorder="1" applyAlignment="1" applyProtection="1">
      <alignment horizontal="left" vertical="center" wrapText="1"/>
      <protection locked="0"/>
    </xf>
    <xf numFmtId="0" fontId="60" fillId="3" borderId="114" xfId="5" applyFont="1" applyFill="1" applyBorder="1" applyAlignment="1" applyProtection="1">
      <alignment horizontal="left" vertical="center" wrapText="1"/>
      <protection locked="0"/>
    </xf>
    <xf numFmtId="0" fontId="65" fillId="3" borderId="100" xfId="5" applyFont="1" applyFill="1" applyBorder="1" applyAlignment="1" applyProtection="1">
      <alignment horizontal="center" vertical="center" wrapText="1"/>
      <protection locked="0"/>
    </xf>
    <xf numFmtId="0" fontId="65" fillId="3" borderId="12" xfId="5" applyFont="1" applyFill="1" applyBorder="1" applyAlignment="1" applyProtection="1">
      <alignment horizontal="center" vertical="center" wrapText="1"/>
      <protection locked="0"/>
    </xf>
    <xf numFmtId="0" fontId="60" fillId="3" borderId="11" xfId="5" applyFont="1" applyFill="1" applyBorder="1" applyAlignment="1" applyProtection="1">
      <alignment horizontal="center" vertical="center" wrapText="1"/>
      <protection locked="0"/>
    </xf>
    <xf numFmtId="0" fontId="60" fillId="3" borderId="12" xfId="5" applyFont="1" applyFill="1" applyBorder="1" applyAlignment="1" applyProtection="1">
      <alignment horizontal="center" vertical="center" wrapText="1"/>
      <protection locked="0"/>
    </xf>
    <xf numFmtId="0" fontId="60" fillId="3" borderId="11" xfId="5" applyFont="1" applyFill="1" applyBorder="1" applyAlignment="1" applyProtection="1">
      <alignment horizontal="center" vertical="center" shrinkToFit="1"/>
      <protection locked="0"/>
    </xf>
    <xf numFmtId="0" fontId="60" fillId="3" borderId="28" xfId="5" applyFont="1" applyFill="1" applyBorder="1" applyAlignment="1" applyProtection="1">
      <alignment horizontal="center" vertical="center" shrinkToFit="1"/>
      <protection locked="0"/>
    </xf>
    <xf numFmtId="0" fontId="60" fillId="3" borderId="12" xfId="5" applyFont="1" applyFill="1" applyBorder="1" applyAlignment="1" applyProtection="1">
      <alignment horizontal="center" vertical="center" shrinkToFit="1"/>
      <protection locked="0"/>
    </xf>
    <xf numFmtId="0" fontId="60" fillId="3" borderId="28" xfId="5" applyFont="1" applyFill="1" applyBorder="1" applyAlignment="1" applyProtection="1">
      <alignment horizontal="center" vertical="center" wrapText="1"/>
      <protection locked="0"/>
    </xf>
    <xf numFmtId="0" fontId="60" fillId="3" borderId="101" xfId="5" applyFont="1" applyFill="1" applyBorder="1" applyAlignment="1" applyProtection="1">
      <alignment horizontal="center" vertical="center" wrapText="1"/>
      <protection locked="0"/>
    </xf>
    <xf numFmtId="177" fontId="61" fillId="3" borderId="100" xfId="5" applyNumberFormat="1" applyFont="1" applyFill="1" applyBorder="1" applyAlignment="1" applyProtection="1">
      <alignment horizontal="center" vertical="center" wrapText="1"/>
    </xf>
    <xf numFmtId="177" fontId="61" fillId="3" borderId="101" xfId="5" applyNumberFormat="1" applyFont="1" applyFill="1" applyBorder="1" applyAlignment="1" applyProtection="1">
      <alignment horizontal="center" vertical="center" wrapText="1"/>
    </xf>
    <xf numFmtId="177" fontId="61" fillId="3" borderId="100" xfId="6" applyNumberFormat="1" applyFont="1" applyFill="1" applyBorder="1" applyAlignment="1" applyProtection="1">
      <alignment horizontal="center" vertical="center" wrapText="1"/>
    </xf>
    <xf numFmtId="177" fontId="61" fillId="3" borderId="101" xfId="6" applyNumberFormat="1" applyFont="1" applyFill="1" applyBorder="1" applyAlignment="1" applyProtection="1">
      <alignment horizontal="center" vertical="center" wrapText="1"/>
    </xf>
    <xf numFmtId="0" fontId="60" fillId="3" borderId="100" xfId="5" applyFont="1" applyFill="1" applyBorder="1" applyAlignment="1" applyProtection="1">
      <alignment horizontal="left" vertical="center" wrapText="1"/>
      <protection locked="0"/>
    </xf>
    <xf numFmtId="0" fontId="60" fillId="3" borderId="28" xfId="5" applyFont="1" applyFill="1" applyBorder="1" applyAlignment="1" applyProtection="1">
      <alignment horizontal="left" vertical="center" wrapText="1"/>
      <protection locked="0"/>
    </xf>
    <xf numFmtId="0" fontId="60" fillId="3" borderId="101" xfId="5" applyFont="1" applyFill="1" applyBorder="1" applyAlignment="1" applyProtection="1">
      <alignment horizontal="left" vertical="center" wrapText="1"/>
      <protection locked="0"/>
    </xf>
    <xf numFmtId="0" fontId="65" fillId="3" borderId="110" xfId="5" applyFont="1" applyFill="1" applyBorder="1" applyAlignment="1" applyProtection="1">
      <alignment horizontal="center" vertical="center" wrapText="1"/>
      <protection locked="0"/>
    </xf>
    <xf numFmtId="0" fontId="65" fillId="3" borderId="111" xfId="5" applyFont="1" applyFill="1" applyBorder="1" applyAlignment="1" applyProtection="1">
      <alignment horizontal="center" vertical="center" wrapText="1"/>
      <protection locked="0"/>
    </xf>
    <xf numFmtId="0" fontId="60" fillId="3" borderId="112" xfId="5" applyFont="1" applyFill="1" applyBorder="1" applyAlignment="1" applyProtection="1">
      <alignment horizontal="center" vertical="center" wrapText="1"/>
      <protection locked="0"/>
    </xf>
    <xf numFmtId="0" fontId="60" fillId="3" borderId="111" xfId="5" applyFont="1" applyFill="1" applyBorder="1" applyAlignment="1" applyProtection="1">
      <alignment horizontal="center" vertical="center" wrapText="1"/>
      <protection locked="0"/>
    </xf>
    <xf numFmtId="0" fontId="60" fillId="3" borderId="112" xfId="5" applyFont="1" applyFill="1" applyBorder="1" applyAlignment="1" applyProtection="1">
      <alignment horizontal="center" vertical="center" shrinkToFit="1"/>
      <protection locked="0"/>
    </xf>
    <xf numFmtId="0" fontId="60" fillId="3" borderId="113" xfId="5" applyFont="1" applyFill="1" applyBorder="1" applyAlignment="1" applyProtection="1">
      <alignment horizontal="center" vertical="center" shrinkToFit="1"/>
      <protection locked="0"/>
    </xf>
    <xf numFmtId="0" fontId="60" fillId="3" borderId="111" xfId="5" applyFont="1" applyFill="1" applyBorder="1" applyAlignment="1" applyProtection="1">
      <alignment horizontal="center" vertical="center" shrinkToFit="1"/>
      <protection locked="0"/>
    </xf>
    <xf numFmtId="0" fontId="60" fillId="3" borderId="113" xfId="5" applyFont="1" applyFill="1" applyBorder="1" applyAlignment="1" applyProtection="1">
      <alignment horizontal="center" vertical="center" wrapText="1"/>
      <protection locked="0"/>
    </xf>
    <xf numFmtId="0" fontId="60" fillId="3" borderId="114" xfId="5" applyFont="1" applyFill="1" applyBorder="1" applyAlignment="1" applyProtection="1">
      <alignment horizontal="center" vertical="center" wrapText="1"/>
      <protection locked="0"/>
    </xf>
    <xf numFmtId="177" fontId="61" fillId="3" borderId="110" xfId="5" applyNumberFormat="1" applyFont="1" applyFill="1" applyBorder="1" applyAlignment="1" applyProtection="1">
      <alignment horizontal="center" vertical="center" wrapText="1"/>
    </xf>
    <xf numFmtId="177" fontId="61" fillId="3" borderId="114" xfId="5" applyNumberFormat="1" applyFont="1" applyFill="1" applyBorder="1" applyAlignment="1" applyProtection="1">
      <alignment horizontal="center" vertical="center" wrapText="1"/>
    </xf>
    <xf numFmtId="177" fontId="61" fillId="3" borderId="110" xfId="6" applyNumberFormat="1" applyFont="1" applyFill="1" applyBorder="1" applyAlignment="1" applyProtection="1">
      <alignment horizontal="center" vertical="center" wrapText="1"/>
    </xf>
    <xf numFmtId="177" fontId="61" fillId="3" borderId="114" xfId="6" applyNumberFormat="1" applyFont="1" applyFill="1" applyBorder="1" applyAlignment="1" applyProtection="1">
      <alignment horizontal="center" vertical="center" wrapText="1"/>
    </xf>
    <xf numFmtId="0" fontId="60" fillId="3" borderId="74" xfId="5" applyFont="1" applyFill="1" applyBorder="1" applyAlignment="1">
      <alignment horizontal="center" vertical="center"/>
    </xf>
    <xf numFmtId="0" fontId="65" fillId="3" borderId="122" xfId="5" applyFont="1" applyFill="1" applyBorder="1" applyAlignment="1" applyProtection="1">
      <alignment horizontal="center" vertical="center" wrapText="1"/>
      <protection locked="0"/>
    </xf>
    <xf numFmtId="0" fontId="65" fillId="3" borderId="36" xfId="5" applyFont="1" applyFill="1" applyBorder="1" applyAlignment="1" applyProtection="1">
      <alignment horizontal="center" vertical="center" wrapText="1"/>
      <protection locked="0"/>
    </xf>
    <xf numFmtId="0" fontId="60" fillId="3" borderId="35" xfId="5" applyFont="1" applyFill="1" applyBorder="1" applyAlignment="1" applyProtection="1">
      <alignment horizontal="center" vertical="center" wrapText="1"/>
      <protection locked="0"/>
    </xf>
    <xf numFmtId="0" fontId="60" fillId="3" borderId="36" xfId="5" applyFont="1" applyFill="1" applyBorder="1" applyAlignment="1" applyProtection="1">
      <alignment horizontal="center" vertical="center" wrapText="1"/>
      <protection locked="0"/>
    </xf>
    <xf numFmtId="0" fontId="60" fillId="3" borderId="35" xfId="5" applyFont="1" applyFill="1" applyBorder="1" applyAlignment="1" applyProtection="1">
      <alignment horizontal="center" vertical="center" shrinkToFit="1"/>
      <protection locked="0"/>
    </xf>
    <xf numFmtId="0" fontId="60" fillId="3" borderId="24" xfId="5" applyFont="1" applyFill="1" applyBorder="1" applyAlignment="1" applyProtection="1">
      <alignment horizontal="center" vertical="center" shrinkToFit="1"/>
      <protection locked="0"/>
    </xf>
    <xf numFmtId="0" fontId="60" fillId="3" borderId="36" xfId="5" applyFont="1" applyFill="1" applyBorder="1" applyAlignment="1" applyProtection="1">
      <alignment horizontal="center" vertical="center" shrinkToFit="1"/>
      <protection locked="0"/>
    </xf>
    <xf numFmtId="0" fontId="60" fillId="3" borderId="24" xfId="5" applyFont="1" applyFill="1" applyBorder="1" applyAlignment="1" applyProtection="1">
      <alignment horizontal="center" vertical="center" wrapText="1"/>
      <protection locked="0"/>
    </xf>
    <xf numFmtId="0" fontId="60" fillId="3" borderId="123" xfId="5" applyFont="1" applyFill="1" applyBorder="1" applyAlignment="1" applyProtection="1">
      <alignment horizontal="center" vertical="center" wrapText="1"/>
      <protection locked="0"/>
    </xf>
    <xf numFmtId="177" fontId="61" fillId="3" borderId="122" xfId="5" applyNumberFormat="1" applyFont="1" applyFill="1" applyBorder="1" applyAlignment="1" applyProtection="1">
      <alignment horizontal="center" vertical="center" wrapText="1"/>
    </xf>
    <xf numFmtId="177" fontId="61" fillId="3" borderId="123" xfId="5" applyNumberFormat="1" applyFont="1" applyFill="1" applyBorder="1" applyAlignment="1" applyProtection="1">
      <alignment horizontal="center" vertical="center" wrapText="1"/>
    </xf>
    <xf numFmtId="177" fontId="61" fillId="3" borderId="122" xfId="6" applyNumberFormat="1" applyFont="1" applyFill="1" applyBorder="1" applyAlignment="1" applyProtection="1">
      <alignment horizontal="center" vertical="center" wrapText="1"/>
    </xf>
    <xf numFmtId="177" fontId="61" fillId="3" borderId="123" xfId="6" applyNumberFormat="1" applyFont="1" applyFill="1" applyBorder="1" applyAlignment="1" applyProtection="1">
      <alignment horizontal="center" vertical="center" wrapText="1"/>
    </xf>
    <xf numFmtId="0" fontId="60" fillId="3" borderId="122" xfId="5" applyFont="1" applyFill="1" applyBorder="1" applyAlignment="1" applyProtection="1">
      <alignment horizontal="left" vertical="center" wrapText="1"/>
      <protection locked="0"/>
    </xf>
    <xf numFmtId="0" fontId="60" fillId="3" borderId="24" xfId="5" applyFont="1" applyFill="1" applyBorder="1" applyAlignment="1" applyProtection="1">
      <alignment horizontal="left" vertical="center" wrapText="1"/>
      <protection locked="0"/>
    </xf>
    <xf numFmtId="0" fontId="60" fillId="3" borderId="123" xfId="5" applyFont="1" applyFill="1" applyBorder="1" applyAlignment="1" applyProtection="1">
      <alignment horizontal="left" vertical="center" wrapText="1"/>
      <protection locked="0"/>
    </xf>
    <xf numFmtId="0" fontId="41" fillId="0" borderId="0" xfId="3" applyFont="1" applyBorder="1" applyAlignment="1">
      <alignment horizontal="left"/>
    </xf>
    <xf numFmtId="0" fontId="45" fillId="0" borderId="0" xfId="3" applyFont="1" applyBorder="1" applyAlignment="1">
      <alignment horizontal="left" vertical="top" wrapText="1"/>
    </xf>
    <xf numFmtId="0" fontId="49" fillId="0" borderId="77" xfId="3" applyFont="1" applyBorder="1" applyAlignment="1">
      <alignment horizontal="center" vertical="center"/>
    </xf>
    <xf numFmtId="0" fontId="49" fillId="0" borderId="78" xfId="3" applyFont="1" applyBorder="1" applyAlignment="1">
      <alignment horizontal="center" vertical="center"/>
    </xf>
    <xf numFmtId="0" fontId="49" fillId="0" borderId="82" xfId="3" applyFont="1" applyBorder="1" applyAlignment="1">
      <alignment horizontal="center" vertical="center"/>
    </xf>
    <xf numFmtId="0" fontId="49" fillId="0" borderId="83" xfId="3" applyFont="1" applyBorder="1" applyAlignment="1">
      <alignment horizontal="center" vertical="center"/>
    </xf>
    <xf numFmtId="0" fontId="8" fillId="0" borderId="81" xfId="3" applyFont="1" applyBorder="1" applyAlignment="1">
      <alignment horizontal="center" vertical="center" wrapText="1"/>
    </xf>
    <xf numFmtId="0" fontId="8" fillId="0" borderId="86" xfId="3" applyFont="1" applyBorder="1" applyAlignment="1">
      <alignment horizontal="center" vertical="center" wrapText="1"/>
    </xf>
    <xf numFmtId="0" fontId="52" fillId="0" borderId="87" xfId="3" applyFont="1" applyBorder="1" applyAlignment="1">
      <alignment horizontal="center" vertical="center" wrapText="1"/>
    </xf>
    <xf numFmtId="0" fontId="49" fillId="0" borderId="88" xfId="3" applyFont="1" applyBorder="1" applyAlignment="1">
      <alignment horizontal="center" vertical="center"/>
    </xf>
  </cellXfs>
  <cellStyles count="7">
    <cellStyle name="Excel Built-in Explanatory Text" xfId="3" xr:uid="{0D5F05D9-7B1D-41B4-8C3D-751CE314099D}"/>
    <cellStyle name="ハイパーリンク 2" xfId="2" xr:uid="{FEF42432-0C4E-4390-B101-82B4DA8E9F75}"/>
    <cellStyle name="桁区切り 2" xfId="6" xr:uid="{6E82CF04-AA7B-4293-BBF7-E9B0E6E78BA8}"/>
    <cellStyle name="標準" xfId="0" builtinId="0"/>
    <cellStyle name="標準 2" xfId="4" xr:uid="{B6B6BF7E-A028-4CD2-91DD-1D8E56793EC5}"/>
    <cellStyle name="標準 3" xfId="5" xr:uid="{FE9F6AFC-8F73-414C-B3BE-14428CCEB7B9}"/>
    <cellStyle name="標準_Book1" xfId="1" xr:uid="{00000000-0005-0000-0000-000001000000}"/>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333375</xdr:colOff>
          <xdr:row>729</xdr:row>
          <xdr:rowOff>561975</xdr:rowOff>
        </xdr:from>
        <xdr:to>
          <xdr:col>7</xdr:col>
          <xdr:colOff>152400</xdr:colOff>
          <xdr:row>730</xdr:row>
          <xdr:rowOff>219076</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730</xdr:row>
          <xdr:rowOff>314325</xdr:rowOff>
        </xdr:from>
        <xdr:to>
          <xdr:col>7</xdr:col>
          <xdr:colOff>152400</xdr:colOff>
          <xdr:row>730</xdr:row>
          <xdr:rowOff>542925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865</xdr:row>
          <xdr:rowOff>1724025</xdr:rowOff>
        </xdr:from>
        <xdr:to>
          <xdr:col>7</xdr:col>
          <xdr:colOff>142875</xdr:colOff>
          <xdr:row>866</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866</xdr:row>
          <xdr:rowOff>333375</xdr:rowOff>
        </xdr:from>
        <xdr:to>
          <xdr:col>7</xdr:col>
          <xdr:colOff>142875</xdr:colOff>
          <xdr:row>866</xdr:row>
          <xdr:rowOff>561975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902</xdr:row>
          <xdr:rowOff>1809750</xdr:rowOff>
        </xdr:from>
        <xdr:to>
          <xdr:col>7</xdr:col>
          <xdr:colOff>152400</xdr:colOff>
          <xdr:row>902</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902</xdr:row>
          <xdr:rowOff>1628775</xdr:rowOff>
        </xdr:from>
        <xdr:to>
          <xdr:col>7</xdr:col>
          <xdr:colOff>142875</xdr:colOff>
          <xdr:row>902</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902</xdr:row>
          <xdr:rowOff>1981200</xdr:rowOff>
        </xdr:from>
        <xdr:to>
          <xdr:col>7</xdr:col>
          <xdr:colOff>152400</xdr:colOff>
          <xdr:row>902</xdr:row>
          <xdr:rowOff>2219325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902</xdr:row>
          <xdr:rowOff>1323975</xdr:rowOff>
        </xdr:from>
        <xdr:to>
          <xdr:col>7</xdr:col>
          <xdr:colOff>142875</xdr:colOff>
          <xdr:row>902</xdr:row>
          <xdr:rowOff>1552575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902</xdr:row>
          <xdr:rowOff>828675</xdr:rowOff>
        </xdr:from>
        <xdr:to>
          <xdr:col>7</xdr:col>
          <xdr:colOff>142875</xdr:colOff>
          <xdr:row>902</xdr:row>
          <xdr:rowOff>1057275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902</xdr:row>
          <xdr:rowOff>504825</xdr:rowOff>
        </xdr:from>
        <xdr:to>
          <xdr:col>7</xdr:col>
          <xdr:colOff>142875</xdr:colOff>
          <xdr:row>902</xdr:row>
          <xdr:rowOff>733425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6E4D-D82E-4790-B2B0-921A80145FEE}">
  <dimension ref="A1:K67"/>
  <sheetViews>
    <sheetView tabSelected="1" view="pageBreakPreview" zoomScaleNormal="100" zoomScaleSheetLayoutView="100" workbookViewId="0">
      <selection sqref="A1:I1"/>
    </sheetView>
  </sheetViews>
  <sheetFormatPr defaultColWidth="9" defaultRowHeight="13.5"/>
  <cols>
    <col min="1" max="5" width="10.625" style="338" customWidth="1"/>
    <col min="6" max="16384" width="9" style="338"/>
  </cols>
  <sheetData>
    <row r="1" spans="1:9" ht="18.75">
      <c r="A1" s="577" t="s">
        <v>708</v>
      </c>
      <c r="B1" s="577"/>
      <c r="C1" s="577"/>
      <c r="D1" s="577"/>
      <c r="E1" s="577"/>
      <c r="F1" s="577"/>
      <c r="G1" s="577"/>
      <c r="H1" s="577"/>
      <c r="I1" s="577"/>
    </row>
    <row r="2" spans="1:9" ht="15" customHeight="1">
      <c r="A2" s="339"/>
      <c r="B2" s="339"/>
      <c r="C2" s="339"/>
      <c r="D2" s="339"/>
      <c r="E2" s="339"/>
      <c r="F2" s="340"/>
      <c r="G2" s="340"/>
      <c r="H2" s="340"/>
      <c r="I2" s="340"/>
    </row>
    <row r="3" spans="1:9" ht="24.95" customHeight="1">
      <c r="F3" s="341" t="s">
        <v>709</v>
      </c>
      <c r="G3" s="576"/>
      <c r="H3" s="576"/>
      <c r="I3" s="576"/>
    </row>
    <row r="4" spans="1:9" ht="24.95" customHeight="1">
      <c r="F4" s="341" t="s">
        <v>710</v>
      </c>
      <c r="G4" s="576"/>
      <c r="H4" s="576"/>
      <c r="I4" s="576"/>
    </row>
    <row r="5" spans="1:9" ht="24.95" customHeight="1">
      <c r="F5" s="341" t="s">
        <v>711</v>
      </c>
      <c r="G5" s="576"/>
      <c r="H5" s="576"/>
      <c r="I5" s="576"/>
    </row>
    <row r="6" spans="1:9" ht="24.95" customHeight="1">
      <c r="F6" s="341" t="s">
        <v>712</v>
      </c>
      <c r="G6" s="576"/>
      <c r="H6" s="576"/>
      <c r="I6" s="576"/>
    </row>
    <row r="8" spans="1:9">
      <c r="A8" s="576" t="s">
        <v>713</v>
      </c>
      <c r="B8" s="576"/>
      <c r="C8" s="576"/>
      <c r="D8" s="576"/>
      <c r="E8" s="576"/>
      <c r="F8" s="576" t="s">
        <v>714</v>
      </c>
      <c r="G8" s="576"/>
      <c r="H8" s="576"/>
      <c r="I8" s="341" t="s">
        <v>715</v>
      </c>
    </row>
    <row r="9" spans="1:9" ht="47.25" customHeight="1">
      <c r="A9" s="578" t="s">
        <v>716</v>
      </c>
      <c r="B9" s="579"/>
      <c r="C9" s="579"/>
      <c r="D9" s="579"/>
      <c r="E9" s="579"/>
      <c r="F9" s="576" t="s">
        <v>717</v>
      </c>
      <c r="G9" s="576"/>
      <c r="H9" s="576"/>
      <c r="I9" s="342"/>
    </row>
    <row r="10" spans="1:9" ht="50.25" customHeight="1">
      <c r="A10" s="578" t="s">
        <v>718</v>
      </c>
      <c r="B10" s="579"/>
      <c r="C10" s="579"/>
      <c r="D10" s="579"/>
      <c r="E10" s="579"/>
      <c r="F10" s="576" t="s">
        <v>717</v>
      </c>
      <c r="G10" s="576"/>
      <c r="H10" s="576"/>
      <c r="I10" s="342"/>
    </row>
    <row r="11" spans="1:9" ht="47.25" customHeight="1">
      <c r="A11" s="578" t="s">
        <v>719</v>
      </c>
      <c r="B11" s="579"/>
      <c r="C11" s="579"/>
      <c r="D11" s="579"/>
      <c r="E11" s="579"/>
      <c r="F11" s="576" t="s">
        <v>717</v>
      </c>
      <c r="G11" s="576"/>
      <c r="H11" s="576"/>
      <c r="I11" s="342"/>
    </row>
    <row r="12" spans="1:9" ht="50.25" customHeight="1">
      <c r="A12" s="578" t="s">
        <v>720</v>
      </c>
      <c r="B12" s="579"/>
      <c r="C12" s="579"/>
      <c r="D12" s="579"/>
      <c r="E12" s="579"/>
      <c r="F12" s="576" t="s">
        <v>717</v>
      </c>
      <c r="G12" s="576"/>
      <c r="H12" s="576"/>
      <c r="I12" s="342"/>
    </row>
    <row r="13" spans="1:9">
      <c r="A13" s="343"/>
      <c r="B13" s="343"/>
      <c r="C13" s="343"/>
      <c r="D13" s="343"/>
      <c r="E13" s="343"/>
      <c r="F13" s="343"/>
      <c r="G13" s="343"/>
      <c r="H13" s="343"/>
      <c r="I13" s="343"/>
    </row>
    <row r="14" spans="1:9">
      <c r="A14" s="343"/>
      <c r="B14" s="343"/>
      <c r="C14" s="343"/>
      <c r="D14" s="343"/>
      <c r="E14" s="343"/>
      <c r="F14" s="343"/>
      <c r="G14" s="343"/>
      <c r="H14" s="343"/>
      <c r="I14" s="343"/>
    </row>
    <row r="18" spans="1:11">
      <c r="A18" s="338" t="s">
        <v>721</v>
      </c>
    </row>
    <row r="19" spans="1:11">
      <c r="A19" s="338" t="s">
        <v>722</v>
      </c>
    </row>
    <row r="20" spans="1:11">
      <c r="A20" s="338" t="s">
        <v>723</v>
      </c>
    </row>
    <row r="21" spans="1:11">
      <c r="A21" s="338" t="s">
        <v>724</v>
      </c>
    </row>
    <row r="22" spans="1:11">
      <c r="A22" s="338" t="s">
        <v>725</v>
      </c>
    </row>
    <row r="23" spans="1:11">
      <c r="A23" s="338" t="s">
        <v>934</v>
      </c>
    </row>
    <row r="24" spans="1:11">
      <c r="A24" s="338" t="s">
        <v>726</v>
      </c>
    </row>
    <row r="25" spans="1:11">
      <c r="A25" s="344" t="s">
        <v>727</v>
      </c>
    </row>
    <row r="26" spans="1:11">
      <c r="A26" s="584"/>
      <c r="B26" s="584"/>
      <c r="C26" s="584"/>
      <c r="D26" s="584"/>
      <c r="E26" s="584"/>
      <c r="F26" s="584"/>
      <c r="G26" s="584"/>
      <c r="H26" s="584"/>
      <c r="I26" s="345"/>
    </row>
    <row r="30" spans="1:11">
      <c r="A30" s="585" t="s">
        <v>178</v>
      </c>
      <c r="B30" s="586"/>
      <c r="C30" s="586"/>
      <c r="D30" s="586"/>
      <c r="E30" s="586"/>
      <c r="F30" s="586"/>
      <c r="G30" s="586"/>
      <c r="H30" s="586"/>
      <c r="I30" s="586"/>
      <c r="J30" s="586"/>
      <c r="K30" s="587"/>
    </row>
    <row r="31" spans="1:11">
      <c r="A31" s="259"/>
      <c r="B31" s="260"/>
      <c r="C31" s="260"/>
      <c r="D31" s="260"/>
      <c r="E31" s="260"/>
      <c r="F31" s="260"/>
      <c r="G31" s="260"/>
      <c r="H31" s="260"/>
      <c r="I31" s="260"/>
      <c r="J31" s="260"/>
      <c r="K31" s="261"/>
    </row>
    <row r="32" spans="1:11" ht="27.75" customHeight="1">
      <c r="A32" s="580" t="s">
        <v>939</v>
      </c>
      <c r="B32" s="581"/>
      <c r="C32" s="581"/>
      <c r="D32" s="582" t="s">
        <v>938</v>
      </c>
      <c r="E32" s="582"/>
      <c r="F32" s="582"/>
      <c r="G32" s="582"/>
      <c r="H32" s="582"/>
      <c r="I32" s="582"/>
      <c r="J32" s="582"/>
      <c r="K32" s="583"/>
    </row>
    <row r="33" spans="1:11">
      <c r="A33" s="580" t="s">
        <v>165</v>
      </c>
      <c r="B33" s="581"/>
      <c r="C33" s="581"/>
      <c r="D33" s="582" t="s">
        <v>937</v>
      </c>
      <c r="E33" s="582"/>
      <c r="F33" s="582"/>
      <c r="G33" s="582"/>
      <c r="H33" s="582"/>
      <c r="I33" s="582"/>
      <c r="J33" s="582"/>
      <c r="K33" s="583"/>
    </row>
    <row r="34" spans="1:11">
      <c r="A34" s="580" t="s">
        <v>166</v>
      </c>
      <c r="B34" s="581"/>
      <c r="C34" s="581"/>
      <c r="D34" s="582" t="s">
        <v>160</v>
      </c>
      <c r="E34" s="582"/>
      <c r="F34" s="582"/>
      <c r="G34" s="582"/>
      <c r="H34" s="582"/>
      <c r="I34" s="582"/>
      <c r="J34" s="582"/>
      <c r="K34" s="583"/>
    </row>
    <row r="35" spans="1:11">
      <c r="A35" s="580" t="s">
        <v>167</v>
      </c>
      <c r="B35" s="581"/>
      <c r="C35" s="581"/>
      <c r="D35" s="582" t="s">
        <v>161</v>
      </c>
      <c r="E35" s="582"/>
      <c r="F35" s="582"/>
      <c r="G35" s="582"/>
      <c r="H35" s="582"/>
      <c r="I35" s="582"/>
      <c r="J35" s="582"/>
      <c r="K35" s="583"/>
    </row>
    <row r="36" spans="1:11" ht="27.75" customHeight="1">
      <c r="A36" s="580" t="s">
        <v>168</v>
      </c>
      <c r="B36" s="581"/>
      <c r="C36" s="581"/>
      <c r="D36" s="582" t="s">
        <v>475</v>
      </c>
      <c r="E36" s="582"/>
      <c r="F36" s="582"/>
      <c r="G36" s="582"/>
      <c r="H36" s="582"/>
      <c r="I36" s="582"/>
      <c r="J36" s="582"/>
      <c r="K36" s="583"/>
    </row>
    <row r="37" spans="1:11" ht="28.5" customHeight="1">
      <c r="A37" s="580" t="s">
        <v>169</v>
      </c>
      <c r="B37" s="581"/>
      <c r="C37" s="581"/>
      <c r="D37" s="588" t="s">
        <v>164</v>
      </c>
      <c r="E37" s="588"/>
      <c r="F37" s="588"/>
      <c r="G37" s="588"/>
      <c r="H37" s="588"/>
      <c r="I37" s="588"/>
      <c r="J37" s="588"/>
      <c r="K37" s="589"/>
    </row>
    <row r="38" spans="1:11" ht="26.25" customHeight="1">
      <c r="A38" s="580" t="s">
        <v>170</v>
      </c>
      <c r="B38" s="581"/>
      <c r="C38" s="581"/>
      <c r="D38" s="590" t="s">
        <v>476</v>
      </c>
      <c r="E38" s="591"/>
      <c r="F38" s="591"/>
      <c r="G38" s="591"/>
      <c r="H38" s="591"/>
      <c r="I38" s="591"/>
      <c r="J38" s="591"/>
      <c r="K38" s="592"/>
    </row>
    <row r="39" spans="1:11">
      <c r="A39" s="580" t="s">
        <v>477</v>
      </c>
      <c r="B39" s="581"/>
      <c r="C39" s="581"/>
      <c r="D39" s="588" t="s">
        <v>478</v>
      </c>
      <c r="E39" s="593"/>
      <c r="F39" s="593"/>
      <c r="G39" s="593"/>
      <c r="H39" s="593"/>
      <c r="I39" s="593"/>
      <c r="J39" s="593"/>
      <c r="K39" s="594"/>
    </row>
    <row r="40" spans="1:11">
      <c r="A40" s="580" t="s">
        <v>189</v>
      </c>
      <c r="B40" s="581"/>
      <c r="C40" s="581"/>
      <c r="D40" s="593" t="s">
        <v>190</v>
      </c>
      <c r="E40" s="593"/>
      <c r="F40" s="593"/>
      <c r="G40" s="593"/>
      <c r="H40" s="593"/>
      <c r="I40" s="593"/>
      <c r="J40" s="593"/>
      <c r="K40" s="594"/>
    </row>
    <row r="41" spans="1:11" ht="51" customHeight="1">
      <c r="A41" s="580" t="s">
        <v>171</v>
      </c>
      <c r="B41" s="581"/>
      <c r="C41" s="581"/>
      <c r="D41" s="582" t="s">
        <v>192</v>
      </c>
      <c r="E41" s="582"/>
      <c r="F41" s="582"/>
      <c r="G41" s="582"/>
      <c r="H41" s="582"/>
      <c r="I41" s="582"/>
      <c r="J41" s="582"/>
      <c r="K41" s="583"/>
    </row>
    <row r="42" spans="1:11" ht="39" customHeight="1">
      <c r="A42" s="580" t="s">
        <v>172</v>
      </c>
      <c r="B42" s="581"/>
      <c r="C42" s="581"/>
      <c r="D42" s="582" t="s">
        <v>162</v>
      </c>
      <c r="E42" s="582"/>
      <c r="F42" s="582"/>
      <c r="G42" s="582"/>
      <c r="H42" s="582"/>
      <c r="I42" s="582"/>
      <c r="J42" s="582"/>
      <c r="K42" s="583"/>
    </row>
    <row r="43" spans="1:11" ht="26.25" customHeight="1">
      <c r="A43" s="580" t="s">
        <v>176</v>
      </c>
      <c r="B43" s="581"/>
      <c r="C43" s="581"/>
      <c r="D43" s="582" t="s">
        <v>177</v>
      </c>
      <c r="E43" s="595"/>
      <c r="F43" s="595"/>
      <c r="G43" s="595"/>
      <c r="H43" s="595"/>
      <c r="I43" s="595"/>
      <c r="J43" s="595"/>
      <c r="K43" s="596"/>
    </row>
    <row r="44" spans="1:11" ht="38.25" customHeight="1">
      <c r="A44" s="580" t="s">
        <v>173</v>
      </c>
      <c r="B44" s="581"/>
      <c r="C44" s="581"/>
      <c r="D44" s="582" t="s">
        <v>163</v>
      </c>
      <c r="E44" s="582"/>
      <c r="F44" s="582"/>
      <c r="G44" s="582"/>
      <c r="H44" s="582"/>
      <c r="I44" s="582"/>
      <c r="J44" s="582"/>
      <c r="K44" s="583"/>
    </row>
    <row r="45" spans="1:11">
      <c r="A45" s="580" t="s">
        <v>479</v>
      </c>
      <c r="B45" s="581"/>
      <c r="C45" s="581"/>
      <c r="D45" s="582" t="s">
        <v>480</v>
      </c>
      <c r="E45" s="595"/>
      <c r="F45" s="595"/>
      <c r="G45" s="595"/>
      <c r="H45" s="595"/>
      <c r="I45" s="595"/>
      <c r="J45" s="595"/>
      <c r="K45" s="596"/>
    </row>
    <row r="46" spans="1:11">
      <c r="A46" s="580" t="s">
        <v>179</v>
      </c>
      <c r="B46" s="581"/>
      <c r="C46" s="581"/>
      <c r="D46" s="582" t="s">
        <v>180</v>
      </c>
      <c r="E46" s="597"/>
      <c r="F46" s="597"/>
      <c r="G46" s="597"/>
      <c r="H46" s="597"/>
      <c r="I46" s="597"/>
      <c r="J46" s="597"/>
      <c r="K46" s="598"/>
    </row>
    <row r="47" spans="1:11">
      <c r="A47" s="9"/>
      <c r="B47" s="7"/>
      <c r="C47" s="7"/>
      <c r="D47" s="599"/>
      <c r="E47" s="599"/>
      <c r="F47" s="599"/>
      <c r="G47" s="599"/>
      <c r="H47" s="599"/>
      <c r="I47" s="599"/>
      <c r="J47" s="599"/>
      <c r="K47" s="600"/>
    </row>
    <row r="48" spans="1:11">
      <c r="A48" s="1"/>
      <c r="B48" s="8"/>
      <c r="C48" s="8"/>
      <c r="D48" s="8"/>
      <c r="E48" s="8"/>
      <c r="F48" s="8"/>
      <c r="G48" s="8"/>
      <c r="H48" s="8"/>
      <c r="I48" s="8"/>
      <c r="J48" s="8"/>
      <c r="K48" s="8"/>
    </row>
    <row r="49" spans="1:11">
      <c r="A49" s="1"/>
      <c r="B49" s="8"/>
      <c r="C49" s="8"/>
      <c r="D49" s="8"/>
      <c r="E49" s="8"/>
      <c r="F49" s="8"/>
      <c r="G49" s="8"/>
      <c r="H49" s="8"/>
      <c r="I49" s="8"/>
      <c r="J49" s="8"/>
      <c r="K49" s="8"/>
    </row>
    <row r="50" spans="1:11">
      <c r="A50" s="1"/>
      <c r="B50" s="602" t="s">
        <v>101</v>
      </c>
      <c r="C50" s="602"/>
      <c r="D50" s="602"/>
      <c r="E50" s="602"/>
      <c r="F50" s="602"/>
      <c r="G50" s="602"/>
      <c r="H50" s="602"/>
      <c r="I50" s="602"/>
      <c r="J50" s="602"/>
      <c r="K50" s="1"/>
    </row>
    <row r="51" spans="1:11">
      <c r="A51" s="1"/>
      <c r="B51" s="602"/>
      <c r="C51" s="602"/>
      <c r="D51" s="602"/>
      <c r="E51" s="602"/>
      <c r="F51" s="602"/>
      <c r="G51" s="602"/>
      <c r="H51" s="602"/>
      <c r="I51" s="602"/>
      <c r="J51" s="602"/>
      <c r="K51" s="1"/>
    </row>
    <row r="52" spans="1:11">
      <c r="A52" s="1"/>
      <c r="B52" s="1"/>
      <c r="C52" s="1"/>
      <c r="D52" s="1"/>
      <c r="E52" s="1"/>
      <c r="F52" s="1"/>
      <c r="G52" s="1"/>
      <c r="H52" s="1"/>
      <c r="I52" s="1"/>
      <c r="J52" s="1"/>
      <c r="K52" s="1"/>
    </row>
    <row r="53" spans="1:11">
      <c r="A53" s="1" t="s">
        <v>102</v>
      </c>
      <c r="C53" s="1" t="s">
        <v>174</v>
      </c>
      <c r="D53" s="1"/>
      <c r="E53" s="1"/>
      <c r="F53" s="1"/>
      <c r="G53" s="601"/>
      <c r="H53" s="601"/>
      <c r="I53" s="601"/>
      <c r="J53" s="1"/>
      <c r="K53" s="1"/>
    </row>
    <row r="54" spans="1:11">
      <c r="A54" s="1"/>
      <c r="C54" s="1"/>
      <c r="D54" s="1"/>
      <c r="E54" s="1"/>
      <c r="F54" s="1"/>
      <c r="G54" s="1"/>
      <c r="H54" s="1"/>
      <c r="I54" s="1"/>
      <c r="J54" s="1"/>
      <c r="K54" s="1"/>
    </row>
    <row r="55" spans="1:11">
      <c r="A55" s="1" t="s">
        <v>104</v>
      </c>
      <c r="C55" s="1" t="s">
        <v>103</v>
      </c>
      <c r="D55" s="1"/>
      <c r="E55" s="1"/>
      <c r="F55" s="1"/>
      <c r="G55" s="601"/>
      <c r="H55" s="601"/>
      <c r="I55" s="601"/>
      <c r="J55" s="1"/>
      <c r="K55" s="1"/>
    </row>
    <row r="56" spans="1:11">
      <c r="A56" s="1"/>
      <c r="C56" s="1"/>
      <c r="D56" s="1"/>
      <c r="E56" s="1"/>
      <c r="F56" s="1"/>
      <c r="G56" s="1"/>
      <c r="H56" s="1"/>
      <c r="I56" s="1"/>
      <c r="J56" s="1"/>
      <c r="K56" s="1"/>
    </row>
    <row r="57" spans="1:11">
      <c r="A57" s="1" t="s">
        <v>106</v>
      </c>
      <c r="C57" s="1" t="s">
        <v>105</v>
      </c>
      <c r="D57" s="1"/>
      <c r="E57" s="1"/>
      <c r="F57" s="1"/>
      <c r="G57" s="601"/>
      <c r="H57" s="601"/>
      <c r="I57" s="601"/>
      <c r="J57" s="1"/>
      <c r="K57" s="1"/>
    </row>
    <row r="58" spans="1:11">
      <c r="A58" s="1"/>
      <c r="C58" s="1"/>
      <c r="D58" s="1"/>
      <c r="E58" s="1"/>
      <c r="F58" s="1"/>
      <c r="G58" s="1"/>
      <c r="H58" s="1"/>
      <c r="I58" s="1"/>
      <c r="J58" s="1"/>
      <c r="K58" s="1"/>
    </row>
    <row r="59" spans="1:11">
      <c r="A59" s="1" t="s">
        <v>108</v>
      </c>
      <c r="C59" s="1" t="s">
        <v>107</v>
      </c>
      <c r="D59" s="1"/>
      <c r="E59" s="1"/>
      <c r="F59" s="1"/>
      <c r="G59" s="601"/>
      <c r="H59" s="601"/>
      <c r="I59" s="601"/>
      <c r="J59" s="1"/>
      <c r="K59" s="1"/>
    </row>
    <row r="60" spans="1:11">
      <c r="A60" s="1"/>
      <c r="C60" s="1"/>
      <c r="D60" s="1"/>
      <c r="E60" s="1"/>
      <c r="F60" s="1"/>
      <c r="G60" s="1"/>
      <c r="H60" s="1"/>
      <c r="I60" s="1"/>
      <c r="J60" s="1"/>
      <c r="K60" s="1"/>
    </row>
    <row r="61" spans="1:11">
      <c r="A61" s="1" t="s">
        <v>110</v>
      </c>
      <c r="C61" s="1" t="s">
        <v>109</v>
      </c>
      <c r="D61" s="1"/>
      <c r="E61" s="1"/>
      <c r="F61" s="1"/>
      <c r="G61" s="601"/>
      <c r="H61" s="601"/>
      <c r="I61" s="601"/>
      <c r="J61" s="1"/>
      <c r="K61" s="1"/>
    </row>
    <row r="62" spans="1:11">
      <c r="A62" s="1"/>
      <c r="C62" s="1"/>
      <c r="D62" s="1"/>
      <c r="E62" s="1"/>
      <c r="F62" s="1"/>
      <c r="G62" s="1"/>
      <c r="H62" s="1"/>
      <c r="I62" s="1"/>
      <c r="J62" s="1"/>
      <c r="K62" s="1"/>
    </row>
    <row r="63" spans="1:11">
      <c r="A63" s="1" t="s">
        <v>112</v>
      </c>
      <c r="C63" s="1" t="s">
        <v>111</v>
      </c>
      <c r="D63" s="1"/>
      <c r="E63" s="1"/>
      <c r="F63" s="1"/>
      <c r="G63" s="601"/>
      <c r="H63" s="601"/>
      <c r="I63" s="601"/>
      <c r="J63" s="1"/>
      <c r="K63" s="1"/>
    </row>
    <row r="64" spans="1:11">
      <c r="A64" s="1"/>
      <c r="C64" s="1"/>
      <c r="D64" s="1"/>
      <c r="E64" s="1"/>
      <c r="F64" s="1"/>
      <c r="G64" s="1"/>
      <c r="H64" s="1"/>
      <c r="I64" s="1"/>
      <c r="J64" s="1"/>
      <c r="K64" s="1"/>
    </row>
    <row r="65" spans="1:11">
      <c r="A65" s="1" t="s">
        <v>114</v>
      </c>
      <c r="C65" s="1" t="s">
        <v>113</v>
      </c>
      <c r="D65" s="1"/>
      <c r="E65" s="1"/>
      <c r="F65" s="1"/>
      <c r="G65" s="601"/>
      <c r="H65" s="601"/>
      <c r="I65" s="601"/>
      <c r="J65" s="1"/>
      <c r="K65" s="1"/>
    </row>
    <row r="66" spans="1:11">
      <c r="A66" s="1"/>
      <c r="C66" s="1"/>
      <c r="D66" s="1"/>
      <c r="E66" s="1"/>
      <c r="F66" s="1"/>
      <c r="G66" s="1"/>
      <c r="H66" s="1"/>
      <c r="I66" s="1"/>
      <c r="J66" s="1"/>
      <c r="K66" s="1"/>
    </row>
    <row r="67" spans="1:11">
      <c r="A67" s="1" t="s">
        <v>175</v>
      </c>
      <c r="C67" s="1" t="s">
        <v>115</v>
      </c>
      <c r="D67" s="1"/>
      <c r="E67" s="1"/>
      <c r="F67" s="1"/>
      <c r="G67" s="601"/>
      <c r="H67" s="601"/>
      <c r="I67" s="601"/>
      <c r="J67" s="1"/>
      <c r="K67" s="1"/>
    </row>
  </sheetData>
  <mergeCells count="57">
    <mergeCell ref="G63:I63"/>
    <mergeCell ref="G65:I65"/>
    <mergeCell ref="G67:I67"/>
    <mergeCell ref="B50:J51"/>
    <mergeCell ref="G53:I53"/>
    <mergeCell ref="G55:I55"/>
    <mergeCell ref="G57:I57"/>
    <mergeCell ref="G59:I59"/>
    <mergeCell ref="G61:I61"/>
    <mergeCell ref="A44:C44"/>
    <mergeCell ref="D44:K44"/>
    <mergeCell ref="A45:C45"/>
    <mergeCell ref="D45:K45"/>
    <mergeCell ref="A46:C46"/>
    <mergeCell ref="D46:K47"/>
    <mergeCell ref="A41:C41"/>
    <mergeCell ref="D41:K41"/>
    <mergeCell ref="A42:C42"/>
    <mergeCell ref="D42:K42"/>
    <mergeCell ref="A43:C43"/>
    <mergeCell ref="D43:K43"/>
    <mergeCell ref="A38:C38"/>
    <mergeCell ref="D38:K38"/>
    <mergeCell ref="A39:C39"/>
    <mergeCell ref="D39:K39"/>
    <mergeCell ref="A40:C40"/>
    <mergeCell ref="D40:K40"/>
    <mergeCell ref="A35:C35"/>
    <mergeCell ref="D35:K35"/>
    <mergeCell ref="A36:C36"/>
    <mergeCell ref="D36:K36"/>
    <mergeCell ref="A37:C37"/>
    <mergeCell ref="D37:K37"/>
    <mergeCell ref="A32:C32"/>
    <mergeCell ref="D32:K32"/>
    <mergeCell ref="A34:C34"/>
    <mergeCell ref="D34:K34"/>
    <mergeCell ref="A12:E12"/>
    <mergeCell ref="F12:H12"/>
    <mergeCell ref="A26:E26"/>
    <mergeCell ref="F26:H26"/>
    <mergeCell ref="A30:K30"/>
    <mergeCell ref="A33:C33"/>
    <mergeCell ref="D33:K33"/>
    <mergeCell ref="A9:E9"/>
    <mergeCell ref="F9:H9"/>
    <mergeCell ref="A10:E10"/>
    <mergeCell ref="F10:H10"/>
    <mergeCell ref="A11:E11"/>
    <mergeCell ref="F11:H11"/>
    <mergeCell ref="A8:E8"/>
    <mergeCell ref="F8:H8"/>
    <mergeCell ref="A1:I1"/>
    <mergeCell ref="G3:I3"/>
    <mergeCell ref="G4:I4"/>
    <mergeCell ref="G5:I5"/>
    <mergeCell ref="G6:I6"/>
  </mergeCells>
  <phoneticPr fontId="38"/>
  <hyperlinks>
    <hyperlink ref="A25" r:id="rId1" xr:uid="{33521FD2-37B4-47EE-8978-17CB819C4A14}"/>
  </hyperlinks>
  <pageMargins left="0.7" right="0.7" top="0.75" bottom="0.75" header="0.3" footer="0.3"/>
  <pageSetup paperSize="9" scale="83" orientation="portrait" verticalDpi="0" r:id="rId2"/>
  <rowBreaks count="1" manualBreakCount="1">
    <brk id="27"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Q906"/>
  <sheetViews>
    <sheetView view="pageBreakPreview" zoomScale="90" zoomScaleNormal="100" zoomScaleSheetLayoutView="90" workbookViewId="0"/>
  </sheetViews>
  <sheetFormatPr defaultColWidth="9" defaultRowHeight="13.5"/>
  <cols>
    <col min="1" max="1" width="3.625" style="16" customWidth="1"/>
    <col min="2" max="2" width="13.25" style="6" customWidth="1"/>
    <col min="3" max="3" width="1.625" style="16" customWidth="1"/>
    <col min="4" max="4" width="2.875" style="16" customWidth="1"/>
    <col min="5" max="5" width="50.25" style="6" customWidth="1"/>
    <col min="6" max="6" width="1.625" style="16" customWidth="1"/>
    <col min="7" max="7" width="12.625" style="111" customWidth="1"/>
    <col min="8" max="8" width="15.5" style="16" customWidth="1"/>
    <col min="9" max="11" width="9" style="16"/>
    <col min="12" max="12" width="9" style="16" customWidth="1"/>
    <col min="13" max="13" width="9" style="16"/>
    <col min="14" max="14" width="10.875" style="16" customWidth="1"/>
    <col min="15" max="15" width="9" style="16"/>
    <col min="16" max="16" width="10.125" style="16" customWidth="1"/>
    <col min="17" max="16384" width="9" style="16"/>
  </cols>
  <sheetData>
    <row r="1" spans="1:17" s="52" customFormat="1" ht="23.25" customHeight="1">
      <c r="A1" s="97" t="s">
        <v>146</v>
      </c>
      <c r="B1" s="98"/>
      <c r="C1" s="94"/>
      <c r="D1" s="94"/>
      <c r="E1" s="98"/>
      <c r="F1" s="94"/>
      <c r="G1" s="99"/>
      <c r="H1" s="100"/>
    </row>
    <row r="2" spans="1:17" s="103" customFormat="1" ht="7.5" customHeight="1">
      <c r="A2" s="101"/>
      <c r="B2" s="34"/>
      <c r="C2" s="18"/>
      <c r="D2" s="17"/>
      <c r="E2" s="34"/>
      <c r="F2" s="89"/>
      <c r="G2" s="90"/>
      <c r="H2" s="102"/>
    </row>
    <row r="3" spans="1:17" s="52" customFormat="1" ht="14.25" customHeight="1">
      <c r="A3" s="622" t="s">
        <v>2</v>
      </c>
      <c r="B3" s="623"/>
      <c r="C3" s="10"/>
      <c r="D3" s="11"/>
      <c r="E3" s="104" t="s">
        <v>0</v>
      </c>
      <c r="F3" s="33"/>
      <c r="G3" s="28"/>
      <c r="H3" s="12" t="s">
        <v>142</v>
      </c>
      <c r="M3" s="266" t="s">
        <v>550</v>
      </c>
      <c r="N3" s="266" t="s">
        <v>551</v>
      </c>
      <c r="O3" s="266" t="s">
        <v>552</v>
      </c>
      <c r="P3" s="266" t="s">
        <v>553</v>
      </c>
      <c r="Q3" s="266" t="s">
        <v>554</v>
      </c>
    </row>
    <row r="4" spans="1:17" s="52" customFormat="1" ht="7.5" customHeight="1">
      <c r="A4" s="5"/>
      <c r="B4" s="4"/>
      <c r="C4" s="13"/>
      <c r="D4" s="13"/>
      <c r="E4" s="281"/>
      <c r="F4" s="19"/>
      <c r="G4" s="39"/>
      <c r="H4" s="14"/>
      <c r="M4" s="266" t="s">
        <v>555</v>
      </c>
      <c r="N4" s="266" t="s">
        <v>556</v>
      </c>
      <c r="O4" s="266" t="s">
        <v>557</v>
      </c>
      <c r="P4" s="266" t="s">
        <v>558</v>
      </c>
      <c r="Q4" s="266" t="s">
        <v>559</v>
      </c>
    </row>
    <row r="5" spans="1:17" s="52" customFormat="1" ht="33.75" customHeight="1">
      <c r="A5" s="105" t="s">
        <v>151</v>
      </c>
      <c r="B5" s="489"/>
      <c r="C5" s="42"/>
      <c r="D5" s="42"/>
      <c r="E5" s="55"/>
      <c r="F5" s="94"/>
      <c r="G5" s="106"/>
      <c r="H5" s="19"/>
      <c r="M5" s="266" t="s">
        <v>560</v>
      </c>
      <c r="N5" s="266" t="s">
        <v>560</v>
      </c>
    </row>
    <row r="6" spans="1:17" s="52" customFormat="1" ht="9" customHeight="1">
      <c r="A6" s="107"/>
      <c r="B6" s="57"/>
      <c r="C6" s="43"/>
      <c r="D6" s="43"/>
      <c r="E6" s="108"/>
      <c r="F6" s="89"/>
      <c r="G6" s="90"/>
      <c r="H6" s="27"/>
    </row>
    <row r="7" spans="1:17" s="52" customFormat="1" ht="45.75" customHeight="1">
      <c r="A7" s="15"/>
      <c r="B7" s="337"/>
      <c r="C7" s="13"/>
      <c r="D7" s="13" t="s">
        <v>31</v>
      </c>
      <c r="E7" s="281" t="s">
        <v>152</v>
      </c>
      <c r="F7" s="19"/>
      <c r="G7" s="20" t="s">
        <v>561</v>
      </c>
      <c r="H7" s="14" t="s">
        <v>737</v>
      </c>
    </row>
    <row r="8" spans="1:17" s="52" customFormat="1" ht="9.75" customHeight="1">
      <c r="A8" s="15"/>
      <c r="B8" s="337"/>
      <c r="C8" s="16"/>
      <c r="D8" s="16"/>
      <c r="E8" s="34"/>
      <c r="F8" s="27"/>
      <c r="G8" s="109"/>
      <c r="H8" s="284"/>
    </row>
    <row r="9" spans="1:17" s="52" customFormat="1" ht="46.5" customHeight="1">
      <c r="A9" s="15"/>
      <c r="B9" s="337"/>
      <c r="C9" s="5"/>
      <c r="D9" s="13" t="s">
        <v>35</v>
      </c>
      <c r="E9" s="281" t="s">
        <v>153</v>
      </c>
      <c r="F9" s="19"/>
      <c r="G9" s="20" t="s">
        <v>561</v>
      </c>
      <c r="H9" s="14" t="s">
        <v>738</v>
      </c>
    </row>
    <row r="10" spans="1:17" s="52" customFormat="1" ht="9.75" customHeight="1">
      <c r="A10" s="15"/>
      <c r="B10" s="337"/>
      <c r="C10" s="16"/>
      <c r="D10" s="16"/>
      <c r="E10" s="34"/>
      <c r="F10" s="27"/>
      <c r="G10" s="109"/>
      <c r="H10" s="284"/>
    </row>
    <row r="11" spans="1:17" s="52" customFormat="1" ht="42.6" customHeight="1">
      <c r="A11" s="15"/>
      <c r="B11" s="337"/>
      <c r="C11" s="5"/>
      <c r="D11" s="13" t="s">
        <v>43</v>
      </c>
      <c r="E11" s="281" t="s">
        <v>677</v>
      </c>
      <c r="F11" s="19"/>
      <c r="G11" s="20" t="s">
        <v>561</v>
      </c>
      <c r="H11" s="14" t="s">
        <v>739</v>
      </c>
    </row>
    <row r="12" spans="1:17" s="52" customFormat="1" ht="9.75" customHeight="1">
      <c r="A12" s="15"/>
      <c r="B12" s="337"/>
      <c r="C12" s="16"/>
      <c r="D12" s="16"/>
      <c r="E12" s="6"/>
      <c r="F12" s="27"/>
      <c r="G12" s="35"/>
      <c r="H12" s="284"/>
    </row>
    <row r="13" spans="1:17" s="52" customFormat="1" ht="45" customHeight="1">
      <c r="A13" s="15"/>
      <c r="B13" s="337"/>
      <c r="C13" s="15"/>
      <c r="D13" s="13" t="s">
        <v>46</v>
      </c>
      <c r="E13" s="327" t="s">
        <v>698</v>
      </c>
      <c r="F13" s="27"/>
      <c r="G13" s="38" t="s">
        <v>561</v>
      </c>
      <c r="H13" s="284" t="s">
        <v>740</v>
      </c>
    </row>
    <row r="14" spans="1:17" s="52" customFormat="1" ht="7.5" customHeight="1">
      <c r="A14" s="15"/>
      <c r="B14" s="6"/>
      <c r="C14" s="15"/>
      <c r="D14" s="18"/>
      <c r="E14" s="23"/>
      <c r="F14" s="27"/>
      <c r="G14" s="110"/>
      <c r="H14" s="291"/>
    </row>
    <row r="15" spans="1:17" s="52" customFormat="1" ht="133.5" customHeight="1">
      <c r="A15" s="15"/>
      <c r="B15" s="337"/>
      <c r="C15" s="76"/>
      <c r="D15" s="5" t="s">
        <v>22</v>
      </c>
      <c r="E15" s="4" t="s">
        <v>359</v>
      </c>
      <c r="F15" s="76"/>
      <c r="G15" s="110"/>
      <c r="H15" s="286" t="s">
        <v>194</v>
      </c>
    </row>
    <row r="16" spans="1:17" s="52" customFormat="1" ht="9.75" customHeight="1">
      <c r="A16" s="15"/>
      <c r="B16" s="337"/>
      <c r="C16" s="16"/>
      <c r="D16" s="17"/>
      <c r="E16" s="6"/>
      <c r="F16" s="27"/>
      <c r="G16" s="35"/>
      <c r="H16" s="14"/>
    </row>
    <row r="17" spans="1:8" s="52" customFormat="1" ht="9.75" customHeight="1">
      <c r="A17" s="15"/>
      <c r="B17" s="337"/>
      <c r="C17" s="18"/>
      <c r="D17" s="17"/>
      <c r="E17" s="34"/>
      <c r="F17" s="89"/>
      <c r="G17" s="109"/>
      <c r="H17" s="284"/>
    </row>
    <row r="18" spans="1:8" s="52" customFormat="1" ht="34.5" customHeight="1">
      <c r="A18" s="5"/>
      <c r="B18" s="4"/>
      <c r="C18" s="5"/>
      <c r="D18" s="13"/>
      <c r="E18" s="281"/>
      <c r="F18" s="19"/>
      <c r="G18" s="20"/>
      <c r="H18" s="14"/>
    </row>
    <row r="19" spans="1:8" s="52" customFormat="1" ht="33.75" customHeight="1">
      <c r="A19" s="105" t="s">
        <v>154</v>
      </c>
      <c r="B19" s="489"/>
      <c r="C19" s="42"/>
      <c r="D19" s="42"/>
      <c r="E19" s="55"/>
      <c r="F19" s="13"/>
      <c r="G19" s="106"/>
      <c r="H19" s="19"/>
    </row>
    <row r="20" spans="1:8" s="52" customFormat="1" ht="9" customHeight="1">
      <c r="A20" s="15"/>
      <c r="B20" s="6"/>
      <c r="C20" s="15"/>
      <c r="D20" s="16"/>
      <c r="E20" s="6"/>
      <c r="F20" s="27"/>
      <c r="G20" s="111"/>
      <c r="H20" s="102"/>
    </row>
    <row r="21" spans="1:8" s="52" customFormat="1" ht="120.75" customHeight="1" thickBot="1">
      <c r="A21" s="15">
        <v>1</v>
      </c>
      <c r="B21" s="337" t="s">
        <v>212</v>
      </c>
      <c r="C21" s="15"/>
      <c r="D21" s="16"/>
      <c r="E21" s="6" t="s">
        <v>360</v>
      </c>
      <c r="F21" s="291"/>
      <c r="G21" s="268" t="s">
        <v>561</v>
      </c>
      <c r="H21" s="284" t="s">
        <v>741</v>
      </c>
    </row>
    <row r="22" spans="1:8" s="52" customFormat="1" ht="9" customHeight="1">
      <c r="A22" s="44"/>
      <c r="B22" s="45"/>
      <c r="C22" s="47"/>
      <c r="D22" s="47"/>
      <c r="E22" s="48"/>
      <c r="F22" s="45"/>
      <c r="G22" s="50"/>
      <c r="H22" s="112"/>
    </row>
    <row r="23" spans="1:8" s="52" customFormat="1" ht="107.25" customHeight="1" thickBot="1">
      <c r="A23" s="79">
        <v>2</v>
      </c>
      <c r="B23" s="113" t="s">
        <v>213</v>
      </c>
      <c r="C23" s="114"/>
      <c r="D23" s="114"/>
      <c r="E23" s="115" t="s">
        <v>361</v>
      </c>
      <c r="F23" s="113"/>
      <c r="G23" s="269" t="s">
        <v>561</v>
      </c>
      <c r="H23" s="117" t="s">
        <v>742</v>
      </c>
    </row>
    <row r="24" spans="1:8" s="52" customFormat="1" ht="33.75" customHeight="1">
      <c r="A24" s="118" t="s">
        <v>200</v>
      </c>
      <c r="B24" s="119"/>
      <c r="C24" s="120"/>
      <c r="D24" s="120"/>
      <c r="E24" s="121"/>
      <c r="F24" s="120"/>
      <c r="G24" s="267"/>
      <c r="H24" s="122"/>
    </row>
    <row r="25" spans="1:8" s="52" customFormat="1" ht="11.25" customHeight="1">
      <c r="A25" s="123"/>
      <c r="B25" s="124"/>
      <c r="C25" s="125"/>
      <c r="D25" s="126"/>
      <c r="E25" s="127"/>
      <c r="F25" s="89"/>
      <c r="G25" s="128"/>
      <c r="H25" s="129"/>
    </row>
    <row r="26" spans="1:8" s="52" customFormat="1" ht="8.25" customHeight="1">
      <c r="A26" s="130"/>
      <c r="B26" s="22"/>
      <c r="C26" s="15"/>
      <c r="D26" s="18"/>
      <c r="E26" s="131"/>
      <c r="F26" s="27"/>
      <c r="G26" s="110"/>
      <c r="H26" s="284"/>
    </row>
    <row r="27" spans="1:8" s="52" customFormat="1" ht="72.75" customHeight="1">
      <c r="A27" s="132"/>
      <c r="B27" s="133"/>
      <c r="C27" s="134"/>
      <c r="D27" s="36" t="s">
        <v>204</v>
      </c>
      <c r="E27" s="21" t="s">
        <v>301</v>
      </c>
      <c r="F27" s="135"/>
      <c r="G27" s="136"/>
      <c r="H27" s="137" t="s">
        <v>486</v>
      </c>
    </row>
    <row r="28" spans="1:8" s="52" customFormat="1" ht="87" customHeight="1">
      <c r="A28" s="138"/>
      <c r="B28" s="21"/>
      <c r="C28" s="15"/>
      <c r="D28" s="36"/>
      <c r="E28" s="367" t="s">
        <v>743</v>
      </c>
      <c r="F28" s="27"/>
      <c r="G28" s="110"/>
      <c r="H28" s="284"/>
    </row>
    <row r="29" spans="1:8" s="52" customFormat="1" ht="194.45" customHeight="1">
      <c r="A29" s="138"/>
      <c r="B29" s="21"/>
      <c r="C29" s="76"/>
      <c r="D29" s="138"/>
      <c r="E29" s="368" t="s">
        <v>744</v>
      </c>
      <c r="F29" s="76"/>
      <c r="G29" s="110"/>
      <c r="H29" s="284"/>
    </row>
    <row r="30" spans="1:8" s="52" customFormat="1" ht="210.75" customHeight="1">
      <c r="A30" s="138"/>
      <c r="B30" s="21"/>
      <c r="C30" s="15"/>
      <c r="D30" s="37"/>
      <c r="E30" s="281" t="s">
        <v>318</v>
      </c>
      <c r="F30" s="76"/>
      <c r="G30" s="110"/>
      <c r="H30" s="284"/>
    </row>
    <row r="31" spans="1:8" s="52" customFormat="1" ht="9" customHeight="1">
      <c r="A31" s="138"/>
      <c r="B31" s="21"/>
      <c r="C31" s="15"/>
      <c r="D31" s="34"/>
      <c r="E31" s="139"/>
      <c r="F31" s="27"/>
      <c r="G31" s="110"/>
      <c r="H31" s="284"/>
    </row>
    <row r="32" spans="1:8" s="52" customFormat="1" ht="11.25" customHeight="1">
      <c r="A32" s="138"/>
      <c r="B32" s="21"/>
      <c r="C32" s="15"/>
      <c r="D32" s="18"/>
      <c r="E32" s="131"/>
      <c r="F32" s="27"/>
      <c r="G32" s="110"/>
      <c r="H32" s="284"/>
    </row>
    <row r="33" spans="1:9" s="52" customFormat="1" ht="92.25" customHeight="1">
      <c r="A33" s="132"/>
      <c r="B33" s="133"/>
      <c r="C33" s="134"/>
      <c r="D33" s="5" t="s">
        <v>201</v>
      </c>
      <c r="E33" s="140" t="s">
        <v>319</v>
      </c>
      <c r="F33" s="135"/>
      <c r="G33" s="136"/>
      <c r="H33" s="137" t="s">
        <v>487</v>
      </c>
    </row>
    <row r="34" spans="1:9" s="52" customFormat="1" ht="9.75" hidden="1" customHeight="1">
      <c r="A34" s="141"/>
      <c r="B34" s="140"/>
      <c r="C34" s="5"/>
      <c r="D34" s="94"/>
      <c r="E34" s="142"/>
      <c r="F34" s="19"/>
      <c r="G34" s="143"/>
      <c r="H34" s="14"/>
    </row>
    <row r="35" spans="1:9" s="52" customFormat="1" ht="9.75" customHeight="1">
      <c r="A35" s="138"/>
      <c r="B35" s="21"/>
      <c r="C35" s="15"/>
      <c r="D35" s="16"/>
      <c r="E35" s="6"/>
      <c r="F35" s="27"/>
      <c r="G35" s="110"/>
      <c r="H35" s="284"/>
    </row>
    <row r="36" spans="1:9" s="52" customFormat="1" ht="9.75" customHeight="1">
      <c r="A36" s="138"/>
      <c r="B36" s="21"/>
      <c r="C36" s="15"/>
      <c r="D36" s="18"/>
      <c r="E36" s="23"/>
      <c r="F36" s="27"/>
      <c r="G36" s="110"/>
      <c r="H36" s="284"/>
    </row>
    <row r="37" spans="1:9" s="52" customFormat="1" ht="193.5" customHeight="1">
      <c r="A37" s="130"/>
      <c r="B37" s="22"/>
      <c r="C37" s="144"/>
      <c r="D37" s="5" t="s">
        <v>201</v>
      </c>
      <c r="E37" s="4" t="s">
        <v>426</v>
      </c>
      <c r="F37" s="27"/>
      <c r="G37" s="110"/>
      <c r="H37" s="145" t="s">
        <v>488</v>
      </c>
    </row>
    <row r="38" spans="1:9" s="52" customFormat="1" ht="203.45" customHeight="1">
      <c r="A38" s="130"/>
      <c r="B38" s="22"/>
      <c r="C38" s="15"/>
      <c r="D38" s="16"/>
      <c r="E38" s="369" t="s">
        <v>745</v>
      </c>
      <c r="F38" s="27"/>
      <c r="G38" s="110"/>
      <c r="H38" s="284"/>
    </row>
    <row r="39" spans="1:9" s="52" customFormat="1" ht="6" customHeight="1">
      <c r="A39" s="130"/>
      <c r="B39" s="22"/>
      <c r="C39" s="15"/>
      <c r="D39" s="16"/>
      <c r="E39" s="6"/>
      <c r="F39" s="27"/>
      <c r="G39" s="110"/>
      <c r="H39" s="284"/>
    </row>
    <row r="40" spans="1:9" s="52" customFormat="1" ht="110.25" customHeight="1">
      <c r="A40" s="146"/>
      <c r="B40" s="337"/>
      <c r="C40" s="16"/>
      <c r="D40" s="31" t="s">
        <v>145</v>
      </c>
      <c r="E40" s="32" t="s">
        <v>320</v>
      </c>
      <c r="F40" s="16"/>
      <c r="G40" s="38"/>
      <c r="H40" s="291" t="s">
        <v>489</v>
      </c>
    </row>
    <row r="41" spans="1:9" s="52" customFormat="1" ht="6" customHeight="1">
      <c r="A41" s="147"/>
      <c r="B41" s="148"/>
      <c r="C41" s="132"/>
      <c r="D41" s="149"/>
      <c r="E41" s="150"/>
      <c r="F41" s="135"/>
      <c r="G41" s="136"/>
      <c r="H41" s="137"/>
    </row>
    <row r="42" spans="1:9" s="52" customFormat="1" ht="6" customHeight="1">
      <c r="A42" s="123"/>
      <c r="B42" s="124"/>
      <c r="C42" s="123"/>
      <c r="D42" s="151"/>
      <c r="E42" s="152"/>
      <c r="F42" s="153"/>
      <c r="G42" s="154"/>
      <c r="H42" s="155"/>
    </row>
    <row r="43" spans="1:9" s="52" customFormat="1" ht="58.5" customHeight="1">
      <c r="A43" s="147">
        <v>1</v>
      </c>
      <c r="B43" s="148" t="s">
        <v>202</v>
      </c>
      <c r="C43" s="132"/>
      <c r="D43" s="156"/>
      <c r="E43" s="157" t="s">
        <v>1006</v>
      </c>
      <c r="F43" s="133"/>
      <c r="G43" s="35" t="s">
        <v>561</v>
      </c>
      <c r="H43" s="137" t="s">
        <v>1007</v>
      </c>
    </row>
    <row r="44" spans="1:9" s="52" customFormat="1" ht="8.25" customHeight="1">
      <c r="A44" s="147"/>
      <c r="B44" s="148"/>
      <c r="C44" s="130"/>
      <c r="D44" s="472"/>
      <c r="E44" s="473"/>
      <c r="F44" s="474"/>
      <c r="G44" s="475"/>
      <c r="H44" s="476"/>
      <c r="I44" s="16"/>
    </row>
    <row r="45" spans="1:9" s="52" customFormat="1" ht="27.75" customHeight="1">
      <c r="A45" s="147"/>
      <c r="B45" s="148"/>
      <c r="C45" s="147"/>
      <c r="D45" s="156"/>
      <c r="E45" s="471"/>
      <c r="F45" s="158"/>
      <c r="G45" s="159"/>
      <c r="H45" s="624" t="s">
        <v>746</v>
      </c>
    </row>
    <row r="46" spans="1:9" s="52" customFormat="1" ht="35.25" customHeight="1">
      <c r="A46" s="147"/>
      <c r="B46" s="148"/>
      <c r="C46" s="147"/>
      <c r="D46" s="631" t="s">
        <v>270</v>
      </c>
      <c r="E46" s="632"/>
      <c r="F46" s="160"/>
      <c r="G46" s="159"/>
      <c r="H46" s="625"/>
    </row>
    <row r="47" spans="1:9" ht="7.5" customHeight="1">
      <c r="A47" s="161"/>
      <c r="B47" s="162"/>
      <c r="C47" s="161"/>
      <c r="D47" s="163"/>
      <c r="E47" s="164"/>
      <c r="F47" s="165"/>
      <c r="G47" s="166"/>
      <c r="H47" s="167"/>
    </row>
    <row r="48" spans="1:9" ht="5.25" customHeight="1">
      <c r="A48" s="130"/>
      <c r="B48" s="22"/>
      <c r="C48" s="123"/>
      <c r="D48" s="151"/>
      <c r="E48" s="152"/>
      <c r="F48" s="153"/>
      <c r="G48" s="168"/>
      <c r="H48" s="145"/>
    </row>
    <row r="49" spans="1:9" s="52" customFormat="1" ht="33.75" customHeight="1">
      <c r="A49" s="147">
        <v>2</v>
      </c>
      <c r="B49" s="628" t="s">
        <v>203</v>
      </c>
      <c r="C49" s="147"/>
      <c r="D49" s="156"/>
      <c r="E49" s="157" t="s">
        <v>362</v>
      </c>
      <c r="F49" s="158"/>
      <c r="G49" s="270" t="s">
        <v>561</v>
      </c>
      <c r="H49" s="626" t="s">
        <v>747</v>
      </c>
    </row>
    <row r="50" spans="1:9" s="52" customFormat="1" ht="54.75" customHeight="1">
      <c r="A50" s="147"/>
      <c r="B50" s="629"/>
      <c r="C50" s="169"/>
      <c r="D50" s="633" t="s">
        <v>363</v>
      </c>
      <c r="E50" s="634"/>
      <c r="F50" s="160"/>
      <c r="G50" s="168"/>
      <c r="H50" s="627"/>
    </row>
    <row r="51" spans="1:9" s="52" customFormat="1" ht="10.5" customHeight="1">
      <c r="A51" s="132"/>
      <c r="B51" s="133"/>
      <c r="C51" s="132"/>
      <c r="D51" s="296"/>
      <c r="E51" s="150"/>
      <c r="F51" s="297"/>
      <c r="G51" s="136"/>
      <c r="H51" s="137"/>
    </row>
    <row r="52" spans="1:9" s="52" customFormat="1" ht="8.25" customHeight="1">
      <c r="A52" s="298"/>
      <c r="B52" s="34"/>
      <c r="C52" s="18"/>
      <c r="D52" s="17"/>
      <c r="E52" s="34"/>
      <c r="F52" s="89"/>
      <c r="G52" s="90"/>
      <c r="H52" s="299"/>
    </row>
    <row r="53" spans="1:9" s="52" customFormat="1" ht="110.1" customHeight="1" thickBot="1">
      <c r="A53" s="370">
        <v>3</v>
      </c>
      <c r="B53" s="371" t="s">
        <v>568</v>
      </c>
      <c r="C53" s="372"/>
      <c r="D53" s="373"/>
      <c r="E53" s="374" t="s">
        <v>653</v>
      </c>
      <c r="F53" s="375"/>
      <c r="G53" s="376"/>
      <c r="H53" s="377" t="s">
        <v>748</v>
      </c>
    </row>
    <row r="54" spans="1:9" s="52" customFormat="1" ht="8.25" customHeight="1">
      <c r="A54" s="44"/>
      <c r="B54" s="48"/>
      <c r="C54" s="46"/>
      <c r="D54" s="47"/>
      <c r="E54" s="48"/>
      <c r="F54" s="49"/>
      <c r="G54" s="71"/>
      <c r="H54" s="51"/>
    </row>
    <row r="55" spans="1:9" s="52" customFormat="1" ht="114.75" customHeight="1" thickBot="1">
      <c r="A55" s="370">
        <v>4</v>
      </c>
      <c r="B55" s="371" t="s">
        <v>214</v>
      </c>
      <c r="C55" s="372"/>
      <c r="D55" s="373"/>
      <c r="E55" s="374" t="s">
        <v>364</v>
      </c>
      <c r="F55" s="375"/>
      <c r="G55" s="376"/>
      <c r="H55" s="377" t="s">
        <v>749</v>
      </c>
    </row>
    <row r="56" spans="1:9" s="52" customFormat="1" ht="33.75" customHeight="1">
      <c r="A56" s="173" t="s">
        <v>155</v>
      </c>
      <c r="B56" s="174"/>
      <c r="C56" s="42"/>
      <c r="D56" s="42"/>
      <c r="E56" s="55"/>
      <c r="F56" s="13"/>
      <c r="G56" s="106"/>
      <c r="H56" s="4"/>
    </row>
    <row r="57" spans="1:9" s="52" customFormat="1" ht="9" customHeight="1">
      <c r="A57" s="15"/>
      <c r="B57" s="336"/>
      <c r="C57" s="16"/>
      <c r="D57" s="16"/>
      <c r="E57" s="80"/>
      <c r="F57" s="27"/>
      <c r="G57" s="28"/>
      <c r="H57" s="175"/>
      <c r="I57" s="16"/>
    </row>
    <row r="58" spans="1:9" s="52" customFormat="1" ht="78.75" customHeight="1">
      <c r="A58" s="15">
        <v>1</v>
      </c>
      <c r="B58" s="337" t="s">
        <v>21</v>
      </c>
      <c r="C58" s="15"/>
      <c r="D58" s="16"/>
      <c r="E58" s="6" t="s">
        <v>365</v>
      </c>
      <c r="F58" s="27"/>
      <c r="G58" s="270" t="s">
        <v>561</v>
      </c>
      <c r="H58" s="284" t="s">
        <v>750</v>
      </c>
    </row>
    <row r="59" spans="1:9" s="52" customFormat="1" ht="7.5" customHeight="1">
      <c r="A59" s="15"/>
      <c r="B59" s="337"/>
      <c r="C59" s="15"/>
      <c r="D59" s="18"/>
      <c r="E59" s="23"/>
      <c r="F59" s="27"/>
      <c r="G59" s="35"/>
      <c r="H59" s="284"/>
    </row>
    <row r="60" spans="1:9" s="52" customFormat="1" ht="78.75" customHeight="1">
      <c r="A60" s="15"/>
      <c r="B60" s="337"/>
      <c r="C60" s="15"/>
      <c r="D60" s="5" t="s">
        <v>23</v>
      </c>
      <c r="E60" s="176" t="s">
        <v>366</v>
      </c>
      <c r="F60" s="27"/>
      <c r="G60" s="35"/>
      <c r="H60" s="284" t="s">
        <v>490</v>
      </c>
    </row>
    <row r="61" spans="1:9" s="52" customFormat="1" ht="8.25" customHeight="1">
      <c r="A61" s="15"/>
      <c r="B61" s="337"/>
      <c r="C61" s="15"/>
      <c r="D61" s="18"/>
      <c r="E61" s="23"/>
      <c r="F61" s="27"/>
      <c r="G61" s="35"/>
      <c r="H61" s="284"/>
    </row>
    <row r="62" spans="1:9" ht="52.5" customHeight="1">
      <c r="A62" s="15"/>
      <c r="B62" s="337"/>
      <c r="C62" s="15"/>
      <c r="D62" s="5" t="s">
        <v>23</v>
      </c>
      <c r="E62" s="4" t="s">
        <v>227</v>
      </c>
      <c r="F62" s="27"/>
      <c r="G62" s="35"/>
      <c r="H62" s="284" t="s">
        <v>491</v>
      </c>
    </row>
    <row r="63" spans="1:9" ht="12.75" customHeight="1" thickBot="1">
      <c r="A63" s="78"/>
      <c r="B63" s="177"/>
      <c r="C63" s="78"/>
      <c r="D63" s="61"/>
      <c r="E63" s="178"/>
      <c r="F63" s="64"/>
      <c r="G63" s="179"/>
      <c r="H63" s="180"/>
    </row>
    <row r="64" spans="1:9" s="52" customFormat="1" ht="9" customHeight="1">
      <c r="A64" s="181"/>
      <c r="B64" s="182"/>
      <c r="C64" s="183"/>
      <c r="D64" s="184"/>
      <c r="E64" s="185"/>
      <c r="F64" s="186"/>
      <c r="G64" s="187"/>
      <c r="H64" s="188"/>
    </row>
    <row r="65" spans="1:8" s="52" customFormat="1" ht="133.5" customHeight="1" thickBot="1">
      <c r="A65" s="79">
        <v>2</v>
      </c>
      <c r="B65" s="113" t="s">
        <v>215</v>
      </c>
      <c r="C65" s="114"/>
      <c r="D65" s="114"/>
      <c r="E65" s="115" t="s">
        <v>367</v>
      </c>
      <c r="F65" s="171"/>
      <c r="G65" s="116"/>
      <c r="H65" s="172" t="s">
        <v>751</v>
      </c>
    </row>
    <row r="66" spans="1:8" s="52" customFormat="1" ht="33.75" customHeight="1">
      <c r="A66" s="146" t="s">
        <v>156</v>
      </c>
      <c r="B66" s="98"/>
      <c r="C66" s="43"/>
      <c r="D66" s="43"/>
      <c r="E66" s="108"/>
      <c r="F66" s="94"/>
      <c r="G66" s="189"/>
      <c r="H66" s="32"/>
    </row>
    <row r="67" spans="1:8" s="52" customFormat="1" ht="9" customHeight="1">
      <c r="A67" s="18"/>
      <c r="B67" s="332"/>
      <c r="C67" s="18"/>
      <c r="D67" s="17"/>
      <c r="E67" s="34"/>
      <c r="F67" s="89"/>
      <c r="G67" s="111"/>
      <c r="H67" s="76"/>
    </row>
    <row r="68" spans="1:8" s="52" customFormat="1" ht="90" customHeight="1">
      <c r="A68" s="15">
        <v>1</v>
      </c>
      <c r="B68" s="6" t="s">
        <v>24</v>
      </c>
      <c r="C68" s="15"/>
      <c r="D68" s="16"/>
      <c r="E68" s="6" t="s">
        <v>12</v>
      </c>
      <c r="F68" s="27"/>
      <c r="G68" s="270" t="s">
        <v>561</v>
      </c>
      <c r="H68" s="490" t="s">
        <v>1008</v>
      </c>
    </row>
    <row r="69" spans="1:8" s="52" customFormat="1" ht="7.5" customHeight="1">
      <c r="A69" s="15"/>
      <c r="B69" s="6"/>
      <c r="C69" s="15"/>
      <c r="D69" s="18"/>
      <c r="E69" s="23"/>
      <c r="F69" s="27"/>
      <c r="G69" s="28"/>
      <c r="H69" s="291"/>
    </row>
    <row r="70" spans="1:8" s="52" customFormat="1" ht="94.5" customHeight="1">
      <c r="A70" s="15"/>
      <c r="B70" s="337"/>
      <c r="C70" s="15"/>
      <c r="D70" s="15" t="s">
        <v>22</v>
      </c>
      <c r="E70" s="291" t="s">
        <v>271</v>
      </c>
      <c r="F70" s="27"/>
      <c r="G70" s="28"/>
      <c r="H70" s="286" t="s">
        <v>492</v>
      </c>
    </row>
    <row r="71" spans="1:8" s="52" customFormat="1" ht="6.75" customHeight="1">
      <c r="A71" s="15"/>
      <c r="B71" s="337"/>
      <c r="C71" s="15"/>
      <c r="D71" s="18"/>
      <c r="E71" s="23"/>
      <c r="F71" s="27"/>
      <c r="G71" s="28"/>
      <c r="H71" s="284"/>
    </row>
    <row r="72" spans="1:8" ht="48" customHeight="1">
      <c r="A72" s="15"/>
      <c r="B72" s="337"/>
      <c r="C72" s="15"/>
      <c r="D72" s="5" t="s">
        <v>23</v>
      </c>
      <c r="E72" s="4" t="s">
        <v>368</v>
      </c>
      <c r="F72" s="27"/>
      <c r="G72" s="28"/>
      <c r="H72" s="286" t="s">
        <v>493</v>
      </c>
    </row>
    <row r="73" spans="1:8" ht="9" customHeight="1">
      <c r="A73" s="15"/>
      <c r="C73" s="15"/>
      <c r="D73" s="13"/>
      <c r="F73" s="27"/>
      <c r="G73" s="28"/>
      <c r="H73" s="190"/>
    </row>
    <row r="74" spans="1:8" s="52" customFormat="1" ht="128.44999999999999" customHeight="1">
      <c r="A74" s="15"/>
      <c r="B74" s="6"/>
      <c r="C74" s="15"/>
      <c r="D74" s="18" t="s">
        <v>22</v>
      </c>
      <c r="E74" s="23" t="s">
        <v>483</v>
      </c>
      <c r="F74" s="27"/>
      <c r="G74" s="110"/>
      <c r="H74" s="291"/>
    </row>
    <row r="75" spans="1:8" s="52" customFormat="1" ht="99.75" customHeight="1">
      <c r="A75" s="15"/>
      <c r="B75" s="6"/>
      <c r="C75" s="15"/>
      <c r="D75" s="15"/>
      <c r="E75" s="291" t="s">
        <v>321</v>
      </c>
      <c r="F75" s="27"/>
      <c r="G75" s="110"/>
      <c r="H75" s="291"/>
    </row>
    <row r="76" spans="1:8" s="52" customFormat="1" ht="126" customHeight="1">
      <c r="A76" s="15"/>
      <c r="B76" s="6"/>
      <c r="C76" s="15"/>
      <c r="D76" s="15"/>
      <c r="E76" s="291" t="s">
        <v>434</v>
      </c>
      <c r="F76" s="27"/>
      <c r="G76" s="110"/>
      <c r="H76" s="291"/>
    </row>
    <row r="77" spans="1:8" s="52" customFormat="1" ht="108">
      <c r="A77" s="15"/>
      <c r="B77" s="6"/>
      <c r="C77" s="15"/>
      <c r="D77" s="15"/>
      <c r="E77" s="337" t="s">
        <v>1009</v>
      </c>
      <c r="F77" s="27"/>
      <c r="G77" s="110"/>
      <c r="H77" s="291"/>
    </row>
    <row r="78" spans="1:8" s="52" customFormat="1" ht="45" customHeight="1">
      <c r="A78" s="15"/>
      <c r="B78" s="6"/>
      <c r="C78" s="15"/>
      <c r="D78" s="15"/>
      <c r="E78" s="291" t="s">
        <v>436</v>
      </c>
      <c r="F78" s="27"/>
      <c r="G78" s="110"/>
      <c r="H78" s="291"/>
    </row>
    <row r="79" spans="1:8" s="52" customFormat="1" ht="57.75" customHeight="1">
      <c r="A79" s="15"/>
      <c r="B79" s="6"/>
      <c r="C79" s="76"/>
      <c r="D79" s="15"/>
      <c r="E79" s="291" t="s">
        <v>437</v>
      </c>
      <c r="F79" s="76"/>
      <c r="G79" s="110"/>
      <c r="H79" s="291"/>
    </row>
    <row r="80" spans="1:8" s="52" customFormat="1" ht="6" hidden="1" customHeight="1">
      <c r="A80" s="5"/>
      <c r="B80" s="489"/>
      <c r="C80" s="5"/>
      <c r="D80" s="16"/>
      <c r="E80" s="6"/>
      <c r="F80" s="19"/>
      <c r="G80" s="143"/>
      <c r="H80" s="4"/>
    </row>
    <row r="81" spans="1:8" s="52" customFormat="1" ht="6" hidden="1" customHeight="1">
      <c r="A81" s="15"/>
      <c r="B81" s="6"/>
      <c r="C81" s="15"/>
      <c r="D81" s="15"/>
      <c r="E81" s="337"/>
      <c r="F81" s="27"/>
      <c r="G81" s="110"/>
      <c r="H81" s="291"/>
    </row>
    <row r="82" spans="1:8" s="52" customFormat="1" ht="69" customHeight="1">
      <c r="A82" s="15"/>
      <c r="B82" s="6"/>
      <c r="C82" s="15"/>
      <c r="D82" s="15"/>
      <c r="E82" s="291" t="s">
        <v>438</v>
      </c>
      <c r="F82" s="27"/>
      <c r="G82" s="110"/>
      <c r="H82" s="291"/>
    </row>
    <row r="83" spans="1:8" s="52" customFormat="1" ht="40.5" customHeight="1">
      <c r="A83" s="15"/>
      <c r="B83" s="6"/>
      <c r="C83" s="15"/>
      <c r="D83" s="15"/>
      <c r="E83" s="291" t="s">
        <v>439</v>
      </c>
      <c r="F83" s="27"/>
      <c r="G83" s="110"/>
      <c r="H83" s="291"/>
    </row>
    <row r="84" spans="1:8" s="52" customFormat="1" ht="113.25" customHeight="1">
      <c r="A84" s="15"/>
      <c r="B84" s="6"/>
      <c r="C84" s="15"/>
      <c r="D84" s="5"/>
      <c r="E84" s="4" t="s">
        <v>440</v>
      </c>
      <c r="F84" s="27"/>
      <c r="G84" s="110"/>
      <c r="H84" s="291"/>
    </row>
    <row r="85" spans="1:8" s="52" customFormat="1" ht="6" customHeight="1">
      <c r="A85" s="5"/>
      <c r="B85" s="6"/>
      <c r="C85" s="5"/>
      <c r="D85" s="13"/>
      <c r="E85" s="6"/>
      <c r="F85" s="19"/>
      <c r="G85" s="35"/>
      <c r="H85" s="291"/>
    </row>
    <row r="86" spans="1:8" s="52" customFormat="1" ht="9" customHeight="1">
      <c r="A86" s="18"/>
      <c r="B86" s="332"/>
      <c r="C86" s="18"/>
      <c r="D86" s="17"/>
      <c r="E86" s="34"/>
      <c r="F86" s="89"/>
      <c r="G86" s="90"/>
      <c r="H86" s="102"/>
    </row>
    <row r="87" spans="1:8" s="52" customFormat="1" ht="41.25" customHeight="1">
      <c r="A87" s="15">
        <v>2</v>
      </c>
      <c r="B87" s="6" t="s">
        <v>25</v>
      </c>
      <c r="C87" s="15"/>
      <c r="D87" s="16"/>
      <c r="E87" s="6" t="s">
        <v>441</v>
      </c>
      <c r="F87" s="27"/>
      <c r="G87" s="159" t="s">
        <v>144</v>
      </c>
      <c r="H87" s="613" t="s">
        <v>1010</v>
      </c>
    </row>
    <row r="88" spans="1:8" s="52" customFormat="1" ht="7.5" customHeight="1">
      <c r="A88" s="15"/>
      <c r="B88" s="6"/>
      <c r="C88" s="15"/>
      <c r="D88" s="18"/>
      <c r="E88" s="23"/>
      <c r="F88" s="27"/>
      <c r="G88" s="28"/>
      <c r="H88" s="613"/>
    </row>
    <row r="89" spans="1:8" s="52" customFormat="1" ht="36.75" customHeight="1">
      <c r="A89" s="15"/>
      <c r="B89" s="337"/>
      <c r="C89" s="76"/>
      <c r="D89" s="5" t="s">
        <v>22</v>
      </c>
      <c r="E89" s="4" t="s">
        <v>442</v>
      </c>
      <c r="F89" s="76"/>
      <c r="G89" s="28"/>
      <c r="H89" s="613"/>
    </row>
    <row r="90" spans="1:8" s="52" customFormat="1" ht="6" customHeight="1">
      <c r="A90" s="15"/>
      <c r="B90" s="337"/>
      <c r="C90" s="15"/>
      <c r="D90" s="18"/>
      <c r="E90" s="23"/>
      <c r="F90" s="27"/>
      <c r="G90" s="28"/>
      <c r="H90" s="284"/>
    </row>
    <row r="91" spans="1:8" s="52" customFormat="1" ht="111" customHeight="1">
      <c r="A91" s="15"/>
      <c r="B91" s="337"/>
      <c r="C91" s="27"/>
      <c r="D91" s="5" t="s">
        <v>23</v>
      </c>
      <c r="E91" s="4" t="s">
        <v>322</v>
      </c>
      <c r="F91" s="27"/>
      <c r="G91" s="28"/>
      <c r="H91" s="286" t="s">
        <v>494</v>
      </c>
    </row>
    <row r="92" spans="1:8" s="52" customFormat="1" ht="6" customHeight="1">
      <c r="A92" s="5"/>
      <c r="B92" s="4"/>
      <c r="C92" s="13"/>
      <c r="D92" s="13"/>
      <c r="E92" s="281"/>
      <c r="F92" s="19"/>
      <c r="G92" s="39"/>
      <c r="H92" s="176"/>
    </row>
    <row r="93" spans="1:8" s="52" customFormat="1" ht="8.25" customHeight="1">
      <c r="A93" s="15"/>
      <c r="B93" s="6"/>
      <c r="C93" s="15"/>
      <c r="D93" s="16"/>
      <c r="E93" s="6"/>
      <c r="F93" s="27"/>
      <c r="G93" s="28"/>
      <c r="H93" s="27"/>
    </row>
    <row r="94" spans="1:8" s="52" customFormat="1" ht="85.5" customHeight="1">
      <c r="A94" s="5">
        <v>3</v>
      </c>
      <c r="B94" s="4" t="s">
        <v>26</v>
      </c>
      <c r="C94" s="5"/>
      <c r="D94" s="13"/>
      <c r="E94" s="281" t="s">
        <v>369</v>
      </c>
      <c r="F94" s="19"/>
      <c r="G94" s="166" t="s">
        <v>561</v>
      </c>
      <c r="H94" s="490" t="s">
        <v>1011</v>
      </c>
    </row>
    <row r="95" spans="1:8" s="52" customFormat="1" ht="6" customHeight="1">
      <c r="A95" s="15"/>
      <c r="B95" s="192"/>
      <c r="C95" s="15"/>
      <c r="D95" s="16"/>
      <c r="E95" s="80"/>
      <c r="F95" s="27"/>
      <c r="G95" s="28"/>
      <c r="H95" s="175"/>
    </row>
    <row r="96" spans="1:8" s="52" customFormat="1" ht="59.25" customHeight="1">
      <c r="A96" s="15">
        <v>4</v>
      </c>
      <c r="B96" s="337" t="s">
        <v>27</v>
      </c>
      <c r="C96" s="5"/>
      <c r="D96" s="13" t="s">
        <v>28</v>
      </c>
      <c r="E96" s="6" t="s">
        <v>443</v>
      </c>
      <c r="F96" s="27"/>
      <c r="G96" s="166" t="s">
        <v>561</v>
      </c>
      <c r="H96" s="613" t="s">
        <v>1012</v>
      </c>
    </row>
    <row r="97" spans="1:9" ht="8.25" customHeight="1">
      <c r="A97" s="146"/>
      <c r="B97" s="85"/>
      <c r="C97" s="15"/>
      <c r="E97" s="34"/>
      <c r="F97" s="89"/>
      <c r="G97" s="90"/>
      <c r="H97" s="613"/>
    </row>
    <row r="98" spans="1:9" s="52" customFormat="1" ht="48.75" customHeight="1">
      <c r="A98" s="5"/>
      <c r="B98" s="4"/>
      <c r="C98" s="5"/>
      <c r="D98" s="13" t="s">
        <v>29</v>
      </c>
      <c r="E98" s="281" t="s">
        <v>444</v>
      </c>
      <c r="F98" s="19"/>
      <c r="G98" s="166" t="s">
        <v>561</v>
      </c>
      <c r="H98" s="630"/>
    </row>
    <row r="99" spans="1:9" s="52" customFormat="1" ht="9" customHeight="1">
      <c r="A99" s="18"/>
      <c r="B99" s="332"/>
      <c r="C99" s="18"/>
      <c r="D99" s="17"/>
      <c r="E99" s="34"/>
      <c r="F99" s="27"/>
      <c r="G99" s="90"/>
      <c r="H99" s="284"/>
    </row>
    <row r="100" spans="1:9" s="52" customFormat="1" ht="84" customHeight="1">
      <c r="A100" s="15">
        <v>5</v>
      </c>
      <c r="B100" s="337" t="s">
        <v>30</v>
      </c>
      <c r="C100" s="5"/>
      <c r="D100" s="13" t="s">
        <v>31</v>
      </c>
      <c r="E100" s="281" t="s">
        <v>650</v>
      </c>
      <c r="F100" s="19"/>
      <c r="G100" s="166" t="s">
        <v>561</v>
      </c>
      <c r="H100" s="490" t="s">
        <v>1013</v>
      </c>
    </row>
    <row r="101" spans="1:9" s="52" customFormat="1" ht="9" customHeight="1">
      <c r="A101" s="15"/>
      <c r="B101" s="337"/>
      <c r="C101" s="15"/>
      <c r="D101" s="16"/>
      <c r="E101" s="6"/>
      <c r="F101" s="27"/>
      <c r="G101" s="90"/>
      <c r="H101" s="291"/>
    </row>
    <row r="102" spans="1:9" s="52" customFormat="1" ht="78.599999999999994" customHeight="1">
      <c r="A102" s="5"/>
      <c r="B102" s="4"/>
      <c r="C102" s="5"/>
      <c r="D102" s="13" t="s">
        <v>29</v>
      </c>
      <c r="E102" s="281" t="s">
        <v>481</v>
      </c>
      <c r="F102" s="19"/>
      <c r="G102" s="166" t="s">
        <v>561</v>
      </c>
      <c r="H102" s="14"/>
    </row>
    <row r="103" spans="1:9" s="52" customFormat="1" ht="7.5" customHeight="1">
      <c r="A103" s="15"/>
      <c r="B103" s="337"/>
      <c r="C103" s="15"/>
      <c r="D103" s="16"/>
      <c r="E103" s="6"/>
      <c r="F103" s="27"/>
      <c r="G103" s="90"/>
      <c r="H103" s="129"/>
    </row>
    <row r="104" spans="1:9" s="52" customFormat="1" ht="64.5" customHeight="1">
      <c r="A104" s="5">
        <v>6</v>
      </c>
      <c r="B104" s="4" t="s">
        <v>32</v>
      </c>
      <c r="C104" s="15"/>
      <c r="D104" s="16"/>
      <c r="E104" s="6" t="s">
        <v>220</v>
      </c>
      <c r="F104" s="27"/>
      <c r="G104" s="166" t="s">
        <v>561</v>
      </c>
      <c r="H104" s="490" t="s">
        <v>1014</v>
      </c>
      <c r="I104" s="16"/>
    </row>
    <row r="105" spans="1:9" s="52" customFormat="1" ht="9" customHeight="1">
      <c r="A105" s="18"/>
      <c r="B105" s="332"/>
      <c r="C105" s="18"/>
      <c r="D105" s="17"/>
      <c r="E105" s="34"/>
      <c r="F105" s="89"/>
      <c r="G105" s="90"/>
      <c r="H105" s="129"/>
    </row>
    <row r="106" spans="1:9" s="52" customFormat="1" ht="42.75" customHeight="1">
      <c r="A106" s="15">
        <v>7</v>
      </c>
      <c r="B106" s="337" t="s">
        <v>33</v>
      </c>
      <c r="C106" s="5"/>
      <c r="D106" s="13" t="s">
        <v>28</v>
      </c>
      <c r="E106" s="281" t="s">
        <v>209</v>
      </c>
      <c r="F106" s="27"/>
      <c r="G106" s="166" t="s">
        <v>561</v>
      </c>
      <c r="H106" s="613" t="s">
        <v>1015</v>
      </c>
    </row>
    <row r="107" spans="1:9" s="52" customFormat="1" ht="9" customHeight="1">
      <c r="A107" s="15"/>
      <c r="B107" s="337"/>
      <c r="C107" s="16"/>
      <c r="D107" s="16"/>
      <c r="E107" s="6" t="s">
        <v>4</v>
      </c>
      <c r="F107" s="89"/>
      <c r="G107" s="28"/>
      <c r="H107" s="613"/>
    </row>
    <row r="108" spans="1:9" s="52" customFormat="1" ht="72.75" customHeight="1">
      <c r="A108" s="5"/>
      <c r="B108" s="4"/>
      <c r="C108" s="5"/>
      <c r="D108" s="13" t="s">
        <v>35</v>
      </c>
      <c r="E108" s="281" t="s">
        <v>34</v>
      </c>
      <c r="F108" s="19"/>
      <c r="G108" s="166" t="s">
        <v>561</v>
      </c>
      <c r="H108" s="630"/>
    </row>
    <row r="109" spans="1:9" s="52" customFormat="1" ht="9" customHeight="1">
      <c r="A109" s="15"/>
      <c r="B109" s="337"/>
      <c r="C109" s="16"/>
      <c r="D109" s="17"/>
      <c r="E109" s="34"/>
      <c r="F109" s="89"/>
      <c r="G109" s="90"/>
      <c r="H109" s="291"/>
    </row>
    <row r="110" spans="1:9" s="52" customFormat="1" ht="96.75" customHeight="1">
      <c r="A110" s="15">
        <v>8</v>
      </c>
      <c r="B110" s="337" t="s">
        <v>36</v>
      </c>
      <c r="C110" s="15"/>
      <c r="D110" s="16"/>
      <c r="E110" s="6" t="s">
        <v>445</v>
      </c>
      <c r="F110" s="27"/>
      <c r="G110" s="270" t="s">
        <v>562</v>
      </c>
      <c r="H110" s="286" t="s">
        <v>752</v>
      </c>
    </row>
    <row r="111" spans="1:9" s="52" customFormat="1" ht="47.25" customHeight="1">
      <c r="A111" s="5"/>
      <c r="B111" s="4"/>
      <c r="C111" s="5"/>
      <c r="D111" s="13"/>
      <c r="E111" s="281" t="s">
        <v>13</v>
      </c>
      <c r="F111" s="19"/>
      <c r="G111" s="39"/>
      <c r="H111" s="14"/>
    </row>
    <row r="112" spans="1:9" s="52" customFormat="1" ht="9" customHeight="1">
      <c r="A112" s="15"/>
      <c r="B112" s="337"/>
      <c r="C112" s="18"/>
      <c r="D112" s="17"/>
      <c r="E112" s="34"/>
      <c r="F112" s="89"/>
      <c r="G112" s="90"/>
      <c r="H112" s="129"/>
    </row>
    <row r="113" spans="1:9" s="52" customFormat="1" ht="57.75" customHeight="1">
      <c r="A113" s="5">
        <v>9</v>
      </c>
      <c r="B113" s="4" t="s">
        <v>138</v>
      </c>
      <c r="C113" s="5"/>
      <c r="D113" s="13"/>
      <c r="E113" s="281" t="s">
        <v>446</v>
      </c>
      <c r="F113" s="19"/>
      <c r="G113" s="166" t="s">
        <v>561</v>
      </c>
      <c r="H113" s="191" t="s">
        <v>753</v>
      </c>
      <c r="I113" s="15"/>
    </row>
    <row r="114" spans="1:9" s="52" customFormat="1" ht="9" customHeight="1">
      <c r="A114" s="15"/>
      <c r="B114" s="337"/>
      <c r="C114" s="16"/>
      <c r="D114" s="16"/>
      <c r="E114" s="6"/>
      <c r="F114" s="27"/>
      <c r="G114" s="28"/>
      <c r="H114" s="284"/>
    </row>
    <row r="115" spans="1:9" s="52" customFormat="1" ht="54" customHeight="1">
      <c r="A115" s="15">
        <v>10</v>
      </c>
      <c r="B115" s="337" t="s">
        <v>37</v>
      </c>
      <c r="C115" s="16"/>
      <c r="D115" s="13"/>
      <c r="E115" s="281" t="s">
        <v>14</v>
      </c>
      <c r="F115" s="27"/>
      <c r="G115" s="270" t="s">
        <v>561</v>
      </c>
      <c r="H115" s="613" t="s">
        <v>754</v>
      </c>
    </row>
    <row r="116" spans="1:9" s="52" customFormat="1" ht="6" customHeight="1">
      <c r="A116" s="15"/>
      <c r="B116" s="6"/>
      <c r="C116" s="15"/>
      <c r="D116" s="18"/>
      <c r="E116" s="23" t="s">
        <v>6</v>
      </c>
      <c r="F116" s="27"/>
      <c r="G116" s="35"/>
      <c r="H116" s="613"/>
    </row>
    <row r="117" spans="1:9" s="52" customFormat="1" ht="97.5" customHeight="1">
      <c r="A117" s="15"/>
      <c r="B117" s="6"/>
      <c r="C117" s="15"/>
      <c r="D117" s="5" t="s">
        <v>23</v>
      </c>
      <c r="E117" s="4" t="s">
        <v>323</v>
      </c>
      <c r="F117" s="27"/>
      <c r="G117" s="35"/>
      <c r="H117" s="291"/>
    </row>
    <row r="118" spans="1:9" s="52" customFormat="1" ht="84" customHeight="1">
      <c r="A118" s="15"/>
      <c r="B118" s="6"/>
      <c r="C118" s="15"/>
      <c r="D118" s="5" t="s">
        <v>23</v>
      </c>
      <c r="E118" s="4" t="s">
        <v>482</v>
      </c>
      <c r="F118" s="27"/>
      <c r="G118" s="28"/>
      <c r="H118" s="190" t="s">
        <v>495</v>
      </c>
    </row>
    <row r="119" spans="1:9" s="52" customFormat="1" ht="6" customHeight="1">
      <c r="A119" s="15"/>
      <c r="B119" s="6"/>
      <c r="C119" s="15"/>
      <c r="D119" s="16"/>
      <c r="E119" s="6"/>
      <c r="F119" s="27"/>
      <c r="G119" s="28"/>
      <c r="H119" s="291"/>
    </row>
    <row r="120" spans="1:9" s="52" customFormat="1" ht="6" customHeight="1">
      <c r="A120" s="18"/>
      <c r="B120" s="332"/>
      <c r="C120" s="18"/>
      <c r="D120" s="17"/>
      <c r="E120" s="34"/>
      <c r="F120" s="89"/>
      <c r="G120" s="90"/>
      <c r="H120" s="129"/>
    </row>
    <row r="121" spans="1:9" s="52" customFormat="1" ht="55.5" customHeight="1">
      <c r="A121" s="15">
        <v>11</v>
      </c>
      <c r="B121" s="6" t="s">
        <v>38</v>
      </c>
      <c r="C121" s="15"/>
      <c r="D121" s="16"/>
      <c r="E121" s="6" t="s">
        <v>141</v>
      </c>
      <c r="F121" s="27"/>
      <c r="G121" s="270" t="s">
        <v>561</v>
      </c>
      <c r="H121" s="190" t="s">
        <v>755</v>
      </c>
    </row>
    <row r="122" spans="1:9" s="52" customFormat="1" ht="7.5" customHeight="1">
      <c r="A122" s="15"/>
      <c r="B122" s="337"/>
      <c r="C122" s="15"/>
      <c r="D122" s="18"/>
      <c r="E122" s="23"/>
      <c r="F122" s="27"/>
      <c r="G122" s="28"/>
      <c r="H122" s="76"/>
    </row>
    <row r="123" spans="1:9" s="52" customFormat="1" ht="57.75" customHeight="1">
      <c r="A123" s="15"/>
      <c r="B123" s="6"/>
      <c r="C123" s="15"/>
      <c r="D123" s="5" t="s">
        <v>23</v>
      </c>
      <c r="E123" s="4" t="s">
        <v>210</v>
      </c>
      <c r="F123" s="27"/>
      <c r="G123" s="28"/>
      <c r="H123" s="190" t="s">
        <v>496</v>
      </c>
    </row>
    <row r="124" spans="1:9" s="52" customFormat="1" ht="12.75" customHeight="1">
      <c r="A124" s="5"/>
      <c r="B124" s="4"/>
      <c r="C124" s="13"/>
      <c r="D124" s="13"/>
      <c r="E124" s="281"/>
      <c r="F124" s="19"/>
      <c r="G124" s="39"/>
      <c r="H124" s="14"/>
    </row>
    <row r="125" spans="1:9" s="52" customFormat="1" ht="11.25" customHeight="1">
      <c r="A125" s="18"/>
      <c r="B125" s="337"/>
      <c r="C125" s="17"/>
      <c r="D125" s="17"/>
      <c r="E125" s="17"/>
      <c r="F125" s="89"/>
      <c r="G125" s="90"/>
      <c r="H125" s="291"/>
    </row>
    <row r="126" spans="1:9" s="52" customFormat="1" ht="69.75" customHeight="1">
      <c r="A126" s="15">
        <v>12</v>
      </c>
      <c r="B126" s="337" t="s">
        <v>39</v>
      </c>
      <c r="C126" s="15"/>
      <c r="D126" s="16" t="s">
        <v>31</v>
      </c>
      <c r="E126" s="6" t="s">
        <v>40</v>
      </c>
      <c r="F126" s="27"/>
      <c r="G126" s="270" t="s">
        <v>561</v>
      </c>
      <c r="H126" s="286" t="s">
        <v>756</v>
      </c>
    </row>
    <row r="127" spans="1:9" s="52" customFormat="1" ht="6.75" customHeight="1">
      <c r="A127" s="15"/>
      <c r="B127" s="6"/>
      <c r="C127" s="15"/>
      <c r="D127" s="13"/>
      <c r="E127" s="281"/>
      <c r="F127" s="27"/>
      <c r="G127" s="28"/>
      <c r="H127" s="291"/>
    </row>
    <row r="128" spans="1:9" s="52" customFormat="1" ht="9" customHeight="1">
      <c r="A128" s="15"/>
      <c r="B128" s="337"/>
      <c r="C128" s="76"/>
      <c r="D128" s="18"/>
      <c r="E128" s="23"/>
      <c r="F128" s="76"/>
      <c r="G128" s="110"/>
      <c r="H128" s="284"/>
    </row>
    <row r="129" spans="1:8" s="52" customFormat="1" ht="67.5" customHeight="1">
      <c r="A129" s="15"/>
      <c r="B129" s="337"/>
      <c r="C129" s="76"/>
      <c r="D129" s="5" t="s">
        <v>23</v>
      </c>
      <c r="E129" s="4" t="s">
        <v>324</v>
      </c>
      <c r="F129" s="76"/>
      <c r="G129" s="28"/>
      <c r="H129" s="190" t="s">
        <v>497</v>
      </c>
    </row>
    <row r="130" spans="1:8" s="52" customFormat="1" ht="6" customHeight="1">
      <c r="A130" s="15"/>
      <c r="B130" s="6"/>
      <c r="C130" s="15"/>
      <c r="D130" s="18"/>
      <c r="E130" s="23"/>
      <c r="F130" s="27"/>
      <c r="G130" s="28"/>
      <c r="H130" s="27"/>
    </row>
    <row r="131" spans="1:8" s="52" customFormat="1" ht="84" customHeight="1">
      <c r="A131" s="15"/>
      <c r="B131" s="337"/>
      <c r="C131" s="76"/>
      <c r="D131" s="5" t="s">
        <v>23</v>
      </c>
      <c r="E131" s="4" t="s">
        <v>370</v>
      </c>
      <c r="F131" s="76"/>
      <c r="G131" s="28"/>
      <c r="H131" s="190" t="s">
        <v>497</v>
      </c>
    </row>
    <row r="132" spans="1:8" s="52" customFormat="1" ht="6" customHeight="1">
      <c r="A132" s="15"/>
      <c r="B132" s="337"/>
      <c r="C132" s="5"/>
      <c r="D132" s="13"/>
      <c r="E132" s="281"/>
      <c r="F132" s="19"/>
      <c r="G132" s="39"/>
      <c r="H132" s="76"/>
    </row>
    <row r="133" spans="1:8" s="52" customFormat="1" ht="7.5" customHeight="1">
      <c r="A133" s="15"/>
      <c r="B133" s="337"/>
      <c r="C133" s="15"/>
      <c r="D133" s="16"/>
      <c r="E133" s="6"/>
      <c r="F133" s="27"/>
      <c r="G133" s="28"/>
      <c r="H133" s="284"/>
    </row>
    <row r="134" spans="1:8" s="52" customFormat="1" ht="91.5" customHeight="1">
      <c r="A134" s="15"/>
      <c r="B134" s="337"/>
      <c r="C134" s="15"/>
      <c r="D134" s="16" t="s">
        <v>29</v>
      </c>
      <c r="E134" s="6" t="s">
        <v>484</v>
      </c>
      <c r="F134" s="27"/>
      <c r="G134" s="270" t="s">
        <v>561</v>
      </c>
      <c r="H134" s="286" t="s">
        <v>757</v>
      </c>
    </row>
    <row r="135" spans="1:8" s="52" customFormat="1" ht="6" customHeight="1">
      <c r="A135" s="5"/>
      <c r="B135" s="4"/>
      <c r="C135" s="5"/>
      <c r="D135" s="13"/>
      <c r="E135" s="281"/>
      <c r="F135" s="19"/>
      <c r="G135" s="39"/>
      <c r="H135" s="191"/>
    </row>
    <row r="136" spans="1:8" s="52" customFormat="1" ht="6" customHeight="1">
      <c r="A136" s="15"/>
      <c r="B136" s="337"/>
      <c r="C136" s="15"/>
      <c r="D136" s="16"/>
      <c r="E136" s="6"/>
      <c r="F136" s="27"/>
      <c r="G136" s="28"/>
      <c r="H136" s="284"/>
    </row>
    <row r="137" spans="1:8" s="52" customFormat="1" ht="89.25" customHeight="1">
      <c r="A137" s="15">
        <v>13</v>
      </c>
      <c r="B137" s="337" t="s">
        <v>41</v>
      </c>
      <c r="C137" s="15"/>
      <c r="D137" s="16" t="s">
        <v>31</v>
      </c>
      <c r="E137" s="6" t="s">
        <v>371</v>
      </c>
      <c r="F137" s="27"/>
      <c r="G137" s="270" t="s">
        <v>561</v>
      </c>
      <c r="H137" s="291" t="s">
        <v>758</v>
      </c>
    </row>
    <row r="138" spans="1:8" s="52" customFormat="1" ht="7.5" customHeight="1">
      <c r="A138" s="15"/>
      <c r="B138" s="337"/>
      <c r="C138" s="15"/>
      <c r="D138" s="18"/>
      <c r="E138" s="23"/>
      <c r="F138" s="27"/>
      <c r="G138" s="28"/>
      <c r="H138" s="291"/>
    </row>
    <row r="139" spans="1:8" s="52" customFormat="1" ht="85.5" customHeight="1">
      <c r="A139" s="15"/>
      <c r="B139" s="337"/>
      <c r="C139" s="15"/>
      <c r="D139" s="5" t="s">
        <v>23</v>
      </c>
      <c r="E139" s="4" t="s">
        <v>372</v>
      </c>
      <c r="F139" s="27"/>
      <c r="G139" s="28"/>
      <c r="H139" s="286" t="s">
        <v>498</v>
      </c>
    </row>
    <row r="140" spans="1:8" s="52" customFormat="1" ht="6" customHeight="1">
      <c r="A140" s="15"/>
      <c r="B140" s="337"/>
      <c r="C140" s="5"/>
      <c r="D140" s="13"/>
      <c r="E140" s="281"/>
      <c r="F140" s="19"/>
      <c r="G140" s="39"/>
      <c r="H140" s="284"/>
    </row>
    <row r="141" spans="1:8" s="52" customFormat="1" ht="6" customHeight="1">
      <c r="A141" s="15"/>
      <c r="B141" s="6"/>
      <c r="C141" s="15"/>
      <c r="D141" s="16"/>
      <c r="E141" s="6"/>
      <c r="F141" s="27"/>
      <c r="G141" s="28"/>
      <c r="H141" s="291"/>
    </row>
    <row r="142" spans="1:8" s="52" customFormat="1" ht="111.75" customHeight="1">
      <c r="A142" s="15"/>
      <c r="B142" s="6"/>
      <c r="C142" s="15"/>
      <c r="D142" s="16" t="s">
        <v>35</v>
      </c>
      <c r="E142" s="6" t="s">
        <v>373</v>
      </c>
      <c r="F142" s="27"/>
      <c r="G142" s="270" t="s">
        <v>562</v>
      </c>
      <c r="H142" s="337" t="s">
        <v>759</v>
      </c>
    </row>
    <row r="143" spans="1:8" ht="7.5" customHeight="1">
      <c r="A143" s="15"/>
      <c r="B143" s="337"/>
      <c r="C143" s="15"/>
      <c r="F143" s="27"/>
      <c r="G143" s="28"/>
      <c r="H143" s="337"/>
    </row>
    <row r="144" spans="1:8" s="52" customFormat="1" ht="134.25" customHeight="1">
      <c r="A144" s="15"/>
      <c r="B144" s="6"/>
      <c r="C144" s="15"/>
      <c r="D144" s="31" t="s">
        <v>23</v>
      </c>
      <c r="E144" s="32" t="s">
        <v>374</v>
      </c>
      <c r="F144" s="27"/>
      <c r="G144" s="28"/>
      <c r="H144" s="190" t="s">
        <v>499</v>
      </c>
    </row>
    <row r="145" spans="1:8" s="52" customFormat="1" ht="9.9499999999999993" hidden="1" customHeight="1">
      <c r="A145" s="5"/>
      <c r="B145" s="4"/>
      <c r="C145" s="5"/>
      <c r="D145" s="13"/>
      <c r="E145" s="281"/>
      <c r="F145" s="19"/>
      <c r="G145" s="39"/>
      <c r="H145" s="4"/>
    </row>
    <row r="146" spans="1:8" s="52" customFormat="1" ht="9.9499999999999993" customHeight="1">
      <c r="A146" s="15"/>
      <c r="B146" s="337"/>
      <c r="C146" s="15"/>
      <c r="D146" s="16"/>
      <c r="E146" s="6"/>
      <c r="F146" s="27"/>
      <c r="G146" s="28"/>
      <c r="H146" s="284"/>
    </row>
    <row r="147" spans="1:8" s="52" customFormat="1" ht="72.75" customHeight="1">
      <c r="A147" s="15"/>
      <c r="B147" s="337"/>
      <c r="C147" s="15"/>
      <c r="D147" s="16" t="s">
        <v>43</v>
      </c>
      <c r="E147" s="6" t="s">
        <v>447</v>
      </c>
      <c r="F147" s="27"/>
      <c r="G147" s="270" t="s">
        <v>561</v>
      </c>
      <c r="H147" s="284" t="s">
        <v>760</v>
      </c>
    </row>
    <row r="148" spans="1:8" s="52" customFormat="1" ht="6" customHeight="1">
      <c r="A148" s="15"/>
      <c r="B148" s="6"/>
      <c r="C148" s="15"/>
      <c r="D148" s="18"/>
      <c r="E148" s="23"/>
      <c r="F148" s="27"/>
      <c r="G148" s="28"/>
      <c r="H148" s="291"/>
    </row>
    <row r="149" spans="1:8" s="52" customFormat="1" ht="46.5" customHeight="1">
      <c r="A149" s="15"/>
      <c r="B149" s="6"/>
      <c r="C149" s="15"/>
      <c r="D149" s="5" t="s">
        <v>22</v>
      </c>
      <c r="E149" s="4" t="s">
        <v>44</v>
      </c>
      <c r="F149" s="27"/>
      <c r="G149" s="28"/>
      <c r="H149" s="190" t="s">
        <v>500</v>
      </c>
    </row>
    <row r="150" spans="1:8" s="52" customFormat="1" ht="6" customHeight="1">
      <c r="A150" s="15"/>
      <c r="B150" s="337"/>
      <c r="C150" s="5"/>
      <c r="D150" s="13"/>
      <c r="E150" s="281"/>
      <c r="F150" s="19"/>
      <c r="G150" s="39"/>
      <c r="H150" s="284"/>
    </row>
    <row r="151" spans="1:8" s="52" customFormat="1" ht="6" customHeight="1">
      <c r="A151" s="15"/>
      <c r="B151" s="337"/>
      <c r="C151" s="15"/>
      <c r="D151" s="16"/>
      <c r="E151" s="6"/>
      <c r="F151" s="27"/>
      <c r="G151" s="28"/>
      <c r="H151" s="284"/>
    </row>
    <row r="152" spans="1:8" s="52" customFormat="1" ht="57.75" customHeight="1">
      <c r="A152" s="15"/>
      <c r="B152" s="337"/>
      <c r="C152" s="5"/>
      <c r="D152" s="13" t="s">
        <v>46</v>
      </c>
      <c r="E152" s="281" t="s">
        <v>325</v>
      </c>
      <c r="F152" s="19"/>
      <c r="G152" s="166" t="s">
        <v>561</v>
      </c>
      <c r="H152" s="284" t="s">
        <v>761</v>
      </c>
    </row>
    <row r="153" spans="1:8" s="52" customFormat="1" ht="6" customHeight="1">
      <c r="A153" s="15"/>
      <c r="B153" s="6"/>
      <c r="C153" s="15"/>
      <c r="D153" s="16"/>
      <c r="E153" s="6"/>
      <c r="F153" s="27"/>
      <c r="G153" s="28"/>
      <c r="H153" s="284"/>
    </row>
    <row r="154" spans="1:8" s="52" customFormat="1" ht="46.5" customHeight="1">
      <c r="A154" s="15"/>
      <c r="B154" s="337"/>
      <c r="C154" s="5"/>
      <c r="D154" s="13" t="s">
        <v>49</v>
      </c>
      <c r="E154" s="281" t="s">
        <v>47</v>
      </c>
      <c r="F154" s="19"/>
      <c r="G154" s="166" t="s">
        <v>561</v>
      </c>
      <c r="H154" s="284" t="s">
        <v>9</v>
      </c>
    </row>
    <row r="155" spans="1:8" s="52" customFormat="1" ht="6" customHeight="1">
      <c r="A155" s="15"/>
      <c r="B155" s="6"/>
      <c r="C155" s="15"/>
      <c r="D155" s="16"/>
      <c r="E155" s="6"/>
      <c r="F155" s="27"/>
      <c r="G155" s="28"/>
      <c r="H155" s="291"/>
    </row>
    <row r="156" spans="1:8" s="52" customFormat="1" ht="123.6" customHeight="1">
      <c r="A156" s="15"/>
      <c r="B156" s="337"/>
      <c r="C156" s="15"/>
      <c r="D156" s="16" t="s">
        <v>50</v>
      </c>
      <c r="E156" s="6" t="s">
        <v>375</v>
      </c>
      <c r="F156" s="27"/>
      <c r="G156" s="270" t="s">
        <v>561</v>
      </c>
      <c r="H156" s="282" t="s">
        <v>485</v>
      </c>
    </row>
    <row r="157" spans="1:8" s="52" customFormat="1" ht="6" customHeight="1">
      <c r="A157" s="5"/>
      <c r="B157" s="4"/>
      <c r="C157" s="13"/>
      <c r="D157" s="13"/>
      <c r="E157" s="281"/>
      <c r="F157" s="19"/>
      <c r="G157" s="39"/>
      <c r="H157" s="14"/>
    </row>
    <row r="158" spans="1:8" s="52" customFormat="1" ht="6" customHeight="1">
      <c r="A158" s="15"/>
      <c r="B158" s="337"/>
      <c r="C158" s="16"/>
      <c r="D158" s="16"/>
      <c r="E158" s="6"/>
      <c r="F158" s="27"/>
      <c r="G158" s="28"/>
      <c r="H158" s="284"/>
    </row>
    <row r="159" spans="1:8" s="52" customFormat="1" ht="75" customHeight="1">
      <c r="A159" s="5">
        <v>14</v>
      </c>
      <c r="B159" s="4" t="s">
        <v>51</v>
      </c>
      <c r="C159" s="5"/>
      <c r="D159" s="13"/>
      <c r="E159" s="281" t="s">
        <v>376</v>
      </c>
      <c r="F159" s="19"/>
      <c r="G159" s="166" t="s">
        <v>561</v>
      </c>
      <c r="H159" s="286" t="s">
        <v>762</v>
      </c>
    </row>
    <row r="160" spans="1:8" s="52" customFormat="1" ht="9" customHeight="1">
      <c r="A160" s="15"/>
      <c r="B160" s="337"/>
      <c r="C160" s="18"/>
      <c r="D160" s="17"/>
      <c r="E160" s="34"/>
      <c r="F160" s="27"/>
      <c r="G160" s="35"/>
      <c r="H160" s="129"/>
    </row>
    <row r="161" spans="1:9" s="52" customFormat="1" ht="56.25" customHeight="1">
      <c r="A161" s="15">
        <v>15</v>
      </c>
      <c r="B161" s="337" t="s">
        <v>211</v>
      </c>
      <c r="C161" s="5"/>
      <c r="D161" s="13" t="s">
        <v>31</v>
      </c>
      <c r="E161" s="281" t="s">
        <v>377</v>
      </c>
      <c r="F161" s="19"/>
      <c r="G161" s="166" t="s">
        <v>561</v>
      </c>
      <c r="H161" s="284" t="s">
        <v>763</v>
      </c>
    </row>
    <row r="162" spans="1:9" s="52" customFormat="1" ht="9" customHeight="1">
      <c r="A162" s="15"/>
      <c r="B162" s="6"/>
      <c r="C162" s="15"/>
      <c r="D162" s="16"/>
      <c r="E162" s="6"/>
      <c r="F162" s="27"/>
      <c r="G162" s="28"/>
      <c r="H162" s="284"/>
    </row>
    <row r="163" spans="1:9" s="52" customFormat="1" ht="45" customHeight="1">
      <c r="A163" s="15"/>
      <c r="B163" s="337"/>
      <c r="C163" s="15"/>
      <c r="D163" s="16" t="s">
        <v>35</v>
      </c>
      <c r="E163" s="6" t="s">
        <v>448</v>
      </c>
      <c r="F163" s="27"/>
      <c r="G163" s="270" t="s">
        <v>561</v>
      </c>
      <c r="H163" s="284"/>
    </row>
    <row r="164" spans="1:9" s="52" customFormat="1" ht="7.5" customHeight="1">
      <c r="A164" s="5"/>
      <c r="B164" s="4"/>
      <c r="C164" s="5"/>
      <c r="D164" s="13"/>
      <c r="E164" s="281"/>
      <c r="F164" s="19"/>
      <c r="G164" s="39"/>
      <c r="H164" s="14"/>
    </row>
    <row r="165" spans="1:9" s="52" customFormat="1" ht="11.25" customHeight="1">
      <c r="A165" s="53"/>
      <c r="B165" s="108"/>
      <c r="C165" s="40"/>
      <c r="D165" s="43"/>
      <c r="E165" s="108"/>
      <c r="F165" s="25"/>
      <c r="G165" s="26"/>
      <c r="H165" s="287"/>
    </row>
    <row r="166" spans="1:9" s="52" customFormat="1" ht="48.75" customHeight="1">
      <c r="A166" s="53">
        <v>16</v>
      </c>
      <c r="B166" s="637" t="s">
        <v>272</v>
      </c>
      <c r="C166" s="40"/>
      <c r="D166" s="43" t="s">
        <v>31</v>
      </c>
      <c r="E166" s="108" t="s">
        <v>378</v>
      </c>
      <c r="F166" s="25"/>
      <c r="G166" s="271" t="s">
        <v>561</v>
      </c>
      <c r="H166" s="287" t="s">
        <v>764</v>
      </c>
    </row>
    <row r="167" spans="1:9" s="52" customFormat="1" ht="9" customHeight="1">
      <c r="A167" s="53"/>
      <c r="B167" s="637"/>
      <c r="C167" s="40"/>
      <c r="D167" s="41"/>
      <c r="E167" s="57"/>
      <c r="F167" s="25"/>
      <c r="G167" s="26"/>
      <c r="H167" s="287"/>
    </row>
    <row r="168" spans="1:9" s="52" customFormat="1" ht="69" customHeight="1">
      <c r="A168" s="53"/>
      <c r="B168" s="637"/>
      <c r="C168" s="40"/>
      <c r="D168" s="40" t="s">
        <v>23</v>
      </c>
      <c r="E168" s="54" t="s">
        <v>379</v>
      </c>
      <c r="F168" s="25"/>
      <c r="G168" s="26"/>
      <c r="H168" s="287" t="s">
        <v>649</v>
      </c>
      <c r="I168" s="193"/>
    </row>
    <row r="169" spans="1:9" s="52" customFormat="1" ht="138" customHeight="1">
      <c r="A169" s="53"/>
      <c r="B169" s="108"/>
      <c r="C169" s="40"/>
      <c r="D169" s="24"/>
      <c r="E169" s="29" t="s">
        <v>380</v>
      </c>
      <c r="F169" s="25"/>
      <c r="G169" s="26"/>
      <c r="H169" s="287"/>
      <c r="I169" s="193"/>
    </row>
    <row r="170" spans="1:9" s="52" customFormat="1" ht="6" customHeight="1">
      <c r="A170" s="53"/>
      <c r="B170" s="54"/>
      <c r="C170" s="24"/>
      <c r="D170" s="42"/>
      <c r="E170" s="55"/>
      <c r="F170" s="93"/>
      <c r="G170" s="194"/>
      <c r="H170" s="287"/>
      <c r="I170" s="193"/>
    </row>
    <row r="171" spans="1:9" s="52" customFormat="1" ht="6" customHeight="1">
      <c r="A171" s="53"/>
      <c r="B171" s="54"/>
      <c r="C171" s="40"/>
      <c r="D171" s="43"/>
      <c r="E171" s="108"/>
      <c r="F171" s="25"/>
      <c r="G171" s="26"/>
      <c r="H171" s="287"/>
      <c r="I171" s="193"/>
    </row>
    <row r="172" spans="1:9" s="52" customFormat="1" ht="45" customHeight="1">
      <c r="A172" s="53"/>
      <c r="B172" s="108"/>
      <c r="C172" s="40"/>
      <c r="D172" s="42" t="s">
        <v>35</v>
      </c>
      <c r="E172" s="55" t="s">
        <v>381</v>
      </c>
      <c r="F172" s="25"/>
      <c r="G172" s="271" t="s">
        <v>561</v>
      </c>
      <c r="H172" s="287" t="s">
        <v>765</v>
      </c>
    </row>
    <row r="173" spans="1:9" s="52" customFormat="1" ht="6" customHeight="1">
      <c r="A173" s="53"/>
      <c r="B173" s="108"/>
      <c r="C173" s="40"/>
      <c r="D173" s="40"/>
      <c r="E173" s="54"/>
      <c r="F173" s="25"/>
      <c r="G173" s="26"/>
      <c r="H173" s="287"/>
    </row>
    <row r="174" spans="1:9" s="52" customFormat="1" ht="58.5" customHeight="1">
      <c r="A174" s="53"/>
      <c r="B174" s="54"/>
      <c r="C174" s="40"/>
      <c r="D174" s="24" t="s">
        <v>23</v>
      </c>
      <c r="E174" s="29" t="s">
        <v>116</v>
      </c>
      <c r="F174" s="25"/>
      <c r="G174" s="26"/>
      <c r="H174" s="378" t="s">
        <v>766</v>
      </c>
    </row>
    <row r="175" spans="1:9" s="52" customFormat="1" ht="6" customHeight="1">
      <c r="A175" s="53"/>
      <c r="B175" s="54"/>
      <c r="C175" s="24"/>
      <c r="D175" s="42"/>
      <c r="E175" s="55"/>
      <c r="F175" s="93"/>
      <c r="G175" s="195"/>
      <c r="H175" s="287"/>
    </row>
    <row r="176" spans="1:9" s="52" customFormat="1" ht="6" customHeight="1">
      <c r="A176" s="53"/>
      <c r="B176" s="54"/>
      <c r="C176" s="40"/>
      <c r="D176" s="43"/>
      <c r="E176" s="108"/>
      <c r="F176" s="25"/>
      <c r="G176" s="26"/>
      <c r="H176" s="287"/>
    </row>
    <row r="177" spans="1:9" s="52" customFormat="1" ht="62.25" customHeight="1">
      <c r="A177" s="53"/>
      <c r="B177" s="108"/>
      <c r="C177" s="40"/>
      <c r="D177" s="43" t="s">
        <v>43</v>
      </c>
      <c r="E177" s="108" t="s">
        <v>117</v>
      </c>
      <c r="F177" s="25"/>
      <c r="G177" s="271" t="s">
        <v>561</v>
      </c>
      <c r="H177" s="287" t="s">
        <v>767</v>
      </c>
    </row>
    <row r="178" spans="1:9" s="52" customFormat="1" ht="6" customHeight="1">
      <c r="A178" s="53"/>
      <c r="B178" s="25"/>
      <c r="C178" s="24"/>
      <c r="D178" s="42"/>
      <c r="E178" s="55"/>
      <c r="F178" s="25"/>
      <c r="G178" s="26"/>
      <c r="H178" s="287"/>
    </row>
    <row r="179" spans="1:9" s="52" customFormat="1" ht="6" customHeight="1">
      <c r="A179" s="53"/>
      <c r="B179" s="43"/>
      <c r="C179" s="40"/>
      <c r="D179" s="43"/>
      <c r="E179" s="108"/>
      <c r="F179" s="196"/>
      <c r="G179" s="197"/>
      <c r="H179" s="198"/>
    </row>
    <row r="180" spans="1:9" s="52" customFormat="1" ht="46.5" customHeight="1">
      <c r="A180" s="53"/>
      <c r="B180" s="108"/>
      <c r="C180" s="40"/>
      <c r="D180" s="43" t="s">
        <v>46</v>
      </c>
      <c r="E180" s="108" t="s">
        <v>118</v>
      </c>
      <c r="F180" s="25"/>
      <c r="G180" s="271" t="s">
        <v>561</v>
      </c>
      <c r="H180" s="287" t="s">
        <v>768</v>
      </c>
    </row>
    <row r="181" spans="1:9" s="52" customFormat="1" ht="6" customHeight="1">
      <c r="A181" s="53"/>
      <c r="B181" s="108"/>
      <c r="C181" s="40"/>
      <c r="D181" s="41"/>
      <c r="E181" s="57"/>
      <c r="F181" s="25"/>
      <c r="G181" s="26"/>
      <c r="H181" s="287"/>
    </row>
    <row r="182" spans="1:9" s="52" customFormat="1" ht="102" customHeight="1">
      <c r="A182" s="53"/>
      <c r="B182" s="54"/>
      <c r="C182" s="40"/>
      <c r="D182" s="24" t="s">
        <v>23</v>
      </c>
      <c r="E182" s="29" t="s">
        <v>119</v>
      </c>
      <c r="F182" s="25"/>
      <c r="G182" s="26"/>
      <c r="H182" s="378" t="s">
        <v>769</v>
      </c>
    </row>
    <row r="183" spans="1:9" s="52" customFormat="1" ht="6" customHeight="1">
      <c r="A183" s="53"/>
      <c r="B183" s="54"/>
      <c r="C183" s="24"/>
      <c r="D183" s="42"/>
      <c r="E183" s="55"/>
      <c r="F183" s="93"/>
      <c r="G183" s="194"/>
      <c r="H183" s="287"/>
    </row>
    <row r="184" spans="1:9" s="52" customFormat="1" ht="6" customHeight="1">
      <c r="A184" s="53"/>
      <c r="B184" s="54"/>
      <c r="C184" s="40"/>
      <c r="D184" s="43"/>
      <c r="E184" s="108"/>
      <c r="F184" s="25"/>
      <c r="G184" s="26"/>
      <c r="H184" s="287"/>
    </row>
    <row r="185" spans="1:9" s="52" customFormat="1" ht="59.25" customHeight="1">
      <c r="A185" s="53"/>
      <c r="B185" s="54"/>
      <c r="C185" s="40"/>
      <c r="D185" s="43" t="s">
        <v>48</v>
      </c>
      <c r="E185" s="108" t="s">
        <v>139</v>
      </c>
      <c r="F185" s="25"/>
      <c r="G185" s="271" t="s">
        <v>561</v>
      </c>
      <c r="H185" s="334" t="s">
        <v>770</v>
      </c>
      <c r="I185" s="16"/>
    </row>
    <row r="186" spans="1:9" s="52" customFormat="1" ht="6" customHeight="1">
      <c r="A186" s="53"/>
      <c r="B186" s="54"/>
      <c r="C186" s="40"/>
      <c r="D186" s="43"/>
      <c r="E186" s="108"/>
      <c r="F186" s="25"/>
      <c r="G186" s="215"/>
      <c r="H186" s="334"/>
    </row>
    <row r="187" spans="1:9" s="52" customFormat="1" ht="6" customHeight="1">
      <c r="A187" s="53"/>
      <c r="B187" s="108"/>
      <c r="C187" s="40"/>
      <c r="D187" s="41"/>
      <c r="E187" s="57"/>
      <c r="F187" s="25"/>
      <c r="G187" s="26"/>
      <c r="H187" s="287"/>
      <c r="I187" s="16"/>
    </row>
    <row r="188" spans="1:9" s="52" customFormat="1" ht="75.599999999999994" customHeight="1">
      <c r="A188" s="53"/>
      <c r="B188" s="108"/>
      <c r="C188" s="40"/>
      <c r="D188" s="24" t="s">
        <v>23</v>
      </c>
      <c r="E188" s="29" t="s">
        <v>120</v>
      </c>
      <c r="F188" s="25"/>
      <c r="G188" s="26"/>
      <c r="H188" s="378" t="s">
        <v>771</v>
      </c>
    </row>
    <row r="189" spans="1:9" s="52" customFormat="1" ht="10.5" customHeight="1">
      <c r="A189" s="199"/>
      <c r="B189" s="29"/>
      <c r="C189" s="24"/>
      <c r="D189" s="42"/>
      <c r="E189" s="55"/>
      <c r="F189" s="93"/>
      <c r="G189" s="194"/>
      <c r="H189" s="200"/>
      <c r="I189" s="16"/>
    </row>
    <row r="190" spans="1:9" s="52" customFormat="1" ht="7.5" customHeight="1">
      <c r="A190" s="40"/>
      <c r="B190" s="54"/>
      <c r="C190" s="40"/>
      <c r="D190" s="43"/>
      <c r="E190" s="108"/>
      <c r="F190" s="25"/>
      <c r="G190" s="56"/>
      <c r="H190" s="280"/>
      <c r="I190" s="16"/>
    </row>
    <row r="191" spans="1:9" s="52" customFormat="1" ht="66.75" customHeight="1">
      <c r="A191" s="15">
        <v>17</v>
      </c>
      <c r="B191" s="337" t="s">
        <v>216</v>
      </c>
      <c r="C191" s="15"/>
      <c r="D191" s="13" t="s">
        <v>28</v>
      </c>
      <c r="E191" s="281" t="s">
        <v>132</v>
      </c>
      <c r="F191" s="27"/>
      <c r="G191" s="270" t="s">
        <v>561</v>
      </c>
      <c r="H191" s="283" t="s">
        <v>772</v>
      </c>
      <c r="I191" s="16"/>
    </row>
    <row r="192" spans="1:9" s="52" customFormat="1" ht="8.25" customHeight="1">
      <c r="A192" s="15"/>
      <c r="B192" s="6"/>
      <c r="C192" s="15"/>
      <c r="D192" s="18"/>
      <c r="E192" s="23"/>
      <c r="F192" s="27"/>
      <c r="G192" s="28"/>
      <c r="H192" s="284"/>
    </row>
    <row r="193" spans="1:9" s="52" customFormat="1" ht="71.25" customHeight="1">
      <c r="A193" s="15"/>
      <c r="B193" s="337"/>
      <c r="C193" s="76"/>
      <c r="D193" s="5" t="s">
        <v>133</v>
      </c>
      <c r="E193" s="4" t="s">
        <v>382</v>
      </c>
      <c r="F193" s="76"/>
      <c r="G193" s="28"/>
      <c r="H193" s="284" t="s">
        <v>501</v>
      </c>
    </row>
    <row r="194" spans="1:9" s="52" customFormat="1" ht="7.5" customHeight="1">
      <c r="A194" s="40"/>
      <c r="B194" s="54"/>
      <c r="C194" s="40"/>
      <c r="D194" s="41"/>
      <c r="E194" s="57"/>
      <c r="F194" s="25"/>
      <c r="G194" s="26"/>
      <c r="H194" s="92"/>
    </row>
    <row r="195" spans="1:9" s="52" customFormat="1" ht="84" customHeight="1">
      <c r="A195" s="40"/>
      <c r="B195" s="54"/>
      <c r="C195" s="40"/>
      <c r="D195" s="24" t="s">
        <v>22</v>
      </c>
      <c r="E195" s="4" t="s">
        <v>241</v>
      </c>
      <c r="F195" s="25"/>
      <c r="G195" s="26"/>
      <c r="H195" s="284" t="s">
        <v>502</v>
      </c>
    </row>
    <row r="196" spans="1:9" s="52" customFormat="1" ht="7.5" customHeight="1">
      <c r="A196" s="15"/>
      <c r="B196" s="6"/>
      <c r="C196" s="15"/>
      <c r="D196" s="15"/>
      <c r="E196" s="291"/>
      <c r="F196" s="27"/>
      <c r="G196" s="28"/>
      <c r="H196" s="291"/>
    </row>
    <row r="197" spans="1:9" s="52" customFormat="1" ht="63" customHeight="1">
      <c r="A197" s="15"/>
      <c r="B197" s="6"/>
      <c r="C197" s="15"/>
      <c r="D197" s="5" t="s">
        <v>133</v>
      </c>
      <c r="E197" s="4" t="s">
        <v>217</v>
      </c>
      <c r="F197" s="27"/>
      <c r="G197" s="28"/>
      <c r="H197" s="291" t="s">
        <v>503</v>
      </c>
    </row>
    <row r="198" spans="1:9" s="52" customFormat="1" ht="7.5" customHeight="1">
      <c r="A198" s="15"/>
      <c r="B198" s="6"/>
      <c r="C198" s="5"/>
      <c r="D198" s="13"/>
      <c r="E198" s="281"/>
      <c r="F198" s="27"/>
      <c r="G198" s="28"/>
      <c r="H198" s="291"/>
    </row>
    <row r="199" spans="1:9" s="52" customFormat="1" ht="9" customHeight="1">
      <c r="A199" s="15"/>
      <c r="B199" s="337"/>
      <c r="C199" s="15"/>
      <c r="D199" s="16"/>
      <c r="E199" s="6"/>
      <c r="F199" s="89"/>
      <c r="G199" s="90"/>
      <c r="H199" s="76"/>
    </row>
    <row r="200" spans="1:9" s="52" customFormat="1" ht="63" customHeight="1">
      <c r="A200" s="15"/>
      <c r="B200" s="337"/>
      <c r="C200" s="15"/>
      <c r="D200" s="16" t="s">
        <v>29</v>
      </c>
      <c r="E200" s="6" t="s">
        <v>134</v>
      </c>
      <c r="F200" s="27"/>
      <c r="G200" s="270" t="s">
        <v>561</v>
      </c>
      <c r="H200" s="291" t="s">
        <v>773</v>
      </c>
    </row>
    <row r="201" spans="1:9" s="52" customFormat="1" ht="7.5" customHeight="1">
      <c r="A201" s="15"/>
      <c r="B201" s="6"/>
      <c r="C201" s="15"/>
      <c r="D201" s="18"/>
      <c r="E201" s="23"/>
      <c r="F201" s="27"/>
      <c r="G201" s="28"/>
      <c r="H201" s="284"/>
    </row>
    <row r="202" spans="1:9" s="52" customFormat="1" ht="87.75" customHeight="1">
      <c r="A202" s="15"/>
      <c r="B202" s="6"/>
      <c r="C202" s="15"/>
      <c r="D202" s="5" t="s">
        <v>22</v>
      </c>
      <c r="E202" s="4" t="s">
        <v>135</v>
      </c>
      <c r="F202" s="27"/>
      <c r="G202" s="28"/>
      <c r="H202" s="291" t="s">
        <v>504</v>
      </c>
    </row>
    <row r="203" spans="1:9" s="52" customFormat="1" ht="9" customHeight="1">
      <c r="A203" s="15"/>
      <c r="B203" s="6"/>
      <c r="C203" s="5"/>
      <c r="D203" s="13"/>
      <c r="E203" s="281"/>
      <c r="F203" s="27"/>
      <c r="G203" s="28"/>
      <c r="H203" s="291"/>
    </row>
    <row r="204" spans="1:9" s="52" customFormat="1" ht="9" customHeight="1">
      <c r="A204" s="15"/>
      <c r="B204" s="6"/>
      <c r="C204" s="15"/>
      <c r="D204" s="16"/>
      <c r="E204" s="6"/>
      <c r="F204" s="89"/>
      <c r="G204" s="90"/>
      <c r="H204" s="293"/>
    </row>
    <row r="205" spans="1:9" s="52" customFormat="1" ht="71.45" customHeight="1">
      <c r="A205" s="15"/>
      <c r="B205" s="6"/>
      <c r="C205" s="15"/>
      <c r="D205" s="379" t="s">
        <v>570</v>
      </c>
      <c r="E205" s="369" t="s">
        <v>652</v>
      </c>
      <c r="F205" s="380"/>
      <c r="G205" s="381" t="s">
        <v>561</v>
      </c>
      <c r="H205" s="382" t="s">
        <v>774</v>
      </c>
    </row>
    <row r="206" spans="1:9" s="52" customFormat="1" ht="9" customHeight="1">
      <c r="A206" s="15"/>
      <c r="B206" s="6"/>
      <c r="C206" s="5"/>
      <c r="D206" s="383"/>
      <c r="E206" s="384"/>
      <c r="F206" s="385"/>
      <c r="G206" s="386"/>
      <c r="H206" s="387"/>
    </row>
    <row r="207" spans="1:9" s="52" customFormat="1" ht="9" customHeight="1">
      <c r="A207" s="15"/>
      <c r="B207" s="6"/>
      <c r="C207" s="15"/>
      <c r="D207" s="379"/>
      <c r="E207" s="369"/>
      <c r="F207" s="388"/>
      <c r="G207" s="389"/>
      <c r="H207" s="382"/>
    </row>
    <row r="208" spans="1:9" s="52" customFormat="1" ht="48" customHeight="1">
      <c r="A208" s="15"/>
      <c r="B208" s="6"/>
      <c r="C208" s="15"/>
      <c r="D208" s="383" t="s">
        <v>569</v>
      </c>
      <c r="E208" s="384" t="s">
        <v>571</v>
      </c>
      <c r="F208" s="380"/>
      <c r="G208" s="381" t="s">
        <v>562</v>
      </c>
      <c r="H208" s="603" t="s">
        <v>775</v>
      </c>
      <c r="I208" s="325"/>
    </row>
    <row r="209" spans="1:9" s="52" customFormat="1" ht="7.5" customHeight="1">
      <c r="A209" s="15"/>
      <c r="B209" s="6"/>
      <c r="C209" s="15"/>
      <c r="D209" s="390"/>
      <c r="E209" s="391"/>
      <c r="F209" s="380"/>
      <c r="G209" s="386"/>
      <c r="H209" s="604"/>
    </row>
    <row r="210" spans="1:9" s="52" customFormat="1" ht="186.95" customHeight="1">
      <c r="A210" s="15"/>
      <c r="B210" s="6"/>
      <c r="C210" s="15"/>
      <c r="D210" s="392" t="s">
        <v>23</v>
      </c>
      <c r="E210" s="393" t="s">
        <v>678</v>
      </c>
      <c r="F210" s="380"/>
      <c r="G210" s="386"/>
      <c r="H210" s="387" t="s">
        <v>776</v>
      </c>
    </row>
    <row r="211" spans="1:9" s="52" customFormat="1" ht="9" customHeight="1">
      <c r="A211" s="15"/>
      <c r="B211" s="6"/>
      <c r="C211" s="5"/>
      <c r="D211" s="13"/>
      <c r="E211" s="292"/>
      <c r="F211" s="19"/>
      <c r="G211" s="28"/>
      <c r="H211" s="295"/>
    </row>
    <row r="212" spans="1:9" s="52" customFormat="1" ht="9" customHeight="1">
      <c r="A212" s="15"/>
      <c r="B212" s="6"/>
      <c r="C212" s="15"/>
      <c r="D212" s="16"/>
      <c r="E212" s="6"/>
      <c r="F212" s="89"/>
      <c r="G212" s="90"/>
      <c r="H212" s="284"/>
    </row>
    <row r="213" spans="1:9" s="52" customFormat="1" ht="48" customHeight="1">
      <c r="A213" s="15"/>
      <c r="B213" s="6"/>
      <c r="C213" s="15"/>
      <c r="D213" s="384" t="s">
        <v>49</v>
      </c>
      <c r="E213" s="281" t="s">
        <v>136</v>
      </c>
      <c r="F213" s="27"/>
      <c r="G213" s="270" t="s">
        <v>561</v>
      </c>
      <c r="H213" s="603" t="s">
        <v>777</v>
      </c>
    </row>
    <row r="214" spans="1:9" s="52" customFormat="1" ht="7.5" customHeight="1">
      <c r="A214" s="15"/>
      <c r="B214" s="6"/>
      <c r="C214" s="15"/>
      <c r="D214" s="390"/>
      <c r="E214" s="23"/>
      <c r="F214" s="27"/>
      <c r="G214" s="28"/>
      <c r="H214" s="604"/>
    </row>
    <row r="215" spans="1:9" s="52" customFormat="1" ht="50.25" customHeight="1">
      <c r="A215" s="15"/>
      <c r="B215" s="6"/>
      <c r="C215" s="15"/>
      <c r="D215" s="392" t="s">
        <v>23</v>
      </c>
      <c r="E215" s="4" t="s">
        <v>52</v>
      </c>
      <c r="F215" s="27"/>
      <c r="G215" s="28"/>
      <c r="H215" s="387" t="s">
        <v>778</v>
      </c>
    </row>
    <row r="216" spans="1:9" s="52" customFormat="1" ht="9" customHeight="1">
      <c r="A216" s="15"/>
      <c r="B216" s="6"/>
      <c r="C216" s="5"/>
      <c r="D216" s="383"/>
      <c r="E216" s="281"/>
      <c r="F216" s="19"/>
      <c r="G216" s="28"/>
      <c r="H216" s="387"/>
    </row>
    <row r="217" spans="1:9" s="52" customFormat="1" ht="8.25" customHeight="1">
      <c r="A217" s="15"/>
      <c r="B217" s="337"/>
      <c r="C217" s="15"/>
      <c r="D217" s="379"/>
      <c r="E217" s="201"/>
      <c r="F217" s="27"/>
      <c r="G217" s="90"/>
      <c r="H217" s="382"/>
    </row>
    <row r="218" spans="1:9" s="52" customFormat="1" ht="63.75" customHeight="1">
      <c r="A218" s="15"/>
      <c r="B218" s="6"/>
      <c r="C218" s="15"/>
      <c r="D218" s="369" t="s">
        <v>50</v>
      </c>
      <c r="E218" s="201" t="s">
        <v>53</v>
      </c>
      <c r="F218" s="27"/>
      <c r="G218" s="270" t="s">
        <v>561</v>
      </c>
      <c r="H218" s="382" t="s">
        <v>779</v>
      </c>
      <c r="I218" s="16"/>
    </row>
    <row r="219" spans="1:9" s="52" customFormat="1" ht="7.5" customHeight="1">
      <c r="A219" s="15"/>
      <c r="B219" s="6"/>
      <c r="C219" s="15"/>
      <c r="D219" s="390"/>
      <c r="E219" s="23"/>
      <c r="F219" s="27"/>
      <c r="G219" s="28"/>
      <c r="H219" s="382" t="s">
        <v>7</v>
      </c>
    </row>
    <row r="220" spans="1:9" s="52" customFormat="1" ht="63" customHeight="1">
      <c r="A220" s="15"/>
      <c r="B220" s="6"/>
      <c r="C220" s="15"/>
      <c r="D220" s="392" t="s">
        <v>23</v>
      </c>
      <c r="E220" s="4" t="s">
        <v>427</v>
      </c>
      <c r="F220" s="27"/>
      <c r="G220" s="28"/>
      <c r="H220" s="382" t="s">
        <v>780</v>
      </c>
    </row>
    <row r="221" spans="1:9" s="52" customFormat="1" ht="7.5" customHeight="1">
      <c r="A221" s="15"/>
      <c r="B221" s="337"/>
      <c r="C221" s="5"/>
      <c r="D221" s="13"/>
      <c r="E221" s="281"/>
      <c r="F221" s="19"/>
      <c r="G221" s="39"/>
      <c r="H221" s="333"/>
    </row>
    <row r="222" spans="1:9" s="52" customFormat="1" ht="7.5" customHeight="1">
      <c r="A222" s="15"/>
      <c r="B222" s="337"/>
      <c r="C222" s="15"/>
      <c r="D222" s="16"/>
      <c r="E222" s="6"/>
      <c r="F222" s="27"/>
      <c r="G222" s="28"/>
      <c r="H222" s="333"/>
    </row>
    <row r="223" spans="1:9" s="52" customFormat="1" ht="65.25" customHeight="1">
      <c r="A223" s="15"/>
      <c r="B223" s="6"/>
      <c r="C223" s="15"/>
      <c r="D223" s="369" t="s">
        <v>137</v>
      </c>
      <c r="E223" s="6" t="s">
        <v>195</v>
      </c>
      <c r="F223" s="27"/>
      <c r="G223" s="270" t="s">
        <v>561</v>
      </c>
      <c r="H223" s="387" t="s">
        <v>781</v>
      </c>
    </row>
    <row r="224" spans="1:9" s="52" customFormat="1" ht="6" customHeight="1">
      <c r="A224" s="15"/>
      <c r="B224" s="6"/>
      <c r="C224" s="15"/>
      <c r="D224" s="18"/>
      <c r="E224" s="23"/>
      <c r="F224" s="27"/>
      <c r="G224" s="28"/>
      <c r="H224" s="284" t="s">
        <v>3</v>
      </c>
    </row>
    <row r="225" spans="1:8" s="52" customFormat="1" ht="74.25" customHeight="1">
      <c r="A225" s="15"/>
      <c r="B225" s="6"/>
      <c r="C225" s="15"/>
      <c r="D225" s="5" t="s">
        <v>23</v>
      </c>
      <c r="E225" s="4" t="s">
        <v>383</v>
      </c>
      <c r="F225" s="27"/>
      <c r="G225" s="28"/>
      <c r="H225" s="382" t="s">
        <v>782</v>
      </c>
    </row>
    <row r="226" spans="1:8" s="52" customFormat="1" ht="6" customHeight="1">
      <c r="A226" s="15"/>
      <c r="B226" s="6"/>
      <c r="C226" s="15"/>
      <c r="D226" s="18"/>
      <c r="E226" s="23"/>
      <c r="F226" s="27"/>
      <c r="G226" s="28"/>
      <c r="H226" s="284"/>
    </row>
    <row r="227" spans="1:8" s="52" customFormat="1" ht="114.95" customHeight="1">
      <c r="A227" s="15"/>
      <c r="B227" s="6"/>
      <c r="C227" s="76"/>
      <c r="D227" s="5" t="s">
        <v>23</v>
      </c>
      <c r="E227" s="4" t="s">
        <v>1016</v>
      </c>
      <c r="F227" s="394"/>
      <c r="G227" s="386"/>
      <c r="H227" s="382" t="s">
        <v>783</v>
      </c>
    </row>
    <row r="228" spans="1:8" s="52" customFormat="1" ht="6" customHeight="1">
      <c r="A228" s="15"/>
      <c r="B228" s="6"/>
      <c r="C228" s="15"/>
      <c r="D228" s="15"/>
      <c r="E228" s="291"/>
      <c r="F228" s="27"/>
      <c r="G228" s="28"/>
      <c r="H228" s="284"/>
    </row>
    <row r="229" spans="1:8" s="52" customFormat="1" ht="55.5" customHeight="1">
      <c r="A229" s="15"/>
      <c r="B229" s="6"/>
      <c r="C229" s="15"/>
      <c r="D229" s="5" t="s">
        <v>23</v>
      </c>
      <c r="E229" s="393" t="s">
        <v>784</v>
      </c>
      <c r="F229" s="27"/>
      <c r="G229" s="28"/>
      <c r="H229" s="284"/>
    </row>
    <row r="230" spans="1:8" s="52" customFormat="1" ht="7.5" customHeight="1">
      <c r="A230" s="15"/>
      <c r="B230" s="6"/>
      <c r="C230" s="76"/>
      <c r="D230" s="18"/>
      <c r="E230" s="23"/>
      <c r="F230" s="27"/>
      <c r="G230" s="28"/>
      <c r="H230" s="284"/>
    </row>
    <row r="231" spans="1:8" s="52" customFormat="1" ht="59.25" customHeight="1">
      <c r="A231" s="15"/>
      <c r="B231" s="6"/>
      <c r="C231" s="15"/>
      <c r="D231" s="5" t="s">
        <v>23</v>
      </c>
      <c r="E231" s="4" t="s">
        <v>679</v>
      </c>
      <c r="F231" s="27"/>
      <c r="G231" s="28"/>
      <c r="H231" s="284"/>
    </row>
    <row r="232" spans="1:8" s="52" customFormat="1" ht="7.5" customHeight="1">
      <c r="A232" s="15"/>
      <c r="B232" s="6"/>
      <c r="C232" s="15"/>
      <c r="D232" s="18"/>
      <c r="E232" s="23"/>
      <c r="F232" s="27"/>
      <c r="G232" s="28"/>
      <c r="H232" s="284"/>
    </row>
    <row r="233" spans="1:8" s="52" customFormat="1" ht="58.5" customHeight="1">
      <c r="A233" s="15"/>
      <c r="B233" s="6"/>
      <c r="C233" s="15"/>
      <c r="D233" s="5" t="s">
        <v>23</v>
      </c>
      <c r="E233" s="4" t="s">
        <v>239</v>
      </c>
      <c r="F233" s="27"/>
      <c r="G233" s="28"/>
      <c r="H233" s="300"/>
    </row>
    <row r="234" spans="1:8" s="52" customFormat="1" ht="10.5" customHeight="1" thickBot="1">
      <c r="A234" s="5"/>
      <c r="B234" s="489"/>
      <c r="C234" s="5"/>
      <c r="D234" s="13"/>
      <c r="E234" s="281"/>
      <c r="F234" s="19"/>
      <c r="G234" s="39"/>
      <c r="H234" s="14"/>
    </row>
    <row r="235" spans="1:8" s="52" customFormat="1" ht="6" hidden="1" customHeight="1" thickBot="1">
      <c r="A235" s="202"/>
      <c r="B235" s="203"/>
      <c r="C235" s="202"/>
      <c r="D235" s="202"/>
      <c r="E235" s="203"/>
      <c r="F235" s="202"/>
      <c r="G235" s="204"/>
      <c r="H235" s="203"/>
    </row>
    <row r="236" spans="1:8" s="52" customFormat="1" ht="8.25" customHeight="1">
      <c r="A236" s="181"/>
      <c r="B236" s="185"/>
      <c r="C236" s="183"/>
      <c r="D236" s="184"/>
      <c r="E236" s="185"/>
      <c r="F236" s="186"/>
      <c r="G236" s="187"/>
      <c r="H236" s="188"/>
    </row>
    <row r="237" spans="1:8" s="52" customFormat="1" ht="57" customHeight="1">
      <c r="A237" s="53">
        <v>18</v>
      </c>
      <c r="B237" s="637" t="s">
        <v>218</v>
      </c>
      <c r="C237" s="24"/>
      <c r="D237" s="42" t="s">
        <v>28</v>
      </c>
      <c r="E237" s="55" t="s">
        <v>384</v>
      </c>
      <c r="F237" s="93"/>
      <c r="G237" s="271" t="s">
        <v>561</v>
      </c>
      <c r="H237" s="58" t="s">
        <v>785</v>
      </c>
    </row>
    <row r="238" spans="1:8" s="52" customFormat="1" ht="6" customHeight="1">
      <c r="A238" s="53"/>
      <c r="B238" s="637"/>
      <c r="C238" s="40"/>
      <c r="D238" s="43"/>
      <c r="E238" s="108"/>
      <c r="F238" s="25"/>
      <c r="G238" s="197"/>
      <c r="H238" s="287"/>
    </row>
    <row r="239" spans="1:8" s="52" customFormat="1" ht="84" customHeight="1">
      <c r="A239" s="53"/>
      <c r="B239" s="637"/>
      <c r="C239" s="40"/>
      <c r="D239" s="42" t="s">
        <v>29</v>
      </c>
      <c r="E239" s="55" t="s">
        <v>196</v>
      </c>
      <c r="F239" s="25"/>
      <c r="G239" s="271" t="s">
        <v>561</v>
      </c>
      <c r="H239" s="58" t="s">
        <v>786</v>
      </c>
    </row>
    <row r="240" spans="1:8" s="52" customFormat="1" ht="7.5" customHeight="1">
      <c r="A240" s="206"/>
      <c r="B240" s="6"/>
      <c r="C240" s="15"/>
      <c r="D240" s="18"/>
      <c r="E240" s="23"/>
      <c r="F240" s="27"/>
      <c r="G240" s="28"/>
      <c r="H240" s="207"/>
    </row>
    <row r="241" spans="1:8" s="52" customFormat="1" ht="59.25" customHeight="1">
      <c r="A241" s="206"/>
      <c r="B241" s="6"/>
      <c r="C241" s="76"/>
      <c r="D241" s="24" t="s">
        <v>23</v>
      </c>
      <c r="E241" s="29" t="s">
        <v>243</v>
      </c>
      <c r="F241" s="27"/>
      <c r="G241" s="28"/>
      <c r="H241" s="207"/>
    </row>
    <row r="242" spans="1:8" s="52" customFormat="1" ht="7.5" customHeight="1">
      <c r="A242" s="53"/>
      <c r="B242" s="108" t="s">
        <v>121</v>
      </c>
      <c r="C242" s="24"/>
      <c r="D242" s="208"/>
      <c r="E242" s="209"/>
      <c r="F242" s="93"/>
      <c r="G242" s="194"/>
      <c r="H242" s="287"/>
    </row>
    <row r="243" spans="1:8" s="52" customFormat="1" ht="99" customHeight="1">
      <c r="A243" s="53"/>
      <c r="B243" s="108"/>
      <c r="C243" s="40"/>
      <c r="D243" s="43" t="s">
        <v>43</v>
      </c>
      <c r="E243" s="108" t="s">
        <v>385</v>
      </c>
      <c r="F243" s="25"/>
      <c r="G243" s="271" t="s">
        <v>561</v>
      </c>
      <c r="H243" s="287" t="s">
        <v>787</v>
      </c>
    </row>
    <row r="244" spans="1:8" s="52" customFormat="1" ht="7.5" customHeight="1">
      <c r="A244" s="53"/>
      <c r="B244" s="54"/>
      <c r="C244" s="40"/>
      <c r="D244" s="41"/>
      <c r="E244" s="57"/>
      <c r="F244" s="25"/>
      <c r="G244" s="26"/>
      <c r="H244" s="287"/>
    </row>
    <row r="245" spans="1:8" s="52" customFormat="1" ht="42.75" customHeight="1">
      <c r="A245" s="53"/>
      <c r="B245" s="54"/>
      <c r="C245" s="40"/>
      <c r="D245" s="395" t="s">
        <v>22</v>
      </c>
      <c r="E245" s="396" t="s">
        <v>789</v>
      </c>
      <c r="F245" s="397"/>
      <c r="G245" s="398"/>
      <c r="H245" s="378" t="s">
        <v>505</v>
      </c>
    </row>
    <row r="246" spans="1:8" s="52" customFormat="1" ht="7.5" customHeight="1">
      <c r="A246" s="53"/>
      <c r="B246" s="54"/>
      <c r="C246" s="24"/>
      <c r="D246" s="399"/>
      <c r="E246" s="400"/>
      <c r="F246" s="401"/>
      <c r="G246" s="402"/>
      <c r="H246" s="378"/>
    </row>
    <row r="247" spans="1:8" s="52" customFormat="1" ht="6" customHeight="1">
      <c r="A247" s="53"/>
      <c r="B247" s="54"/>
      <c r="C247" s="40"/>
      <c r="D247" s="403"/>
      <c r="E247" s="404"/>
      <c r="F247" s="397"/>
      <c r="G247" s="398"/>
      <c r="H247" s="378"/>
    </row>
    <row r="248" spans="1:8" s="52" customFormat="1" ht="46.5" customHeight="1">
      <c r="A248" s="53"/>
      <c r="B248" s="54"/>
      <c r="C248" s="40"/>
      <c r="D248" s="405" t="s">
        <v>45</v>
      </c>
      <c r="E248" s="406" t="s">
        <v>122</v>
      </c>
      <c r="F248" s="397"/>
      <c r="G248" s="407" t="s">
        <v>561</v>
      </c>
      <c r="H248" s="378" t="s">
        <v>788</v>
      </c>
    </row>
    <row r="249" spans="1:8" s="52" customFormat="1" ht="6" customHeight="1">
      <c r="A249" s="53"/>
      <c r="B249" s="108"/>
      <c r="C249" s="249"/>
      <c r="D249" s="408"/>
      <c r="E249" s="409"/>
      <c r="F249" s="410"/>
      <c r="G249" s="411"/>
      <c r="H249" s="412"/>
    </row>
    <row r="250" spans="1:8" s="52" customFormat="1" ht="99.95" customHeight="1">
      <c r="A250" s="53"/>
      <c r="B250" s="108"/>
      <c r="C250" s="40"/>
      <c r="D250" s="395" t="s">
        <v>22</v>
      </c>
      <c r="E250" s="396" t="s">
        <v>578</v>
      </c>
      <c r="F250" s="397"/>
      <c r="G250" s="398"/>
      <c r="H250" s="412" t="s">
        <v>577</v>
      </c>
    </row>
    <row r="251" spans="1:8" s="52" customFormat="1" ht="6" customHeight="1">
      <c r="A251" s="53"/>
      <c r="B251" s="108"/>
      <c r="C251" s="24"/>
      <c r="D251" s="42"/>
      <c r="E251" s="55"/>
      <c r="F251" s="93"/>
      <c r="G251" s="194"/>
      <c r="H251" s="58"/>
    </row>
    <row r="252" spans="1:8" s="52" customFormat="1" ht="8.25" customHeight="1">
      <c r="A252" s="53"/>
      <c r="B252" s="54"/>
      <c r="C252" s="40"/>
      <c r="D252" s="43"/>
      <c r="E252" s="108"/>
      <c r="F252" s="25"/>
      <c r="G252" s="26"/>
      <c r="H252" s="58"/>
    </row>
    <row r="253" spans="1:8" s="52" customFormat="1" ht="88.5" customHeight="1">
      <c r="A253" s="53"/>
      <c r="B253" s="54"/>
      <c r="C253" s="40"/>
      <c r="D253" s="43" t="s">
        <v>48</v>
      </c>
      <c r="E253" s="404" t="s">
        <v>219</v>
      </c>
      <c r="F253" s="397"/>
      <c r="G253" s="407" t="s">
        <v>561</v>
      </c>
      <c r="H253" s="412" t="s">
        <v>792</v>
      </c>
    </row>
    <row r="254" spans="1:8" s="52" customFormat="1" ht="6" customHeight="1">
      <c r="A254" s="53"/>
      <c r="B254" s="108"/>
      <c r="C254" s="40"/>
      <c r="D254" s="41"/>
      <c r="E254" s="409"/>
      <c r="F254" s="397"/>
      <c r="G254" s="398"/>
      <c r="H254" s="412"/>
    </row>
    <row r="255" spans="1:8" s="52" customFormat="1" ht="113.45" customHeight="1">
      <c r="A255" s="53"/>
      <c r="B255" s="108"/>
      <c r="C255" s="40"/>
      <c r="D255" s="24" t="s">
        <v>22</v>
      </c>
      <c r="E255" s="396" t="s">
        <v>790</v>
      </c>
      <c r="F255" s="397"/>
      <c r="G255" s="398"/>
      <c r="H255" s="412" t="s">
        <v>791</v>
      </c>
    </row>
    <row r="256" spans="1:8" s="52" customFormat="1" ht="6" customHeight="1">
      <c r="A256" s="53"/>
      <c r="B256" s="108"/>
      <c r="C256" s="24"/>
      <c r="D256" s="42"/>
      <c r="E256" s="55"/>
      <c r="F256" s="93"/>
      <c r="G256" s="194"/>
      <c r="H256" s="58"/>
    </row>
    <row r="257" spans="1:9" s="52" customFormat="1" ht="8.25" customHeight="1">
      <c r="A257" s="53"/>
      <c r="B257" s="54"/>
      <c r="C257" s="40"/>
      <c r="D257" s="43"/>
      <c r="E257" s="108"/>
      <c r="F257" s="25"/>
      <c r="G257" s="26"/>
      <c r="H257" s="58"/>
    </row>
    <row r="258" spans="1:9" s="52" customFormat="1" ht="88.5" customHeight="1">
      <c r="A258" s="53"/>
      <c r="B258" s="54"/>
      <c r="C258" s="40"/>
      <c r="D258" s="403" t="s">
        <v>572</v>
      </c>
      <c r="E258" s="404" t="s">
        <v>573</v>
      </c>
      <c r="F258" s="397"/>
      <c r="G258" s="407" t="s">
        <v>935</v>
      </c>
      <c r="H258" s="412" t="s">
        <v>793</v>
      </c>
      <c r="I258" s="325"/>
    </row>
    <row r="259" spans="1:9" s="52" customFormat="1" ht="6" customHeight="1">
      <c r="A259" s="53"/>
      <c r="B259" s="108"/>
      <c r="C259" s="40"/>
      <c r="D259" s="408"/>
      <c r="E259" s="409"/>
      <c r="F259" s="397"/>
      <c r="G259" s="398"/>
      <c r="H259" s="412"/>
    </row>
    <row r="260" spans="1:9" s="52" customFormat="1" ht="221.45" customHeight="1">
      <c r="A260" s="53"/>
      <c r="B260" s="108"/>
      <c r="C260" s="40"/>
      <c r="D260" s="395" t="s">
        <v>22</v>
      </c>
      <c r="E260" s="396" t="s">
        <v>574</v>
      </c>
      <c r="F260" s="397"/>
      <c r="G260" s="398"/>
      <c r="H260" s="412" t="s">
        <v>506</v>
      </c>
    </row>
    <row r="261" spans="1:9" s="52" customFormat="1" ht="6" customHeight="1">
      <c r="A261" s="53"/>
      <c r="B261" s="108"/>
      <c r="C261" s="24"/>
      <c r="D261" s="42"/>
      <c r="E261" s="55"/>
      <c r="F261" s="93"/>
      <c r="G261" s="194"/>
      <c r="H261" s="58"/>
    </row>
    <row r="262" spans="1:9" s="52" customFormat="1" ht="6" customHeight="1">
      <c r="A262" s="53"/>
      <c r="B262" s="108"/>
      <c r="C262" s="40"/>
      <c r="D262" s="43"/>
      <c r="E262" s="108"/>
      <c r="F262" s="25"/>
      <c r="G262" s="26"/>
      <c r="H262" s="58"/>
    </row>
    <row r="263" spans="1:9" s="52" customFormat="1" ht="156" customHeight="1">
      <c r="A263" s="53"/>
      <c r="B263" s="108"/>
      <c r="C263" s="40"/>
      <c r="D263" s="403" t="s">
        <v>137</v>
      </c>
      <c r="E263" s="108" t="s">
        <v>232</v>
      </c>
      <c r="F263" s="25"/>
      <c r="G263" s="271" t="s">
        <v>561</v>
      </c>
      <c r="H263" s="412" t="s">
        <v>794</v>
      </c>
    </row>
    <row r="264" spans="1:9" s="52" customFormat="1" ht="6" customHeight="1">
      <c r="A264" s="53"/>
      <c r="B264" s="108"/>
      <c r="C264" s="40"/>
      <c r="D264" s="303"/>
      <c r="E264" s="304"/>
      <c r="F264" s="301"/>
      <c r="G264" s="302"/>
      <c r="H264" s="58"/>
    </row>
    <row r="265" spans="1:9" s="52" customFormat="1" ht="105" customHeight="1">
      <c r="A265" s="53"/>
      <c r="B265" s="108"/>
      <c r="C265" s="40"/>
      <c r="D265" s="395" t="s">
        <v>22</v>
      </c>
      <c r="E265" s="396" t="s">
        <v>575</v>
      </c>
      <c r="F265" s="397"/>
      <c r="G265" s="398"/>
      <c r="H265" s="412" t="s">
        <v>576</v>
      </c>
    </row>
    <row r="266" spans="1:9" s="52" customFormat="1" ht="6" customHeight="1">
      <c r="A266" s="53"/>
      <c r="B266" s="108"/>
      <c r="C266" s="40"/>
      <c r="D266" s="408"/>
      <c r="E266" s="409"/>
      <c r="F266" s="397"/>
      <c r="G266" s="398"/>
      <c r="H266" s="412"/>
    </row>
    <row r="267" spans="1:9" s="52" customFormat="1" ht="57" customHeight="1">
      <c r="A267" s="53"/>
      <c r="B267" s="108"/>
      <c r="C267" s="40"/>
      <c r="D267" s="395" t="s">
        <v>22</v>
      </c>
      <c r="E267" s="396" t="s">
        <v>654</v>
      </c>
      <c r="F267" s="397"/>
      <c r="G267" s="398"/>
      <c r="H267" s="412" t="s">
        <v>580</v>
      </c>
    </row>
    <row r="268" spans="1:9" s="52" customFormat="1" ht="6" customHeight="1">
      <c r="A268" s="53"/>
      <c r="B268" s="54"/>
      <c r="C268" s="24"/>
      <c r="D268" s="42"/>
      <c r="E268" s="55"/>
      <c r="F268" s="93"/>
      <c r="G268" s="194"/>
      <c r="H268" s="210"/>
    </row>
    <row r="269" spans="1:9" s="52" customFormat="1" ht="9" customHeight="1">
      <c r="A269" s="53"/>
      <c r="B269" s="108"/>
      <c r="C269" s="40"/>
      <c r="D269" s="43"/>
      <c r="E269" s="108"/>
      <c r="F269" s="25"/>
      <c r="G269" s="26"/>
      <c r="H269" s="211"/>
    </row>
    <row r="270" spans="1:9" s="52" customFormat="1" ht="60" customHeight="1">
      <c r="A270" s="53"/>
      <c r="B270" s="205"/>
      <c r="C270" s="40"/>
      <c r="D270" s="404" t="s">
        <v>183</v>
      </c>
      <c r="E270" s="404" t="s">
        <v>123</v>
      </c>
      <c r="F270" s="397"/>
      <c r="G270" s="407" t="s">
        <v>561</v>
      </c>
      <c r="H270" s="378" t="s">
        <v>795</v>
      </c>
    </row>
    <row r="271" spans="1:9" s="52" customFormat="1" ht="7.5" customHeight="1">
      <c r="A271" s="206"/>
      <c r="B271" s="337"/>
      <c r="C271" s="18"/>
      <c r="D271" s="413"/>
      <c r="E271" s="414"/>
      <c r="F271" s="388"/>
      <c r="G271" s="415"/>
      <c r="H271" s="416"/>
    </row>
    <row r="272" spans="1:9" s="52" customFormat="1" ht="61.5" customHeight="1">
      <c r="A272" s="53"/>
      <c r="B272" s="108"/>
      <c r="C272" s="40"/>
      <c r="D272" s="404" t="s">
        <v>184</v>
      </c>
      <c r="E272" s="404" t="s">
        <v>124</v>
      </c>
      <c r="F272" s="397"/>
      <c r="G272" s="407" t="s">
        <v>561</v>
      </c>
      <c r="H272" s="412" t="s">
        <v>796</v>
      </c>
    </row>
    <row r="273" spans="1:9" s="52" customFormat="1" ht="7.5" customHeight="1">
      <c r="A273" s="206"/>
      <c r="B273" s="337"/>
      <c r="C273" s="18"/>
      <c r="D273" s="17"/>
      <c r="E273" s="34"/>
      <c r="F273" s="89"/>
      <c r="G273" s="128"/>
      <c r="H273" s="207"/>
    </row>
    <row r="274" spans="1:9" s="52" customFormat="1" ht="61.5" customHeight="1">
      <c r="A274" s="53"/>
      <c r="B274" s="108"/>
      <c r="C274" s="40"/>
      <c r="D274" s="403" t="s">
        <v>185</v>
      </c>
      <c r="E274" s="404" t="s">
        <v>655</v>
      </c>
      <c r="F274" s="397"/>
      <c r="G274" s="407" t="s">
        <v>562</v>
      </c>
      <c r="H274" s="412" t="s">
        <v>797</v>
      </c>
      <c r="I274" s="325"/>
    </row>
    <row r="275" spans="1:9" s="52" customFormat="1" ht="7.5" customHeight="1">
      <c r="A275" s="206"/>
      <c r="B275" s="337"/>
      <c r="C275" s="18"/>
      <c r="D275" s="413"/>
      <c r="E275" s="414"/>
      <c r="F275" s="388"/>
      <c r="G275" s="415"/>
      <c r="H275" s="416"/>
    </row>
    <row r="276" spans="1:9" s="52" customFormat="1" ht="48" customHeight="1">
      <c r="A276" s="53"/>
      <c r="B276" s="108"/>
      <c r="C276" s="40"/>
      <c r="D276" s="403" t="s">
        <v>186</v>
      </c>
      <c r="E276" s="404" t="s">
        <v>584</v>
      </c>
      <c r="F276" s="397"/>
      <c r="G276" s="407" t="s">
        <v>562</v>
      </c>
      <c r="H276" s="412" t="s">
        <v>798</v>
      </c>
      <c r="I276" s="325"/>
    </row>
    <row r="277" spans="1:9" s="52" customFormat="1" ht="9" customHeight="1">
      <c r="A277" s="53"/>
      <c r="B277" s="54"/>
      <c r="C277" s="41"/>
      <c r="D277" s="212"/>
      <c r="E277" s="213"/>
      <c r="F277" s="196"/>
      <c r="G277" s="214"/>
      <c r="H277" s="58"/>
    </row>
    <row r="278" spans="1:9" s="52" customFormat="1" ht="44.25" customHeight="1">
      <c r="A278" s="53"/>
      <c r="B278" s="205"/>
      <c r="C278" s="40"/>
      <c r="D278" s="404" t="s">
        <v>187</v>
      </c>
      <c r="E278" s="404" t="s">
        <v>125</v>
      </c>
      <c r="F278" s="397"/>
      <c r="G278" s="407" t="s">
        <v>561</v>
      </c>
      <c r="H278" s="635" t="s">
        <v>799</v>
      </c>
    </row>
    <row r="279" spans="1:9" s="52" customFormat="1" ht="7.5" customHeight="1">
      <c r="A279" s="53"/>
      <c r="B279" s="54"/>
      <c r="C279" s="40"/>
      <c r="D279" s="408"/>
      <c r="E279" s="409"/>
      <c r="F279" s="397"/>
      <c r="G279" s="398"/>
      <c r="H279" s="636"/>
    </row>
    <row r="280" spans="1:9" s="52" customFormat="1" ht="43.5" customHeight="1">
      <c r="A280" s="53"/>
      <c r="B280" s="108"/>
      <c r="C280" s="40"/>
      <c r="D280" s="395" t="s">
        <v>23</v>
      </c>
      <c r="E280" s="396" t="s">
        <v>52</v>
      </c>
      <c r="F280" s="397"/>
      <c r="G280" s="398"/>
      <c r="H280" s="378" t="s">
        <v>800</v>
      </c>
    </row>
    <row r="281" spans="1:9" s="52" customFormat="1" ht="6" customHeight="1">
      <c r="A281" s="53"/>
      <c r="B281" s="108"/>
      <c r="C281" s="24"/>
      <c r="D281" s="42"/>
      <c r="E281" s="55"/>
      <c r="F281" s="93"/>
      <c r="G281" s="194"/>
      <c r="H281" s="58"/>
    </row>
    <row r="282" spans="1:9" s="52" customFormat="1" ht="6" customHeight="1">
      <c r="A282" s="53"/>
      <c r="B282" s="108"/>
      <c r="C282" s="40"/>
      <c r="D282" s="43"/>
      <c r="E282" s="108" t="s">
        <v>126</v>
      </c>
      <c r="F282" s="25"/>
      <c r="G282" s="26"/>
      <c r="H282" s="58"/>
    </row>
    <row r="283" spans="1:9" s="52" customFormat="1" ht="73.5" customHeight="1">
      <c r="A283" s="53"/>
      <c r="B283" s="108"/>
      <c r="C283" s="24"/>
      <c r="D283" s="406" t="s">
        <v>680</v>
      </c>
      <c r="E283" s="406" t="s">
        <v>127</v>
      </c>
      <c r="F283" s="397"/>
      <c r="G283" s="407" t="s">
        <v>561</v>
      </c>
      <c r="H283" s="412" t="s">
        <v>801</v>
      </c>
    </row>
    <row r="284" spans="1:9" ht="7.5" customHeight="1">
      <c r="A284" s="53"/>
      <c r="B284" s="108"/>
      <c r="C284" s="40"/>
      <c r="D284" s="403"/>
      <c r="E284" s="417"/>
      <c r="F284" s="418"/>
      <c r="G284" s="419"/>
      <c r="H284" s="378"/>
    </row>
    <row r="285" spans="1:9" s="52" customFormat="1" ht="102.75" customHeight="1">
      <c r="A285" s="53"/>
      <c r="B285" s="54"/>
      <c r="C285" s="24"/>
      <c r="D285" s="406" t="s">
        <v>681</v>
      </c>
      <c r="E285" s="406" t="s">
        <v>128</v>
      </c>
      <c r="F285" s="401"/>
      <c r="G285" s="420" t="s">
        <v>561</v>
      </c>
      <c r="H285" s="412" t="s">
        <v>802</v>
      </c>
    </row>
    <row r="286" spans="1:9" s="52" customFormat="1" ht="7.5" customHeight="1">
      <c r="A286" s="53"/>
      <c r="B286" s="54"/>
      <c r="C286" s="40"/>
      <c r="D286" s="43"/>
      <c r="E286" s="108"/>
      <c r="F286" s="25"/>
      <c r="G286" s="26"/>
      <c r="H286" s="334"/>
    </row>
    <row r="287" spans="1:9" s="52" customFormat="1" ht="59.25" customHeight="1">
      <c r="A287" s="53"/>
      <c r="B287" s="108"/>
      <c r="C287" s="40"/>
      <c r="D287" s="406" t="s">
        <v>682</v>
      </c>
      <c r="E287" s="406" t="s">
        <v>386</v>
      </c>
      <c r="F287" s="397"/>
      <c r="G287" s="407" t="s">
        <v>561</v>
      </c>
      <c r="H287" s="412" t="s">
        <v>803</v>
      </c>
    </row>
    <row r="288" spans="1:9" s="52" customFormat="1" ht="7.5" customHeight="1">
      <c r="A288" s="53"/>
      <c r="B288" s="54"/>
      <c r="C288" s="249"/>
      <c r="D288" s="41"/>
      <c r="E288" s="57"/>
      <c r="F288" s="25"/>
      <c r="G288" s="26"/>
      <c r="H288" s="58"/>
    </row>
    <row r="289" spans="1:8" s="52" customFormat="1" ht="83.45" customHeight="1">
      <c r="A289" s="53"/>
      <c r="B289" s="108"/>
      <c r="C289" s="40"/>
      <c r="D289" s="395" t="s">
        <v>23</v>
      </c>
      <c r="E289" s="396" t="s">
        <v>581</v>
      </c>
      <c r="F289" s="397"/>
      <c r="G289" s="398"/>
      <c r="H289" s="378" t="s">
        <v>582</v>
      </c>
    </row>
    <row r="290" spans="1:8" s="52" customFormat="1" ht="8.4499999999999993" customHeight="1">
      <c r="A290" s="53"/>
      <c r="B290" s="108"/>
      <c r="C290" s="40"/>
      <c r="D290" s="43"/>
      <c r="E290" s="108"/>
      <c r="F290" s="25"/>
      <c r="G290" s="26"/>
      <c r="H290" s="58"/>
    </row>
    <row r="291" spans="1:8" s="52" customFormat="1" ht="9" customHeight="1">
      <c r="A291" s="53"/>
      <c r="B291" s="54"/>
      <c r="C291" s="41"/>
      <c r="D291" s="212"/>
      <c r="E291" s="213"/>
      <c r="F291" s="196"/>
      <c r="G291" s="214"/>
      <c r="H291" s="58"/>
    </row>
    <row r="292" spans="1:8" s="52" customFormat="1" ht="62.25" customHeight="1">
      <c r="A292" s="53"/>
      <c r="B292" s="478"/>
      <c r="C292" s="40"/>
      <c r="D292" s="404" t="s">
        <v>683</v>
      </c>
      <c r="E292" s="404" t="s">
        <v>129</v>
      </c>
      <c r="F292" s="25"/>
      <c r="G292" s="271" t="s">
        <v>561</v>
      </c>
      <c r="H292" s="412" t="s">
        <v>804</v>
      </c>
    </row>
    <row r="293" spans="1:8" s="52" customFormat="1" ht="9" customHeight="1">
      <c r="A293" s="53"/>
      <c r="B293" s="54"/>
      <c r="C293" s="40"/>
      <c r="D293" s="481"/>
      <c r="E293" s="482"/>
      <c r="F293" s="25"/>
      <c r="G293" s="215"/>
      <c r="H293" s="378"/>
    </row>
    <row r="294" spans="1:8" s="52" customFormat="1" ht="57.95" customHeight="1">
      <c r="A294" s="53"/>
      <c r="B294" s="54"/>
      <c r="C294" s="40"/>
      <c r="D294" s="483" t="s">
        <v>936</v>
      </c>
      <c r="E294" s="484" t="s">
        <v>1017</v>
      </c>
      <c r="F294" s="25"/>
      <c r="G294" s="479"/>
      <c r="H294" s="378" t="s">
        <v>805</v>
      </c>
    </row>
    <row r="295" spans="1:8" s="52" customFormat="1" ht="9.75" customHeight="1">
      <c r="A295" s="53"/>
      <c r="B295" s="54"/>
      <c r="C295" s="40"/>
      <c r="D295" s="404"/>
      <c r="E295" s="404"/>
      <c r="F295" s="25"/>
      <c r="G295" s="480"/>
      <c r="H295" s="470"/>
    </row>
    <row r="296" spans="1:8" s="52" customFormat="1" ht="9" customHeight="1">
      <c r="A296" s="53"/>
      <c r="B296" s="54"/>
      <c r="C296" s="41"/>
      <c r="D296" s="212"/>
      <c r="E296" s="213"/>
      <c r="F296" s="196"/>
      <c r="G296" s="214"/>
      <c r="H296" s="294"/>
    </row>
    <row r="297" spans="1:8" s="52" customFormat="1" ht="110.45" customHeight="1">
      <c r="A297" s="53"/>
      <c r="B297" s="54"/>
      <c r="C297" s="40"/>
      <c r="D297" s="403" t="s">
        <v>684</v>
      </c>
      <c r="E297" s="404" t="s">
        <v>656</v>
      </c>
      <c r="F297" s="397"/>
      <c r="G297" s="407" t="s">
        <v>561</v>
      </c>
      <c r="H297" s="421" t="s">
        <v>579</v>
      </c>
    </row>
    <row r="298" spans="1:8" s="52" customFormat="1" ht="9" customHeight="1">
      <c r="A298" s="53"/>
      <c r="B298" s="54"/>
      <c r="C298" s="41"/>
      <c r="D298" s="212"/>
      <c r="E298" s="213"/>
      <c r="F298" s="196"/>
      <c r="G298" s="214"/>
      <c r="H298" s="294"/>
    </row>
    <row r="299" spans="1:8" s="52" customFormat="1" ht="81.599999999999994" customHeight="1" thickBot="1">
      <c r="A299" s="79"/>
      <c r="B299" s="113"/>
      <c r="C299" s="170"/>
      <c r="D299" s="373" t="s">
        <v>585</v>
      </c>
      <c r="E299" s="374" t="s">
        <v>657</v>
      </c>
      <c r="F299" s="375"/>
      <c r="G299" s="420" t="s">
        <v>561</v>
      </c>
      <c r="H299" s="422" t="s">
        <v>583</v>
      </c>
    </row>
    <row r="300" spans="1:8" s="52" customFormat="1" ht="9.75" customHeight="1">
      <c r="A300" s="183"/>
      <c r="B300" s="185"/>
      <c r="C300" s="183"/>
      <c r="D300" s="184"/>
      <c r="E300" s="185"/>
      <c r="F300" s="186"/>
      <c r="G300" s="187"/>
      <c r="H300" s="182"/>
    </row>
    <row r="301" spans="1:8" s="52" customFormat="1" ht="72.75" customHeight="1">
      <c r="A301" s="15">
        <v>19</v>
      </c>
      <c r="B301" s="6" t="s">
        <v>54</v>
      </c>
      <c r="C301" s="15"/>
      <c r="D301" s="13" t="s">
        <v>28</v>
      </c>
      <c r="E301" s="281" t="s">
        <v>387</v>
      </c>
      <c r="F301" s="27"/>
      <c r="G301" s="270" t="s">
        <v>561</v>
      </c>
      <c r="H301" s="291" t="s">
        <v>806</v>
      </c>
    </row>
    <row r="302" spans="1:8" s="52" customFormat="1" ht="6.75" customHeight="1">
      <c r="A302" s="15"/>
      <c r="B302" s="6"/>
      <c r="C302" s="15"/>
      <c r="D302" s="18"/>
      <c r="E302" s="23"/>
      <c r="F302" s="27"/>
      <c r="G302" s="28"/>
      <c r="H302" s="291"/>
    </row>
    <row r="303" spans="1:8" s="52" customFormat="1" ht="48" customHeight="1">
      <c r="A303" s="15"/>
      <c r="B303" s="337"/>
      <c r="C303" s="15"/>
      <c r="D303" s="5" t="s">
        <v>23</v>
      </c>
      <c r="E303" s="393" t="s">
        <v>685</v>
      </c>
      <c r="F303" s="27"/>
      <c r="G303" s="28"/>
      <c r="H303" s="284" t="s">
        <v>507</v>
      </c>
    </row>
    <row r="304" spans="1:8" s="52" customFormat="1" ht="8.25" customHeight="1">
      <c r="A304" s="15"/>
      <c r="B304" s="6"/>
      <c r="C304" s="15"/>
      <c r="D304" s="15"/>
      <c r="E304" s="291"/>
      <c r="F304" s="27"/>
      <c r="G304" s="28"/>
      <c r="H304" s="291"/>
    </row>
    <row r="305" spans="1:8" s="52" customFormat="1" ht="42" customHeight="1">
      <c r="A305" s="15"/>
      <c r="B305" s="6"/>
      <c r="C305" s="15"/>
      <c r="D305" s="15" t="s">
        <v>23</v>
      </c>
      <c r="E305" s="291" t="s">
        <v>258</v>
      </c>
      <c r="F305" s="27"/>
      <c r="G305" s="28"/>
      <c r="H305" s="291" t="s">
        <v>508</v>
      </c>
    </row>
    <row r="306" spans="1:8" s="52" customFormat="1" ht="9" customHeight="1">
      <c r="A306" s="15"/>
      <c r="B306" s="6"/>
      <c r="C306" s="15"/>
      <c r="D306" s="18"/>
      <c r="E306" s="23"/>
      <c r="F306" s="27"/>
      <c r="G306" s="28"/>
      <c r="H306" s="291"/>
    </row>
    <row r="307" spans="1:8" s="52" customFormat="1" ht="87.75" customHeight="1">
      <c r="A307" s="15"/>
      <c r="B307" s="337"/>
      <c r="C307" s="15"/>
      <c r="D307" s="5" t="s">
        <v>23</v>
      </c>
      <c r="E307" s="4" t="s">
        <v>388</v>
      </c>
      <c r="F307" s="27"/>
      <c r="G307" s="28"/>
      <c r="H307" s="284" t="s">
        <v>509</v>
      </c>
    </row>
    <row r="308" spans="1:8" s="52" customFormat="1" ht="6.75" customHeight="1">
      <c r="A308" s="15"/>
      <c r="B308" s="337"/>
      <c r="C308" s="5"/>
      <c r="D308" s="13"/>
      <c r="E308" s="281"/>
      <c r="F308" s="19"/>
      <c r="G308" s="39"/>
      <c r="H308" s="284"/>
    </row>
    <row r="309" spans="1:8" s="52" customFormat="1" ht="8.25" customHeight="1">
      <c r="A309" s="15"/>
      <c r="B309" s="6"/>
      <c r="C309" s="15"/>
      <c r="D309" s="16"/>
      <c r="E309" s="6"/>
      <c r="F309" s="27"/>
      <c r="G309" s="28"/>
      <c r="H309" s="291"/>
    </row>
    <row r="310" spans="1:8" s="52" customFormat="1" ht="46.5" customHeight="1">
      <c r="A310" s="15"/>
      <c r="B310" s="6"/>
      <c r="C310" s="15"/>
      <c r="D310" s="16" t="s">
        <v>35</v>
      </c>
      <c r="E310" s="6" t="s">
        <v>55</v>
      </c>
      <c r="F310" s="27"/>
      <c r="G310" s="270" t="s">
        <v>561</v>
      </c>
      <c r="H310" s="291" t="s">
        <v>807</v>
      </c>
    </row>
    <row r="311" spans="1:8" s="52" customFormat="1" ht="6" customHeight="1">
      <c r="A311" s="15"/>
      <c r="B311" s="6"/>
      <c r="C311" s="15"/>
      <c r="D311" s="16"/>
      <c r="E311" s="6"/>
      <c r="F311" s="27"/>
      <c r="G311" s="28"/>
      <c r="H311" s="291"/>
    </row>
    <row r="312" spans="1:8" s="52" customFormat="1" ht="8.25" customHeight="1">
      <c r="A312" s="15"/>
      <c r="B312" s="6"/>
      <c r="C312" s="15"/>
      <c r="D312" s="18"/>
      <c r="E312" s="23"/>
      <c r="F312" s="27"/>
      <c r="G312" s="28"/>
      <c r="H312" s="291"/>
    </row>
    <row r="313" spans="1:8" s="52" customFormat="1" ht="57.75" customHeight="1">
      <c r="A313" s="15"/>
      <c r="B313" s="6"/>
      <c r="C313" s="15"/>
      <c r="D313" s="5" t="s">
        <v>22</v>
      </c>
      <c r="E313" s="4" t="s">
        <v>56</v>
      </c>
      <c r="F313" s="27"/>
      <c r="G313" s="28"/>
      <c r="H313" s="387" t="s">
        <v>808</v>
      </c>
    </row>
    <row r="314" spans="1:8" s="52" customFormat="1" ht="7.5" customHeight="1">
      <c r="A314" s="15"/>
      <c r="B314" s="337"/>
      <c r="C314" s="5"/>
      <c r="D314" s="16"/>
      <c r="E314" s="6"/>
      <c r="F314" s="19"/>
      <c r="G314" s="39"/>
      <c r="H314" s="295"/>
    </row>
    <row r="315" spans="1:8" s="52" customFormat="1" ht="7.5" customHeight="1">
      <c r="A315" s="15"/>
      <c r="B315" s="337"/>
      <c r="C315" s="18"/>
      <c r="D315" s="17"/>
      <c r="E315" s="34"/>
      <c r="F315" s="89"/>
      <c r="G315" s="90"/>
      <c r="H315" s="295"/>
    </row>
    <row r="316" spans="1:8" s="52" customFormat="1" ht="86.25" customHeight="1">
      <c r="A316" s="15"/>
      <c r="B316" s="6"/>
      <c r="C316" s="15"/>
      <c r="D316" s="379" t="s">
        <v>42</v>
      </c>
      <c r="E316" s="369" t="s">
        <v>233</v>
      </c>
      <c r="F316" s="380"/>
      <c r="G316" s="381" t="s">
        <v>561</v>
      </c>
      <c r="H316" s="387" t="s">
        <v>809</v>
      </c>
    </row>
    <row r="317" spans="1:8" s="52" customFormat="1" ht="6" customHeight="1">
      <c r="A317" s="15"/>
      <c r="B317" s="6"/>
      <c r="C317" s="15"/>
      <c r="D317" s="379"/>
      <c r="E317" s="369"/>
      <c r="F317" s="380"/>
      <c r="G317" s="386"/>
      <c r="H317" s="387"/>
    </row>
    <row r="318" spans="1:8" s="52" customFormat="1" ht="8.25" customHeight="1">
      <c r="A318" s="15"/>
      <c r="B318" s="6"/>
      <c r="C318" s="15"/>
      <c r="D318" s="390"/>
      <c r="E318" s="391"/>
      <c r="F318" s="380"/>
      <c r="G318" s="386"/>
      <c r="H318" s="387"/>
    </row>
    <row r="319" spans="1:8" s="52" customFormat="1" ht="45.95" customHeight="1">
      <c r="A319" s="15"/>
      <c r="B319" s="6"/>
      <c r="C319" s="15"/>
      <c r="D319" s="392" t="s">
        <v>22</v>
      </c>
      <c r="E319" s="393" t="s">
        <v>588</v>
      </c>
      <c r="F319" s="380"/>
      <c r="G319" s="386"/>
      <c r="H319" s="387" t="s">
        <v>587</v>
      </c>
    </row>
    <row r="320" spans="1:8" s="52" customFormat="1" ht="7.5" customHeight="1">
      <c r="A320" s="15"/>
      <c r="B320" s="6"/>
      <c r="C320" s="5"/>
      <c r="D320" s="13"/>
      <c r="E320" s="292"/>
      <c r="F320" s="19"/>
      <c r="G320" s="39"/>
      <c r="H320" s="337"/>
    </row>
    <row r="321" spans="1:8" s="52" customFormat="1" ht="7.5" customHeight="1">
      <c r="A321" s="15"/>
      <c r="B321" s="337"/>
      <c r="C321" s="18"/>
      <c r="D321" s="17"/>
      <c r="E321" s="34"/>
      <c r="F321" s="89"/>
      <c r="G321" s="90"/>
      <c r="H321" s="333"/>
    </row>
    <row r="322" spans="1:8" s="52" customFormat="1" ht="86.25" customHeight="1">
      <c r="A322" s="15"/>
      <c r="B322" s="6"/>
      <c r="C322" s="15"/>
      <c r="D322" s="369" t="s">
        <v>46</v>
      </c>
      <c r="E322" s="369" t="s">
        <v>586</v>
      </c>
      <c r="F322" s="380"/>
      <c r="G322" s="381" t="s">
        <v>561</v>
      </c>
      <c r="H322" s="387" t="s">
        <v>810</v>
      </c>
    </row>
    <row r="323" spans="1:8" s="52" customFormat="1" ht="6" customHeight="1">
      <c r="A323" s="15"/>
      <c r="B323" s="6"/>
      <c r="C323" s="15"/>
      <c r="D323" s="379"/>
      <c r="E323" s="369"/>
      <c r="F323" s="380"/>
      <c r="G323" s="386"/>
      <c r="H323" s="387"/>
    </row>
    <row r="324" spans="1:8" s="52" customFormat="1" ht="8.25" customHeight="1">
      <c r="A324" s="15"/>
      <c r="B324" s="6"/>
      <c r="C324" s="15"/>
      <c r="D324" s="390"/>
      <c r="E324" s="391"/>
      <c r="F324" s="380"/>
      <c r="G324" s="386"/>
      <c r="H324" s="387"/>
    </row>
    <row r="325" spans="1:8" s="52" customFormat="1" ht="218.1" customHeight="1">
      <c r="A325" s="15"/>
      <c r="B325" s="6"/>
      <c r="C325" s="15"/>
      <c r="D325" s="392" t="s">
        <v>22</v>
      </c>
      <c r="E325" s="393" t="s">
        <v>651</v>
      </c>
      <c r="F325" s="380"/>
      <c r="G325" s="386"/>
      <c r="H325" s="387" t="s">
        <v>510</v>
      </c>
    </row>
    <row r="326" spans="1:8" s="52" customFormat="1" ht="6.75" customHeight="1">
      <c r="A326" s="15"/>
      <c r="B326" s="6"/>
      <c r="C326" s="5"/>
      <c r="D326" s="13"/>
      <c r="E326" s="281"/>
      <c r="F326" s="19"/>
      <c r="G326" s="39"/>
      <c r="H326" s="337"/>
    </row>
    <row r="327" spans="1:8" s="52" customFormat="1" ht="9" customHeight="1">
      <c r="A327" s="15"/>
      <c r="B327" s="337"/>
      <c r="C327" s="15"/>
      <c r="D327" s="16"/>
      <c r="E327" s="275"/>
      <c r="F327" s="27"/>
      <c r="G327" s="28"/>
      <c r="H327" s="333"/>
    </row>
    <row r="328" spans="1:8" s="52" customFormat="1" ht="136.5" customHeight="1">
      <c r="A328" s="15"/>
      <c r="B328" s="337"/>
      <c r="C328" s="15"/>
      <c r="D328" s="369" t="s">
        <v>49</v>
      </c>
      <c r="E328" s="6" t="s">
        <v>1018</v>
      </c>
      <c r="F328" s="380"/>
      <c r="G328" s="485"/>
      <c r="H328" s="387" t="s">
        <v>811</v>
      </c>
    </row>
    <row r="329" spans="1:8" s="52" customFormat="1" ht="7.5" customHeight="1">
      <c r="A329" s="15"/>
      <c r="B329" s="337"/>
      <c r="C329" s="15"/>
      <c r="D329" s="13"/>
      <c r="E329" s="216"/>
      <c r="F329" s="27"/>
      <c r="G329" s="28"/>
      <c r="H329" s="291"/>
    </row>
    <row r="330" spans="1:8" s="52" customFormat="1" ht="7.5" customHeight="1">
      <c r="A330" s="15"/>
      <c r="B330" s="337"/>
      <c r="C330" s="15"/>
      <c r="D330" s="18"/>
      <c r="E330" s="217"/>
      <c r="F330" s="27"/>
      <c r="G330" s="28"/>
      <c r="H330" s="291"/>
    </row>
    <row r="331" spans="1:8" s="52" customFormat="1" ht="99" customHeight="1">
      <c r="A331" s="15"/>
      <c r="B331" s="337"/>
      <c r="C331" s="76"/>
      <c r="D331" s="5" t="s">
        <v>23</v>
      </c>
      <c r="E331" s="4" t="s">
        <v>197</v>
      </c>
      <c r="F331" s="76"/>
      <c r="G331" s="28"/>
      <c r="H331" s="284" t="s">
        <v>511</v>
      </c>
    </row>
    <row r="332" spans="1:8" s="52" customFormat="1" ht="7.5" customHeight="1">
      <c r="A332" s="15"/>
      <c r="B332" s="337"/>
      <c r="C332" s="15"/>
      <c r="D332" s="15"/>
      <c r="E332" s="291"/>
      <c r="F332" s="27"/>
      <c r="G332" s="28"/>
      <c r="H332" s="291"/>
    </row>
    <row r="333" spans="1:8" s="52" customFormat="1" ht="57" customHeight="1">
      <c r="A333" s="15"/>
      <c r="B333" s="337"/>
      <c r="C333" s="15"/>
      <c r="D333" s="5" t="s">
        <v>23</v>
      </c>
      <c r="E333" s="4" t="s">
        <v>389</v>
      </c>
      <c r="F333" s="27"/>
      <c r="G333" s="28"/>
      <c r="H333" s="284" t="s">
        <v>512</v>
      </c>
    </row>
    <row r="334" spans="1:8" s="52" customFormat="1" ht="7.5" customHeight="1">
      <c r="A334" s="15"/>
      <c r="B334" s="337"/>
      <c r="C334" s="15"/>
      <c r="D334" s="18"/>
      <c r="E334" s="23"/>
      <c r="F334" s="27"/>
      <c r="G334" s="28"/>
      <c r="H334" s="284"/>
    </row>
    <row r="335" spans="1:8" s="52" customFormat="1" ht="89.25" customHeight="1">
      <c r="A335" s="15"/>
      <c r="B335" s="337"/>
      <c r="C335" s="15"/>
      <c r="D335" s="5" t="s">
        <v>23</v>
      </c>
      <c r="E335" s="4" t="s">
        <v>390</v>
      </c>
      <c r="F335" s="27"/>
      <c r="G335" s="28"/>
      <c r="H335" s="284" t="s">
        <v>513</v>
      </c>
    </row>
    <row r="336" spans="1:8" s="52" customFormat="1" ht="9" customHeight="1">
      <c r="A336" s="5"/>
      <c r="B336" s="4"/>
      <c r="C336" s="5"/>
      <c r="D336" s="13"/>
      <c r="E336" s="281"/>
      <c r="F336" s="19"/>
      <c r="G336" s="39"/>
      <c r="H336" s="4"/>
    </row>
    <row r="337" spans="1:8" s="52" customFormat="1" ht="7.5" customHeight="1">
      <c r="A337" s="18"/>
      <c r="B337" s="34"/>
      <c r="C337" s="18"/>
      <c r="D337" s="17"/>
      <c r="E337" s="34"/>
      <c r="F337" s="89"/>
      <c r="G337" s="109"/>
      <c r="H337" s="23"/>
    </row>
    <row r="338" spans="1:8" s="52" customFormat="1" ht="44.25" customHeight="1">
      <c r="A338" s="15">
        <v>20</v>
      </c>
      <c r="B338" s="337" t="s">
        <v>57</v>
      </c>
      <c r="C338" s="15"/>
      <c r="D338" s="16"/>
      <c r="E338" s="6" t="s">
        <v>15</v>
      </c>
      <c r="F338" s="27"/>
      <c r="G338" s="270" t="s">
        <v>562</v>
      </c>
      <c r="H338" s="613" t="s">
        <v>812</v>
      </c>
    </row>
    <row r="339" spans="1:8" s="52" customFormat="1" ht="7.5" customHeight="1">
      <c r="A339" s="15"/>
      <c r="B339" s="6"/>
      <c r="C339" s="15"/>
      <c r="D339" s="16"/>
      <c r="E339" s="6"/>
      <c r="F339" s="27"/>
      <c r="G339" s="28"/>
      <c r="H339" s="613"/>
    </row>
    <row r="340" spans="1:8" s="52" customFormat="1" ht="8.25" customHeight="1">
      <c r="A340" s="15"/>
      <c r="B340" s="6" t="s">
        <v>7</v>
      </c>
      <c r="C340" s="15"/>
      <c r="D340" s="18"/>
      <c r="E340" s="23"/>
      <c r="F340" s="27"/>
      <c r="G340" s="35"/>
      <c r="H340" s="291"/>
    </row>
    <row r="341" spans="1:8" s="52" customFormat="1" ht="69" customHeight="1">
      <c r="A341" s="15"/>
      <c r="B341" s="6"/>
      <c r="C341" s="15"/>
      <c r="D341" s="5"/>
      <c r="E341" s="4" t="s">
        <v>391</v>
      </c>
      <c r="F341" s="27"/>
      <c r="G341" s="28"/>
      <c r="H341" s="291"/>
    </row>
    <row r="342" spans="1:8" s="52" customFormat="1" ht="7.5" customHeight="1">
      <c r="A342" s="5"/>
      <c r="B342" s="489"/>
      <c r="C342" s="5"/>
      <c r="D342" s="13"/>
      <c r="E342" s="281"/>
      <c r="F342" s="19"/>
      <c r="G342" s="39"/>
      <c r="H342" s="4"/>
    </row>
    <row r="343" spans="1:8" s="52" customFormat="1" ht="8.25" customHeight="1">
      <c r="A343" s="15"/>
      <c r="B343" s="337"/>
      <c r="C343" s="16"/>
      <c r="D343" s="16"/>
      <c r="E343" s="6"/>
      <c r="F343" s="27"/>
      <c r="G343" s="28"/>
      <c r="H343" s="284"/>
    </row>
    <row r="344" spans="1:8" s="52" customFormat="1" ht="51.6" customHeight="1">
      <c r="A344" s="15">
        <v>21</v>
      </c>
      <c r="B344" s="6" t="s">
        <v>58</v>
      </c>
      <c r="C344" s="5"/>
      <c r="D344" s="13" t="s">
        <v>31</v>
      </c>
      <c r="E344" s="281" t="s">
        <v>59</v>
      </c>
      <c r="F344" s="19"/>
      <c r="G344" s="270" t="s">
        <v>561</v>
      </c>
      <c r="H344" s="190" t="s">
        <v>813</v>
      </c>
    </row>
    <row r="345" spans="1:8" s="52" customFormat="1" ht="6.75" customHeight="1">
      <c r="A345" s="15"/>
      <c r="B345" s="337"/>
      <c r="C345" s="18"/>
      <c r="D345" s="17"/>
      <c r="E345" s="34"/>
      <c r="F345" s="89"/>
      <c r="G345" s="128"/>
      <c r="H345" s="291"/>
    </row>
    <row r="346" spans="1:8" s="52" customFormat="1" ht="32.25" customHeight="1">
      <c r="A346" s="5"/>
      <c r="B346" s="489"/>
      <c r="C346" s="5"/>
      <c r="D346" s="13" t="s">
        <v>29</v>
      </c>
      <c r="E346" s="281" t="s">
        <v>181</v>
      </c>
      <c r="F346" s="19"/>
      <c r="G346" s="270" t="s">
        <v>561</v>
      </c>
      <c r="H346" s="14"/>
    </row>
    <row r="347" spans="1:8" s="52" customFormat="1" ht="6.75" customHeight="1">
      <c r="A347" s="18"/>
      <c r="B347" s="34"/>
      <c r="C347" s="18"/>
      <c r="D347" s="17"/>
      <c r="E347" s="34"/>
      <c r="F347" s="89"/>
      <c r="G347" s="90"/>
      <c r="H347" s="23"/>
    </row>
    <row r="348" spans="1:8" s="52" customFormat="1" ht="31.5" customHeight="1">
      <c r="A348" s="15">
        <v>22</v>
      </c>
      <c r="B348" s="6" t="s">
        <v>60</v>
      </c>
      <c r="C348" s="15"/>
      <c r="D348" s="16"/>
      <c r="E348" s="6" t="s">
        <v>16</v>
      </c>
      <c r="F348" s="27"/>
      <c r="G348" s="270" t="s">
        <v>561</v>
      </c>
      <c r="H348" s="618" t="s">
        <v>814</v>
      </c>
    </row>
    <row r="349" spans="1:8" s="52" customFormat="1" ht="8.25" hidden="1" customHeight="1">
      <c r="A349" s="15"/>
      <c r="B349" s="337"/>
      <c r="C349" s="15"/>
      <c r="D349" s="18"/>
      <c r="E349" s="23"/>
      <c r="F349" s="27"/>
      <c r="G349" s="28"/>
      <c r="H349" s="621"/>
    </row>
    <row r="350" spans="1:8" s="52" customFormat="1" ht="6" customHeight="1">
      <c r="A350" s="15"/>
      <c r="B350" s="337"/>
      <c r="C350" s="15"/>
      <c r="D350" s="18"/>
      <c r="E350" s="23"/>
      <c r="F350" s="27"/>
      <c r="G350" s="28"/>
      <c r="H350" s="621"/>
    </row>
    <row r="351" spans="1:8" s="52" customFormat="1" ht="114.75" customHeight="1">
      <c r="A351" s="15"/>
      <c r="B351" s="6"/>
      <c r="C351" s="15"/>
      <c r="D351" s="5" t="s">
        <v>22</v>
      </c>
      <c r="E351" s="4" t="s">
        <v>392</v>
      </c>
      <c r="F351" s="27"/>
      <c r="G351" s="28"/>
      <c r="H351" s="284"/>
    </row>
    <row r="352" spans="1:8" s="52" customFormat="1" ht="6" customHeight="1">
      <c r="A352" s="15"/>
      <c r="B352" s="6"/>
      <c r="C352" s="15"/>
      <c r="D352" s="18"/>
      <c r="E352" s="23"/>
      <c r="F352" s="27"/>
      <c r="G352" s="28"/>
      <c r="H352" s="284"/>
    </row>
    <row r="353" spans="1:9" s="52" customFormat="1" ht="85.5" customHeight="1">
      <c r="A353" s="15"/>
      <c r="B353" s="337"/>
      <c r="C353" s="15"/>
      <c r="D353" s="5" t="s">
        <v>145</v>
      </c>
      <c r="E353" s="4" t="s">
        <v>435</v>
      </c>
      <c r="F353" s="27"/>
      <c r="G353" s="28"/>
      <c r="H353" s="286" t="s">
        <v>514</v>
      </c>
      <c r="I353" s="16"/>
    </row>
    <row r="354" spans="1:9" s="52" customFormat="1" ht="6" customHeight="1">
      <c r="A354" s="15"/>
      <c r="B354" s="337"/>
      <c r="C354" s="15"/>
      <c r="D354" s="15"/>
      <c r="E354" s="291"/>
      <c r="F354" s="27"/>
      <c r="G354" s="28"/>
      <c r="H354" s="291"/>
      <c r="I354" s="16"/>
    </row>
    <row r="355" spans="1:9" s="52" customFormat="1" ht="111.75" customHeight="1">
      <c r="A355" s="15"/>
      <c r="B355" s="6"/>
      <c r="C355" s="15"/>
      <c r="D355" s="5" t="s">
        <v>23</v>
      </c>
      <c r="E355" s="4" t="s">
        <v>1019</v>
      </c>
      <c r="F355" s="27"/>
      <c r="G355" s="28"/>
      <c r="H355" s="286" t="s">
        <v>515</v>
      </c>
    </row>
    <row r="356" spans="1:9" s="52" customFormat="1" ht="6" customHeight="1">
      <c r="A356" s="15"/>
      <c r="B356" s="337"/>
      <c r="C356" s="15"/>
      <c r="D356" s="18"/>
      <c r="E356" s="23"/>
      <c r="F356" s="27"/>
      <c r="G356" s="277"/>
      <c r="H356" s="284"/>
    </row>
    <row r="357" spans="1:9" s="52" customFormat="1" ht="70.5" customHeight="1">
      <c r="A357" s="15"/>
      <c r="B357" s="6"/>
      <c r="C357" s="15"/>
      <c r="D357" s="5" t="s">
        <v>23</v>
      </c>
      <c r="E357" s="4" t="s">
        <v>140</v>
      </c>
      <c r="F357" s="27"/>
      <c r="G357" s="28"/>
      <c r="H357" s="190" t="s">
        <v>516</v>
      </c>
    </row>
    <row r="358" spans="1:9" s="52" customFormat="1" ht="7.5" customHeight="1">
      <c r="A358" s="15"/>
      <c r="B358" s="6"/>
      <c r="C358" s="15"/>
      <c r="D358" s="15"/>
      <c r="E358" s="291"/>
      <c r="F358" s="27"/>
      <c r="G358" s="28"/>
      <c r="H358" s="284"/>
      <c r="I358" s="16"/>
    </row>
    <row r="359" spans="1:9" s="52" customFormat="1" ht="67.5" customHeight="1">
      <c r="A359" s="15"/>
      <c r="B359" s="337"/>
      <c r="C359" s="15"/>
      <c r="D359" s="5" t="s">
        <v>145</v>
      </c>
      <c r="E359" s="4" t="s">
        <v>686</v>
      </c>
      <c r="F359" s="27"/>
      <c r="G359" s="110"/>
      <c r="H359" s="286" t="s">
        <v>687</v>
      </c>
      <c r="I359" s="16"/>
    </row>
    <row r="360" spans="1:9" s="52" customFormat="1" ht="6" customHeight="1">
      <c r="A360" s="5"/>
      <c r="B360" s="4"/>
      <c r="C360" s="5"/>
      <c r="D360" s="13"/>
      <c r="E360" s="281"/>
      <c r="F360" s="27"/>
      <c r="G360" s="28"/>
      <c r="H360" s="291"/>
    </row>
    <row r="361" spans="1:9" s="52" customFormat="1" ht="6" customHeight="1">
      <c r="A361" s="18"/>
      <c r="B361" s="337"/>
      <c r="C361" s="15"/>
      <c r="D361" s="16"/>
      <c r="E361" s="6"/>
      <c r="F361" s="89"/>
      <c r="G361" s="90"/>
      <c r="H361" s="129"/>
    </row>
    <row r="362" spans="1:9" s="52" customFormat="1" ht="47.25" customHeight="1">
      <c r="A362" s="15">
        <v>23</v>
      </c>
      <c r="B362" s="6" t="s">
        <v>61</v>
      </c>
      <c r="C362" s="15"/>
      <c r="D362" s="16" t="s">
        <v>28</v>
      </c>
      <c r="E362" s="6" t="s">
        <v>449</v>
      </c>
      <c r="F362" s="27"/>
      <c r="G362" s="270" t="s">
        <v>561</v>
      </c>
      <c r="H362" s="289" t="s">
        <v>815</v>
      </c>
    </row>
    <row r="363" spans="1:9" s="52" customFormat="1" ht="8.25" customHeight="1">
      <c r="A363" s="15"/>
      <c r="B363" s="6"/>
      <c r="C363" s="15"/>
      <c r="D363" s="18"/>
      <c r="E363" s="23"/>
      <c r="F363" s="27"/>
      <c r="G363" s="28"/>
      <c r="H363" s="291"/>
    </row>
    <row r="364" spans="1:9" s="52" customFormat="1" ht="57.75" customHeight="1">
      <c r="A364" s="15"/>
      <c r="B364" s="6"/>
      <c r="C364" s="15"/>
      <c r="D364" s="5" t="s">
        <v>22</v>
      </c>
      <c r="E364" s="4" t="s">
        <v>238</v>
      </c>
      <c r="F364" s="27"/>
      <c r="G364" s="28"/>
      <c r="H364" s="30" t="s">
        <v>517</v>
      </c>
    </row>
    <row r="365" spans="1:9" s="52" customFormat="1" ht="5.0999999999999996" customHeight="1">
      <c r="A365" s="15"/>
      <c r="B365" s="6"/>
      <c r="C365" s="15"/>
      <c r="D365" s="16"/>
      <c r="E365" s="6" t="s">
        <v>8</v>
      </c>
      <c r="F365" s="27"/>
      <c r="G365" s="28"/>
      <c r="H365" s="284"/>
    </row>
    <row r="366" spans="1:9" s="52" customFormat="1" ht="5.0999999999999996" customHeight="1">
      <c r="A366" s="15"/>
      <c r="B366" s="6"/>
      <c r="C366" s="18"/>
      <c r="D366" s="17"/>
      <c r="E366" s="34"/>
      <c r="F366" s="89"/>
      <c r="G366" s="90"/>
      <c r="H366" s="291"/>
    </row>
    <row r="367" spans="1:9" s="52" customFormat="1" ht="45" customHeight="1">
      <c r="A367" s="15"/>
      <c r="B367" s="6"/>
      <c r="C367" s="15"/>
      <c r="D367" s="16" t="s">
        <v>29</v>
      </c>
      <c r="E367" s="6" t="s">
        <v>393</v>
      </c>
      <c r="F367" s="27"/>
      <c r="G367" s="270" t="s">
        <v>561</v>
      </c>
      <c r="H367" s="30" t="s">
        <v>816</v>
      </c>
    </row>
    <row r="368" spans="1:9" s="52" customFormat="1" ht="7.5" customHeight="1">
      <c r="A368" s="15"/>
      <c r="B368" s="337"/>
      <c r="C368" s="15"/>
      <c r="D368" s="18"/>
      <c r="E368" s="23"/>
      <c r="F368" s="27"/>
      <c r="G368" s="28"/>
      <c r="H368" s="284"/>
    </row>
    <row r="369" spans="1:10" s="52" customFormat="1" ht="59.25" customHeight="1">
      <c r="A369" s="15"/>
      <c r="B369" s="337"/>
      <c r="C369" s="15"/>
      <c r="D369" s="5" t="s">
        <v>22</v>
      </c>
      <c r="E369" s="4" t="s">
        <v>62</v>
      </c>
      <c r="F369" s="27"/>
      <c r="G369" s="28"/>
      <c r="H369" s="286" t="s">
        <v>518</v>
      </c>
    </row>
    <row r="370" spans="1:10" s="52" customFormat="1" ht="6" hidden="1" customHeight="1">
      <c r="A370" s="5"/>
      <c r="B370" s="4"/>
      <c r="C370" s="5"/>
      <c r="D370" s="13"/>
      <c r="E370" s="281"/>
      <c r="F370" s="19"/>
      <c r="G370" s="39"/>
      <c r="H370" s="14"/>
    </row>
    <row r="371" spans="1:10" s="52" customFormat="1" ht="6" customHeight="1">
      <c r="A371" s="15"/>
      <c r="B371" s="337"/>
      <c r="C371" s="15"/>
      <c r="D371" s="94"/>
      <c r="E371" s="98"/>
      <c r="F371" s="27"/>
      <c r="G371" s="28"/>
      <c r="H371" s="284"/>
    </row>
    <row r="372" spans="1:10" s="52" customFormat="1" ht="59.25" customHeight="1">
      <c r="A372" s="15"/>
      <c r="B372" s="337"/>
      <c r="C372" s="15"/>
      <c r="D372" s="5" t="s">
        <v>22</v>
      </c>
      <c r="E372" s="4" t="s">
        <v>394</v>
      </c>
      <c r="F372" s="27"/>
      <c r="G372" s="28"/>
      <c r="H372" s="284" t="s">
        <v>519</v>
      </c>
    </row>
    <row r="373" spans="1:10" s="52" customFormat="1" ht="6" customHeight="1">
      <c r="A373" s="15"/>
      <c r="B373" s="337"/>
      <c r="C373" s="5"/>
      <c r="D373" s="13"/>
      <c r="E373" s="281"/>
      <c r="F373" s="19"/>
      <c r="G373" s="39"/>
      <c r="H373" s="333"/>
    </row>
    <row r="374" spans="1:10" s="52" customFormat="1" ht="8.25" customHeight="1">
      <c r="A374" s="15"/>
      <c r="B374" s="337"/>
      <c r="C374" s="15"/>
      <c r="D374" s="16"/>
      <c r="E374" s="6"/>
      <c r="F374" s="27"/>
      <c r="G374" s="110"/>
      <c r="H374" s="333"/>
    </row>
    <row r="375" spans="1:10" s="52" customFormat="1" ht="48.6" customHeight="1">
      <c r="A375" s="15"/>
      <c r="B375" s="337"/>
      <c r="C375" s="15"/>
      <c r="D375" s="16" t="s">
        <v>43</v>
      </c>
      <c r="E375" s="6" t="s">
        <v>63</v>
      </c>
      <c r="F375" s="27"/>
      <c r="G375" s="270" t="s">
        <v>561</v>
      </c>
      <c r="H375" s="30" t="s">
        <v>817</v>
      </c>
    </row>
    <row r="376" spans="1:10" s="52" customFormat="1" ht="6.75" customHeight="1">
      <c r="A376" s="15"/>
      <c r="B376" s="337"/>
      <c r="C376" s="15"/>
      <c r="D376" s="18"/>
      <c r="E376" s="23"/>
      <c r="F376" s="27"/>
      <c r="G376" s="28"/>
      <c r="H376" s="284"/>
    </row>
    <row r="377" spans="1:10" s="52" customFormat="1" ht="36.75" customHeight="1">
      <c r="A377" s="15"/>
      <c r="B377" s="6"/>
      <c r="C377" s="15"/>
      <c r="D377" s="5" t="s">
        <v>22</v>
      </c>
      <c r="E377" s="4" t="s">
        <v>64</v>
      </c>
      <c r="F377" s="27"/>
      <c r="G377" s="28"/>
      <c r="H377" s="286" t="s">
        <v>520</v>
      </c>
    </row>
    <row r="378" spans="1:10" s="52" customFormat="1" ht="9.9499999999999993" customHeight="1">
      <c r="A378" s="15"/>
      <c r="B378" s="6"/>
      <c r="C378" s="5"/>
      <c r="D378" s="13"/>
      <c r="E378" s="281"/>
      <c r="F378" s="19"/>
      <c r="G378" s="39"/>
      <c r="H378" s="291"/>
    </row>
    <row r="379" spans="1:10" s="52" customFormat="1" ht="90" customHeight="1">
      <c r="A379" s="15"/>
      <c r="B379" s="6"/>
      <c r="C379" s="15"/>
      <c r="D379" s="16" t="s">
        <v>46</v>
      </c>
      <c r="E379" s="6" t="s">
        <v>450</v>
      </c>
      <c r="F379" s="27"/>
      <c r="G379" s="270" t="s">
        <v>561</v>
      </c>
      <c r="H379" s="30" t="s">
        <v>818</v>
      </c>
    </row>
    <row r="380" spans="1:10" s="52" customFormat="1" ht="6" customHeight="1">
      <c r="A380" s="15"/>
      <c r="B380" s="337"/>
      <c r="C380" s="15"/>
      <c r="D380" s="18"/>
      <c r="E380" s="23"/>
      <c r="F380" s="27"/>
      <c r="G380" s="28"/>
      <c r="H380" s="278"/>
    </row>
    <row r="381" spans="1:10" s="52" customFormat="1" ht="196.5" customHeight="1">
      <c r="A381" s="15"/>
      <c r="B381" s="337"/>
      <c r="C381" s="15"/>
      <c r="D381" s="15" t="s">
        <v>145</v>
      </c>
      <c r="E381" s="291" t="s">
        <v>451</v>
      </c>
      <c r="F381" s="27"/>
      <c r="G381" s="28"/>
      <c r="H381" s="278" t="s">
        <v>521</v>
      </c>
      <c r="J381" s="193"/>
    </row>
    <row r="382" spans="1:10" s="52" customFormat="1" ht="20.100000000000001" customHeight="1">
      <c r="A382" s="15"/>
      <c r="B382" s="6"/>
      <c r="C382" s="15"/>
      <c r="D382" s="15" t="s">
        <v>249</v>
      </c>
      <c r="E382" s="291" t="s">
        <v>254</v>
      </c>
      <c r="F382" s="27"/>
      <c r="G382" s="110"/>
      <c r="H382" s="291"/>
      <c r="I382" s="16"/>
    </row>
    <row r="383" spans="1:10" s="52" customFormat="1" ht="132" customHeight="1">
      <c r="A383" s="15"/>
      <c r="B383" s="6"/>
      <c r="C383" s="15"/>
      <c r="D383" s="15"/>
      <c r="E383" s="291" t="s">
        <v>326</v>
      </c>
      <c r="F383" s="27"/>
      <c r="G383" s="110"/>
      <c r="H383" s="291"/>
      <c r="I383" s="16"/>
    </row>
    <row r="384" spans="1:10" s="52" customFormat="1" ht="129.75" customHeight="1">
      <c r="A384" s="15"/>
      <c r="B384" s="6"/>
      <c r="C384" s="15"/>
      <c r="D384" s="15"/>
      <c r="E384" s="291" t="s">
        <v>302</v>
      </c>
      <c r="F384" s="27"/>
      <c r="G384" s="110"/>
      <c r="H384" s="291"/>
      <c r="I384" s="16"/>
    </row>
    <row r="385" spans="1:10" s="52" customFormat="1" ht="6" hidden="1" customHeight="1">
      <c r="A385" s="5"/>
      <c r="B385" s="489"/>
      <c r="C385" s="5"/>
      <c r="D385" s="5"/>
      <c r="E385" s="4"/>
      <c r="F385" s="19"/>
      <c r="G385" s="39"/>
      <c r="H385" s="4"/>
      <c r="I385" s="16"/>
    </row>
    <row r="386" spans="1:10" s="52" customFormat="1" ht="6" hidden="1" customHeight="1">
      <c r="A386" s="15"/>
      <c r="B386" s="6"/>
      <c r="C386" s="15"/>
      <c r="D386" s="18"/>
      <c r="E386" s="332"/>
      <c r="F386" s="27"/>
      <c r="G386" s="28"/>
      <c r="H386" s="291"/>
      <c r="I386" s="16"/>
    </row>
    <row r="387" spans="1:10" s="52" customFormat="1" ht="20.100000000000001" customHeight="1">
      <c r="A387" s="15"/>
      <c r="B387" s="337"/>
      <c r="C387" s="15"/>
      <c r="D387" s="15" t="s">
        <v>244</v>
      </c>
      <c r="E387" s="291" t="s">
        <v>245</v>
      </c>
      <c r="F387" s="27"/>
      <c r="G387" s="28"/>
      <c r="H387" s="278"/>
    </row>
    <row r="388" spans="1:10" s="52" customFormat="1" ht="264.75" customHeight="1">
      <c r="A388" s="15"/>
      <c r="B388" s="337"/>
      <c r="C388" s="15"/>
      <c r="D388" s="5"/>
      <c r="E388" s="4" t="s">
        <v>327</v>
      </c>
      <c r="F388" s="27"/>
      <c r="G388" s="28"/>
      <c r="H388" s="278"/>
    </row>
    <row r="389" spans="1:10" s="52" customFormat="1" ht="7.5" customHeight="1">
      <c r="A389" s="15"/>
      <c r="B389" s="6"/>
      <c r="C389" s="15"/>
      <c r="D389" s="16"/>
      <c r="E389" s="6"/>
      <c r="F389" s="27"/>
      <c r="G389" s="28"/>
      <c r="H389" s="291"/>
    </row>
    <row r="390" spans="1:10" s="52" customFormat="1" ht="7.5" customHeight="1">
      <c r="A390" s="18"/>
      <c r="B390" s="34"/>
      <c r="C390" s="18"/>
      <c r="D390" s="17"/>
      <c r="E390" s="34"/>
      <c r="F390" s="89"/>
      <c r="G390" s="90"/>
      <c r="H390" s="23"/>
    </row>
    <row r="391" spans="1:10" s="52" customFormat="1" ht="75" customHeight="1">
      <c r="A391" s="15">
        <v>24</v>
      </c>
      <c r="B391" s="337" t="s">
        <v>246</v>
      </c>
      <c r="C391" s="15"/>
      <c r="D391" s="13" t="s">
        <v>28</v>
      </c>
      <c r="E391" s="281" t="s">
        <v>688</v>
      </c>
      <c r="F391" s="27"/>
      <c r="G391" s="270" t="s">
        <v>561</v>
      </c>
      <c r="H391" s="30" t="s">
        <v>819</v>
      </c>
      <c r="I391" s="326"/>
      <c r="J391" s="16"/>
    </row>
    <row r="392" spans="1:10" s="52" customFormat="1" ht="7.5" customHeight="1">
      <c r="A392" s="15"/>
      <c r="B392" s="337"/>
      <c r="C392" s="18"/>
      <c r="D392" s="17"/>
      <c r="E392" s="34"/>
      <c r="F392" s="89"/>
      <c r="G392" s="90"/>
      <c r="H392" s="23"/>
    </row>
    <row r="393" spans="1:10" s="52" customFormat="1" ht="60" customHeight="1">
      <c r="A393" s="15"/>
      <c r="B393" s="337"/>
      <c r="C393" s="15"/>
      <c r="D393" s="13" t="s">
        <v>35</v>
      </c>
      <c r="E393" s="281" t="s">
        <v>689</v>
      </c>
      <c r="F393" s="27"/>
      <c r="G393" s="270" t="s">
        <v>561</v>
      </c>
      <c r="H393" s="30" t="s">
        <v>820</v>
      </c>
      <c r="I393" s="326"/>
      <c r="J393" s="16"/>
    </row>
    <row r="394" spans="1:10" s="52" customFormat="1" ht="7.5" customHeight="1">
      <c r="A394" s="15"/>
      <c r="B394" s="337"/>
      <c r="C394" s="18"/>
      <c r="D394" s="17"/>
      <c r="E394" s="34"/>
      <c r="F394" s="89"/>
      <c r="G394" s="90"/>
      <c r="H394" s="605" t="s">
        <v>821</v>
      </c>
    </row>
    <row r="395" spans="1:10" s="52" customFormat="1" ht="38.25" customHeight="1">
      <c r="A395" s="15"/>
      <c r="B395" s="337"/>
      <c r="C395" s="15"/>
      <c r="D395" s="16" t="s">
        <v>43</v>
      </c>
      <c r="E395" s="6" t="s">
        <v>690</v>
      </c>
      <c r="F395" s="27"/>
      <c r="G395" s="270" t="s">
        <v>561</v>
      </c>
      <c r="H395" s="606"/>
      <c r="I395" s="326"/>
      <c r="J395" s="16"/>
    </row>
    <row r="396" spans="1:10" s="52" customFormat="1" ht="12" customHeight="1">
      <c r="A396" s="15"/>
      <c r="B396" s="6"/>
      <c r="C396" s="15"/>
      <c r="D396" s="16"/>
      <c r="E396" s="6"/>
      <c r="F396" s="27"/>
      <c r="G396" s="33"/>
      <c r="H396" s="606"/>
    </row>
    <row r="397" spans="1:10" s="52" customFormat="1" ht="192.75" customHeight="1">
      <c r="A397" s="15"/>
      <c r="B397" s="6"/>
      <c r="C397" s="15"/>
      <c r="D397" s="31" t="s">
        <v>145</v>
      </c>
      <c r="E397" s="32" t="s">
        <v>395</v>
      </c>
      <c r="F397" s="27"/>
      <c r="G397" s="33"/>
      <c r="H397" s="278" t="s">
        <v>522</v>
      </c>
    </row>
    <row r="398" spans="1:10" s="52" customFormat="1" ht="6" hidden="1" customHeight="1">
      <c r="A398" s="5"/>
      <c r="B398" s="489"/>
      <c r="C398" s="5"/>
      <c r="D398" s="13"/>
      <c r="E398" s="281"/>
      <c r="F398" s="19"/>
      <c r="G398" s="218"/>
      <c r="H398" s="279"/>
    </row>
    <row r="399" spans="1:10" s="52" customFormat="1" ht="6" customHeight="1">
      <c r="A399" s="15"/>
      <c r="B399" s="6"/>
      <c r="C399" s="15"/>
      <c r="D399" s="16"/>
      <c r="E399" s="6"/>
      <c r="F399" s="27"/>
      <c r="G399" s="33"/>
      <c r="H399" s="278"/>
    </row>
    <row r="400" spans="1:10" s="52" customFormat="1" ht="175.5" customHeight="1">
      <c r="A400" s="15"/>
      <c r="B400" s="6"/>
      <c r="C400" s="15"/>
      <c r="D400" s="18" t="s">
        <v>145</v>
      </c>
      <c r="E400" s="391" t="s">
        <v>822</v>
      </c>
      <c r="F400" s="27"/>
      <c r="G400" s="33"/>
      <c r="H400" s="278" t="s">
        <v>523</v>
      </c>
    </row>
    <row r="401" spans="1:10" s="52" customFormat="1" ht="87.75" customHeight="1">
      <c r="A401" s="15"/>
      <c r="B401" s="6"/>
      <c r="C401" s="15"/>
      <c r="D401" s="15"/>
      <c r="E401" s="291" t="s">
        <v>328</v>
      </c>
      <c r="F401" s="27"/>
      <c r="G401" s="262" t="s">
        <v>330</v>
      </c>
      <c r="H401" s="278"/>
    </row>
    <row r="402" spans="1:10" s="52" customFormat="1" ht="105" customHeight="1">
      <c r="A402" s="15"/>
      <c r="B402" s="6"/>
      <c r="C402" s="15"/>
      <c r="D402" s="5"/>
      <c r="E402" s="4" t="s">
        <v>329</v>
      </c>
      <c r="F402" s="27"/>
      <c r="G402" s="262" t="s">
        <v>330</v>
      </c>
      <c r="H402" s="278"/>
    </row>
    <row r="403" spans="1:10" s="52" customFormat="1" ht="6" customHeight="1">
      <c r="A403" s="15"/>
      <c r="B403" s="6"/>
      <c r="C403" s="15"/>
      <c r="D403" s="16"/>
      <c r="E403" s="6"/>
      <c r="F403" s="27"/>
      <c r="G403" s="33"/>
      <c r="H403" s="278"/>
    </row>
    <row r="404" spans="1:10" s="52" customFormat="1" ht="17.45" customHeight="1">
      <c r="A404" s="15"/>
      <c r="B404" s="6"/>
      <c r="C404" s="15"/>
      <c r="D404" s="18" t="s">
        <v>145</v>
      </c>
      <c r="E404" s="610" t="s">
        <v>699</v>
      </c>
      <c r="F404" s="27"/>
      <c r="G404" s="273" t="s">
        <v>564</v>
      </c>
      <c r="H404" s="613" t="s">
        <v>524</v>
      </c>
    </row>
    <row r="405" spans="1:10" s="52" customFormat="1" ht="25.5" customHeight="1">
      <c r="A405" s="15"/>
      <c r="B405" s="6"/>
      <c r="C405" s="15"/>
      <c r="D405" s="15"/>
      <c r="E405" s="611"/>
      <c r="F405" s="27"/>
      <c r="G405" s="272" t="s">
        <v>563</v>
      </c>
      <c r="H405" s="613"/>
    </row>
    <row r="406" spans="1:10" s="52" customFormat="1" ht="17.45" customHeight="1">
      <c r="A406" s="15"/>
      <c r="B406" s="6"/>
      <c r="C406" s="15"/>
      <c r="D406" s="15"/>
      <c r="E406" s="611"/>
      <c r="F406" s="27"/>
      <c r="G406" s="273" t="s">
        <v>565</v>
      </c>
      <c r="H406" s="613"/>
    </row>
    <row r="407" spans="1:10" s="52" customFormat="1" ht="87" customHeight="1">
      <c r="A407" s="15"/>
      <c r="B407" s="6"/>
      <c r="C407" s="15"/>
      <c r="D407" s="5"/>
      <c r="E407" s="612"/>
      <c r="F407" s="27"/>
      <c r="G407" s="272" t="s">
        <v>563</v>
      </c>
      <c r="H407" s="613"/>
    </row>
    <row r="408" spans="1:10" s="52" customFormat="1" ht="6" customHeight="1">
      <c r="A408" s="15"/>
      <c r="B408" s="6"/>
      <c r="C408" s="15"/>
      <c r="D408" s="16"/>
      <c r="E408" s="6"/>
      <c r="F408" s="27"/>
      <c r="G408" s="33"/>
      <c r="H408" s="278"/>
    </row>
    <row r="409" spans="1:10" s="52" customFormat="1" ht="153" customHeight="1">
      <c r="A409" s="15"/>
      <c r="B409" s="6"/>
      <c r="C409" s="15"/>
      <c r="D409" s="31" t="s">
        <v>145</v>
      </c>
      <c r="E409" s="32" t="s">
        <v>247</v>
      </c>
      <c r="F409" s="27"/>
      <c r="G409" s="33"/>
      <c r="H409" s="278" t="s">
        <v>525</v>
      </c>
    </row>
    <row r="410" spans="1:10" s="52" customFormat="1">
      <c r="A410" s="15"/>
      <c r="B410" s="6"/>
      <c r="C410" s="15"/>
      <c r="D410" s="16"/>
      <c r="E410" s="6"/>
      <c r="F410" s="27"/>
      <c r="G410" s="33"/>
      <c r="H410" s="277"/>
    </row>
    <row r="411" spans="1:10" s="52" customFormat="1" ht="7.5" customHeight="1">
      <c r="A411" s="18"/>
      <c r="B411" s="34"/>
      <c r="C411" s="18"/>
      <c r="D411" s="17"/>
      <c r="E411" s="34"/>
      <c r="F411" s="89"/>
      <c r="G411" s="90"/>
      <c r="H411" s="23"/>
    </row>
    <row r="412" spans="1:10" s="52" customFormat="1" ht="57" customHeight="1">
      <c r="A412" s="15">
        <v>25</v>
      </c>
      <c r="B412" s="6" t="s">
        <v>65</v>
      </c>
      <c r="C412" s="5"/>
      <c r="D412" s="13" t="s">
        <v>28</v>
      </c>
      <c r="E412" s="281" t="s">
        <v>66</v>
      </c>
      <c r="F412" s="19"/>
      <c r="G412" s="166" t="s">
        <v>561</v>
      </c>
      <c r="H412" s="30" t="s">
        <v>823</v>
      </c>
      <c r="I412" s="16"/>
      <c r="J412" s="16"/>
    </row>
    <row r="413" spans="1:10" s="52" customFormat="1" ht="6" customHeight="1">
      <c r="A413" s="15"/>
      <c r="B413" s="337"/>
      <c r="C413" s="15"/>
      <c r="D413" s="16"/>
      <c r="E413" s="6"/>
      <c r="F413" s="27"/>
      <c r="G413" s="28"/>
      <c r="H413" s="284"/>
      <c r="I413" s="16"/>
    </row>
    <row r="414" spans="1:10" s="52" customFormat="1" ht="48" customHeight="1">
      <c r="A414" s="15"/>
      <c r="B414" s="337"/>
      <c r="C414" s="15"/>
      <c r="D414" s="16" t="s">
        <v>29</v>
      </c>
      <c r="E414" s="6" t="s">
        <v>67</v>
      </c>
      <c r="F414" s="27"/>
      <c r="G414" s="270" t="s">
        <v>561</v>
      </c>
      <c r="H414" s="30" t="s">
        <v>824</v>
      </c>
      <c r="J414" s="219"/>
    </row>
    <row r="415" spans="1:10" ht="6" hidden="1" customHeight="1">
      <c r="A415" s="15"/>
      <c r="B415" s="337"/>
      <c r="C415" s="15"/>
      <c r="F415" s="27"/>
      <c r="G415" s="28"/>
      <c r="H415" s="333"/>
    </row>
    <row r="416" spans="1:10" s="52" customFormat="1" ht="6.75" customHeight="1">
      <c r="A416" s="15"/>
      <c r="B416" s="6"/>
      <c r="C416" s="15"/>
      <c r="D416" s="16"/>
      <c r="E416" s="6"/>
      <c r="F416" s="16"/>
      <c r="G416" s="110"/>
      <c r="H416" s="333"/>
    </row>
    <row r="417" spans="1:9" s="52" customFormat="1" ht="83.25" customHeight="1">
      <c r="A417" s="15"/>
      <c r="B417" s="6"/>
      <c r="C417" s="15"/>
      <c r="D417" s="31" t="s">
        <v>23</v>
      </c>
      <c r="E417" s="32" t="s">
        <v>68</v>
      </c>
      <c r="F417" s="27"/>
      <c r="G417" s="28"/>
      <c r="H417" s="190" t="s">
        <v>526</v>
      </c>
      <c r="I417" s="219"/>
    </row>
    <row r="418" spans="1:9" s="52" customFormat="1" ht="6" hidden="1" customHeight="1">
      <c r="A418" s="5"/>
      <c r="B418" s="4"/>
      <c r="C418" s="5"/>
      <c r="D418" s="13"/>
      <c r="E418" s="281"/>
      <c r="F418" s="19"/>
      <c r="G418" s="39"/>
      <c r="H418" s="14"/>
      <c r="I418" s="16"/>
    </row>
    <row r="419" spans="1:9" s="52" customFormat="1" ht="6" customHeight="1">
      <c r="A419" s="15"/>
      <c r="B419" s="6"/>
      <c r="C419" s="15"/>
      <c r="D419" s="16"/>
      <c r="E419" s="6"/>
      <c r="F419" s="27"/>
      <c r="G419" s="28"/>
      <c r="H419" s="284"/>
      <c r="I419" s="16"/>
    </row>
    <row r="420" spans="1:9" s="52" customFormat="1" ht="53.1" customHeight="1">
      <c r="A420" s="15"/>
      <c r="B420" s="6"/>
      <c r="C420" s="15"/>
      <c r="D420" s="16" t="s">
        <v>248</v>
      </c>
      <c r="E420" s="6" t="s">
        <v>691</v>
      </c>
      <c r="F420" s="27"/>
      <c r="G420" s="220"/>
      <c r="H420" s="286" t="s">
        <v>825</v>
      </c>
    </row>
    <row r="421" spans="1:9" s="52" customFormat="1" ht="98.25" customHeight="1">
      <c r="A421" s="15"/>
      <c r="B421" s="6"/>
      <c r="C421" s="15"/>
      <c r="D421" s="16"/>
      <c r="E421" s="6" t="s">
        <v>527</v>
      </c>
      <c r="F421" s="27"/>
      <c r="G421" s="28" t="s">
        <v>1</v>
      </c>
      <c r="H421" s="190" t="s">
        <v>528</v>
      </c>
    </row>
    <row r="422" spans="1:9" s="52" customFormat="1" ht="32.25" customHeight="1">
      <c r="A422" s="15"/>
      <c r="B422" s="6"/>
      <c r="C422" s="15"/>
      <c r="D422" s="16"/>
      <c r="E422" s="6" t="s">
        <v>452</v>
      </c>
      <c r="F422" s="27"/>
      <c r="G422" s="28" t="s">
        <v>1</v>
      </c>
      <c r="H422" s="286"/>
    </row>
    <row r="423" spans="1:9" s="52" customFormat="1" ht="46.5" customHeight="1">
      <c r="A423" s="15"/>
      <c r="B423" s="6"/>
      <c r="C423" s="15"/>
      <c r="D423" s="16"/>
      <c r="E423" s="6" t="s">
        <v>453</v>
      </c>
      <c r="F423" s="27"/>
      <c r="G423" s="28" t="s">
        <v>1</v>
      </c>
      <c r="H423" s="286"/>
    </row>
    <row r="424" spans="1:9" s="52" customFormat="1" ht="5.25" customHeight="1">
      <c r="A424" s="15"/>
      <c r="B424" s="6"/>
      <c r="C424" s="15"/>
      <c r="D424" s="18"/>
      <c r="E424" s="23"/>
      <c r="F424" s="27"/>
      <c r="G424" s="28"/>
      <c r="H424" s="190"/>
    </row>
    <row r="425" spans="1:9" s="52" customFormat="1" ht="69.95" customHeight="1">
      <c r="A425" s="15"/>
      <c r="B425" s="6"/>
      <c r="C425" s="15"/>
      <c r="D425" s="423" t="s">
        <v>145</v>
      </c>
      <c r="E425" s="387" t="s">
        <v>692</v>
      </c>
      <c r="F425" s="380"/>
      <c r="G425" s="424"/>
      <c r="H425" s="425" t="s">
        <v>529</v>
      </c>
      <c r="I425" s="325"/>
    </row>
    <row r="426" spans="1:9" s="52" customFormat="1" ht="202.5" customHeight="1">
      <c r="A426" s="15"/>
      <c r="B426" s="6"/>
      <c r="C426" s="15"/>
      <c r="D426" s="15" t="s">
        <v>249</v>
      </c>
      <c r="E426" s="291" t="s">
        <v>693</v>
      </c>
      <c r="F426" s="27"/>
      <c r="G426" s="221"/>
      <c r="H426" s="317"/>
    </row>
    <row r="427" spans="1:9" s="52" customFormat="1" ht="111.75" customHeight="1">
      <c r="A427" s="15"/>
      <c r="B427" s="6"/>
      <c r="C427" s="15"/>
      <c r="D427" s="15"/>
      <c r="E427" s="291" t="s">
        <v>454</v>
      </c>
      <c r="F427" s="27"/>
      <c r="G427" s="221"/>
      <c r="H427" s="190"/>
    </row>
    <row r="428" spans="1:9" s="52" customFormat="1" ht="69.75" customHeight="1">
      <c r="A428" s="15"/>
      <c r="B428" s="6"/>
      <c r="C428" s="15"/>
      <c r="D428" s="15"/>
      <c r="E428" s="291" t="s">
        <v>303</v>
      </c>
      <c r="F428" s="27"/>
      <c r="G428" s="221"/>
      <c r="H428" s="190"/>
    </row>
    <row r="429" spans="1:9" s="52" customFormat="1" ht="6" customHeight="1">
      <c r="A429" s="5"/>
      <c r="B429" s="489"/>
      <c r="C429" s="5"/>
      <c r="D429" s="5"/>
      <c r="E429" s="4"/>
      <c r="F429" s="19"/>
      <c r="G429" s="222"/>
      <c r="H429" s="176"/>
    </row>
    <row r="430" spans="1:9" s="52" customFormat="1" ht="6" customHeight="1">
      <c r="A430" s="15"/>
      <c r="B430" s="6"/>
      <c r="C430" s="15"/>
      <c r="D430" s="18"/>
      <c r="E430" s="23"/>
      <c r="F430" s="27"/>
      <c r="G430" s="221"/>
      <c r="H430" s="190"/>
    </row>
    <row r="431" spans="1:9" s="52" customFormat="1" ht="56.25" customHeight="1">
      <c r="A431" s="15"/>
      <c r="B431" s="6"/>
      <c r="C431" s="15"/>
      <c r="D431" s="15" t="s">
        <v>244</v>
      </c>
      <c r="E431" s="291" t="s">
        <v>304</v>
      </c>
      <c r="F431" s="27"/>
      <c r="G431" s="221"/>
      <c r="H431" s="190"/>
    </row>
    <row r="432" spans="1:9" s="52" customFormat="1" ht="114" customHeight="1">
      <c r="A432" s="15"/>
      <c r="B432" s="6"/>
      <c r="C432" s="15"/>
      <c r="D432" s="15"/>
      <c r="E432" s="291" t="s">
        <v>305</v>
      </c>
      <c r="F432" s="27"/>
      <c r="G432" s="221"/>
      <c r="H432" s="190"/>
    </row>
    <row r="433" spans="1:8" s="52" customFormat="1" ht="41.25" customHeight="1">
      <c r="A433" s="15"/>
      <c r="B433" s="6"/>
      <c r="C433" s="15"/>
      <c r="D433" s="15"/>
      <c r="E433" s="291" t="s">
        <v>306</v>
      </c>
      <c r="F433" s="27"/>
      <c r="G433" s="221"/>
      <c r="H433" s="190"/>
    </row>
    <row r="434" spans="1:8" s="52" customFormat="1" ht="6" customHeight="1">
      <c r="A434" s="15"/>
      <c r="B434" s="6"/>
      <c r="C434" s="15"/>
      <c r="D434" s="15"/>
      <c r="E434" s="291"/>
      <c r="F434" s="27"/>
      <c r="G434" s="221"/>
      <c r="H434" s="190"/>
    </row>
    <row r="435" spans="1:8" s="52" customFormat="1" ht="6" customHeight="1">
      <c r="A435" s="15"/>
      <c r="B435" s="6"/>
      <c r="C435" s="15"/>
      <c r="D435" s="15"/>
      <c r="E435" s="291"/>
      <c r="F435" s="27"/>
      <c r="G435" s="221"/>
      <c r="H435" s="190"/>
    </row>
    <row r="436" spans="1:8" s="52" customFormat="1" ht="83.25" customHeight="1">
      <c r="A436" s="15"/>
      <c r="B436" s="6"/>
      <c r="C436" s="15"/>
      <c r="D436" s="15" t="s">
        <v>250</v>
      </c>
      <c r="E436" s="291" t="s">
        <v>694</v>
      </c>
      <c r="F436" s="27"/>
      <c r="G436" s="221"/>
      <c r="H436" s="190"/>
    </row>
    <row r="437" spans="1:8" s="52" customFormat="1" ht="72" customHeight="1">
      <c r="A437" s="15"/>
      <c r="B437" s="6"/>
      <c r="C437" s="15"/>
      <c r="D437" s="15"/>
      <c r="E437" s="329" t="s">
        <v>695</v>
      </c>
      <c r="F437" s="27"/>
      <c r="G437" s="33"/>
      <c r="H437" s="190"/>
    </row>
    <row r="438" spans="1:8" s="52" customFormat="1" ht="56.25" customHeight="1">
      <c r="A438" s="15"/>
      <c r="B438" s="6"/>
      <c r="C438" s="15"/>
      <c r="D438" s="15"/>
      <c r="E438" s="291" t="s">
        <v>307</v>
      </c>
      <c r="F438" s="27"/>
      <c r="G438" s="33"/>
      <c r="H438" s="190"/>
    </row>
    <row r="439" spans="1:8" s="52" customFormat="1" ht="96.75" customHeight="1">
      <c r="A439" s="15"/>
      <c r="B439" s="6"/>
      <c r="C439" s="15"/>
      <c r="D439" s="15"/>
      <c r="E439" s="291" t="s">
        <v>308</v>
      </c>
      <c r="F439" s="27"/>
      <c r="G439" s="33"/>
      <c r="H439" s="190"/>
    </row>
    <row r="440" spans="1:8" s="52" customFormat="1" ht="44.25" customHeight="1">
      <c r="A440" s="15"/>
      <c r="B440" s="6"/>
      <c r="C440" s="15"/>
      <c r="D440" s="5"/>
      <c r="E440" s="4" t="s">
        <v>309</v>
      </c>
      <c r="F440" s="27"/>
      <c r="G440" s="33"/>
      <c r="H440" s="190"/>
    </row>
    <row r="441" spans="1:8" s="52" customFormat="1" ht="9.75" customHeight="1">
      <c r="A441" s="5"/>
      <c r="B441" s="489"/>
      <c r="C441" s="5"/>
      <c r="D441" s="13"/>
      <c r="E441" s="281"/>
      <c r="F441" s="19"/>
      <c r="G441" s="218"/>
      <c r="H441" s="176"/>
    </row>
    <row r="442" spans="1:8" s="52" customFormat="1" ht="62.25" customHeight="1">
      <c r="A442" s="18">
        <v>26</v>
      </c>
      <c r="B442" s="34" t="s">
        <v>69</v>
      </c>
      <c r="C442" s="18"/>
      <c r="D442" s="17" t="s">
        <v>31</v>
      </c>
      <c r="E442" s="34" t="s">
        <v>455</v>
      </c>
      <c r="F442" s="89"/>
      <c r="G442" s="270" t="s">
        <v>561</v>
      </c>
      <c r="H442" s="290" t="s">
        <v>826</v>
      </c>
    </row>
    <row r="443" spans="1:8" s="52" customFormat="1" ht="6" customHeight="1">
      <c r="A443" s="15"/>
      <c r="B443" s="6"/>
      <c r="C443" s="15"/>
      <c r="D443" s="18"/>
      <c r="E443" s="23"/>
      <c r="F443" s="27"/>
      <c r="G443" s="111"/>
      <c r="H443" s="284"/>
    </row>
    <row r="444" spans="1:8" s="52" customFormat="1" ht="162.94999999999999" customHeight="1">
      <c r="A444" s="15"/>
      <c r="B444" s="6"/>
      <c r="C444" s="15"/>
      <c r="D444" s="15" t="s">
        <v>145</v>
      </c>
      <c r="E444" s="387" t="s">
        <v>827</v>
      </c>
      <c r="F444" s="27"/>
      <c r="G444" s="111"/>
      <c r="H444" s="284" t="s">
        <v>530</v>
      </c>
    </row>
    <row r="445" spans="1:8" s="52" customFormat="1" ht="6" customHeight="1">
      <c r="A445" s="15"/>
      <c r="B445" s="6"/>
      <c r="C445" s="15"/>
      <c r="D445" s="15"/>
      <c r="E445" s="291"/>
      <c r="F445" s="27"/>
      <c r="G445" s="111"/>
      <c r="H445" s="284"/>
    </row>
    <row r="446" spans="1:8" s="52" customFormat="1" ht="204.75" customHeight="1">
      <c r="A446" s="15"/>
      <c r="B446" s="6"/>
      <c r="C446" s="15"/>
      <c r="D446" s="5"/>
      <c r="E446" s="393" t="s">
        <v>828</v>
      </c>
      <c r="F446" s="16"/>
      <c r="G446" s="110"/>
      <c r="H446" s="291"/>
    </row>
    <row r="447" spans="1:8" s="52" customFormat="1" ht="60" customHeight="1">
      <c r="A447" s="15"/>
      <c r="B447" s="6"/>
      <c r="C447" s="15"/>
      <c r="D447" s="16" t="s">
        <v>35</v>
      </c>
      <c r="E447" s="369" t="s">
        <v>829</v>
      </c>
      <c r="F447" s="16"/>
      <c r="G447" s="486"/>
      <c r="H447" s="190"/>
    </row>
    <row r="448" spans="1:8" s="52" customFormat="1" ht="65.25" customHeight="1">
      <c r="A448" s="15"/>
      <c r="B448" s="337"/>
      <c r="C448" s="15"/>
      <c r="D448" s="31" t="s">
        <v>145</v>
      </c>
      <c r="E448" s="32" t="s">
        <v>456</v>
      </c>
      <c r="F448" s="27"/>
      <c r="G448" s="110"/>
      <c r="H448" s="278" t="s">
        <v>531</v>
      </c>
    </row>
    <row r="449" spans="1:9" s="52" customFormat="1" ht="55.5" customHeight="1">
      <c r="A449" s="15"/>
      <c r="B449" s="6"/>
      <c r="C449" s="15"/>
      <c r="D449" s="379" t="s">
        <v>43</v>
      </c>
      <c r="E449" s="369" t="s">
        <v>696</v>
      </c>
      <c r="F449" s="379"/>
      <c r="G449" s="38" t="s">
        <v>561</v>
      </c>
      <c r="H449" s="427" t="s">
        <v>648</v>
      </c>
      <c r="I449" s="325"/>
    </row>
    <row r="450" spans="1:9" s="52" customFormat="1" ht="41.45" customHeight="1">
      <c r="A450" s="15"/>
      <c r="B450" s="337"/>
      <c r="C450" s="15"/>
      <c r="D450" s="428" t="s">
        <v>145</v>
      </c>
      <c r="E450" s="429" t="s">
        <v>591</v>
      </c>
      <c r="F450" s="380"/>
      <c r="G450" s="430"/>
      <c r="H450" s="431" t="s">
        <v>590</v>
      </c>
    </row>
    <row r="451" spans="1:9" s="52" customFormat="1" ht="12.75" customHeight="1">
      <c r="A451" s="5"/>
      <c r="B451" s="489"/>
      <c r="C451" s="5"/>
      <c r="D451" s="13"/>
      <c r="E451" s="281"/>
      <c r="F451" s="19"/>
      <c r="G451" s="39"/>
      <c r="H451" s="4"/>
    </row>
    <row r="452" spans="1:9" s="52" customFormat="1" ht="8.25" customHeight="1">
      <c r="A452" s="15"/>
      <c r="B452" s="332"/>
      <c r="C452" s="18"/>
      <c r="D452" s="17"/>
      <c r="E452" s="34"/>
      <c r="F452" s="89"/>
      <c r="G452" s="90"/>
      <c r="H452" s="102"/>
    </row>
    <row r="453" spans="1:9" s="52" customFormat="1" ht="60" customHeight="1">
      <c r="A453" s="15">
        <v>27</v>
      </c>
      <c r="B453" s="337" t="s">
        <v>70</v>
      </c>
      <c r="C453" s="15"/>
      <c r="D453" s="16" t="s">
        <v>31</v>
      </c>
      <c r="E453" s="6" t="s">
        <v>457</v>
      </c>
      <c r="F453" s="27"/>
      <c r="G453" s="270" t="s">
        <v>561</v>
      </c>
      <c r="H453" s="289" t="s">
        <v>830</v>
      </c>
    </row>
    <row r="454" spans="1:9" s="52" customFormat="1" ht="8.25" customHeight="1">
      <c r="A454" s="15"/>
      <c r="B454" s="6"/>
      <c r="C454" s="15"/>
      <c r="D454" s="18"/>
      <c r="E454" s="23"/>
      <c r="F454" s="27"/>
      <c r="G454" s="28"/>
      <c r="H454" s="284"/>
    </row>
    <row r="455" spans="1:9" s="52" customFormat="1" ht="36.75" customHeight="1">
      <c r="A455" s="15"/>
      <c r="B455" s="337"/>
      <c r="C455" s="15"/>
      <c r="D455" s="5" t="s">
        <v>22</v>
      </c>
      <c r="E455" s="4" t="s">
        <v>273</v>
      </c>
      <c r="F455" s="27"/>
      <c r="G455" s="28"/>
      <c r="H455" s="291"/>
    </row>
    <row r="456" spans="1:9" s="52" customFormat="1" ht="12.75" customHeight="1">
      <c r="A456" s="15"/>
      <c r="B456" s="6"/>
      <c r="C456" s="5"/>
      <c r="D456" s="13"/>
      <c r="E456" s="281"/>
      <c r="F456" s="27"/>
      <c r="G456" s="28"/>
      <c r="H456" s="284"/>
    </row>
    <row r="457" spans="1:9" s="52" customFormat="1" ht="8.25" customHeight="1">
      <c r="A457" s="15"/>
      <c r="B457" s="337"/>
      <c r="C457" s="18"/>
      <c r="D457" s="17"/>
      <c r="E457" s="34"/>
      <c r="F457" s="89"/>
      <c r="G457" s="90"/>
      <c r="H457" s="284"/>
    </row>
    <row r="458" spans="1:9" s="52" customFormat="1" ht="60" customHeight="1">
      <c r="A458" s="15"/>
      <c r="B458" s="6"/>
      <c r="C458" s="15"/>
      <c r="D458" s="16" t="s">
        <v>29</v>
      </c>
      <c r="E458" s="6" t="s">
        <v>71</v>
      </c>
      <c r="F458" s="27"/>
      <c r="G458" s="270" t="s">
        <v>561</v>
      </c>
      <c r="H458" s="289" t="s">
        <v>831</v>
      </c>
    </row>
    <row r="459" spans="1:9" s="52" customFormat="1" ht="9.75" customHeight="1">
      <c r="A459" s="15"/>
      <c r="B459" s="6"/>
      <c r="C459" s="15"/>
      <c r="D459" s="18"/>
      <c r="E459" s="23"/>
      <c r="F459" s="27"/>
      <c r="G459" s="28"/>
      <c r="H459" s="291"/>
    </row>
    <row r="460" spans="1:9" s="52" customFormat="1" ht="64.5" customHeight="1">
      <c r="A460" s="15"/>
      <c r="B460" s="337"/>
      <c r="C460" s="15"/>
      <c r="D460" s="5" t="s">
        <v>23</v>
      </c>
      <c r="E460" s="4" t="s">
        <v>458</v>
      </c>
      <c r="F460" s="27"/>
      <c r="G460" s="28"/>
      <c r="H460" s="286" t="s">
        <v>532</v>
      </c>
    </row>
    <row r="461" spans="1:9" s="52" customFormat="1" ht="8.25" customHeight="1">
      <c r="A461" s="15"/>
      <c r="B461" s="337"/>
      <c r="C461" s="15"/>
      <c r="D461" s="17"/>
      <c r="E461" s="34"/>
      <c r="F461" s="27"/>
      <c r="G461" s="265"/>
      <c r="H461" s="284"/>
    </row>
    <row r="462" spans="1:9" s="52" customFormat="1" ht="72.75" customHeight="1">
      <c r="A462" s="15"/>
      <c r="B462" s="6"/>
      <c r="C462" s="18"/>
      <c r="D462" s="17" t="s">
        <v>42</v>
      </c>
      <c r="E462" s="34" t="s">
        <v>72</v>
      </c>
      <c r="F462" s="89"/>
      <c r="G462" s="270" t="s">
        <v>561</v>
      </c>
      <c r="H462" s="289" t="s">
        <v>832</v>
      </c>
    </row>
    <row r="463" spans="1:9" s="52" customFormat="1" ht="8.25" customHeight="1">
      <c r="A463" s="15"/>
      <c r="B463" s="6"/>
      <c r="C463" s="15"/>
      <c r="D463" s="18"/>
      <c r="E463" s="23"/>
      <c r="F463" s="27"/>
      <c r="G463" s="28"/>
      <c r="H463" s="291"/>
      <c r="I463" s="16"/>
    </row>
    <row r="464" spans="1:9" s="52" customFormat="1" ht="48.75" customHeight="1">
      <c r="A464" s="15"/>
      <c r="B464" s="337"/>
      <c r="C464" s="15"/>
      <c r="D464" s="5" t="s">
        <v>23</v>
      </c>
      <c r="E464" s="4" t="s">
        <v>73</v>
      </c>
      <c r="F464" s="27"/>
      <c r="G464" s="28"/>
      <c r="H464" s="286" t="s">
        <v>533</v>
      </c>
      <c r="I464" s="16"/>
    </row>
    <row r="465" spans="1:8" s="52" customFormat="1" ht="9.75" customHeight="1">
      <c r="A465" s="15"/>
      <c r="B465" s="337" t="s">
        <v>3</v>
      </c>
      <c r="C465" s="5"/>
      <c r="D465" s="13"/>
      <c r="E465" s="281"/>
      <c r="F465" s="19"/>
      <c r="G465" s="223"/>
      <c r="H465" s="284"/>
    </row>
    <row r="466" spans="1:8" s="52" customFormat="1" ht="9" customHeight="1">
      <c r="A466" s="15"/>
      <c r="B466" s="337"/>
      <c r="C466" s="18"/>
      <c r="D466" s="17"/>
      <c r="E466" s="34"/>
      <c r="F466" s="89"/>
      <c r="G466" s="28"/>
      <c r="H466" s="291"/>
    </row>
    <row r="467" spans="1:8" s="52" customFormat="1" ht="69.75" customHeight="1">
      <c r="A467" s="15"/>
      <c r="B467" s="337"/>
      <c r="C467" s="15"/>
      <c r="D467" s="16" t="s">
        <v>46</v>
      </c>
      <c r="E467" s="6" t="s">
        <v>331</v>
      </c>
      <c r="F467" s="27"/>
      <c r="G467" s="270" t="s">
        <v>561</v>
      </c>
      <c r="H467" s="618" t="s">
        <v>274</v>
      </c>
    </row>
    <row r="468" spans="1:8" s="52" customFormat="1" ht="10.5" customHeight="1">
      <c r="A468" s="15"/>
      <c r="B468" s="337"/>
      <c r="C468" s="15"/>
      <c r="D468" s="224"/>
      <c r="E468" s="225" t="s">
        <v>10</v>
      </c>
      <c r="F468" s="27"/>
      <c r="G468" s="277"/>
      <c r="H468" s="615"/>
    </row>
    <row r="469" spans="1:8" s="52" customFormat="1" ht="54" customHeight="1">
      <c r="A469" s="15"/>
      <c r="B469" s="6"/>
      <c r="C469" s="15"/>
      <c r="D469" s="5" t="s">
        <v>22</v>
      </c>
      <c r="E469" s="4" t="s">
        <v>332</v>
      </c>
      <c r="F469" s="27"/>
      <c r="G469" s="28"/>
      <c r="H469" s="615"/>
    </row>
    <row r="470" spans="1:8" s="52" customFormat="1" ht="9.75" customHeight="1">
      <c r="A470" s="15"/>
      <c r="B470" s="6"/>
      <c r="C470" s="15"/>
      <c r="D470" s="16"/>
      <c r="E470" s="6"/>
      <c r="F470" s="27"/>
      <c r="G470" s="28"/>
      <c r="H470" s="190"/>
    </row>
    <row r="471" spans="1:8" s="52" customFormat="1" ht="18" customHeight="1">
      <c r="A471" s="15"/>
      <c r="B471" s="6"/>
      <c r="C471" s="15"/>
      <c r="D471" s="16"/>
      <c r="E471" s="80" t="s">
        <v>92</v>
      </c>
      <c r="F471" s="27"/>
      <c r="G471" s="28"/>
      <c r="H471" s="291"/>
    </row>
    <row r="472" spans="1:8" s="52" customFormat="1" ht="27.75" customHeight="1">
      <c r="A472" s="15"/>
      <c r="B472" s="6"/>
      <c r="C472" s="15"/>
      <c r="D472" s="16" t="s">
        <v>94</v>
      </c>
      <c r="E472" s="6" t="s">
        <v>93</v>
      </c>
      <c r="F472" s="27"/>
      <c r="G472" s="28"/>
      <c r="H472" s="284"/>
    </row>
    <row r="473" spans="1:8" s="52" customFormat="1" ht="26.25" customHeight="1">
      <c r="A473" s="15"/>
      <c r="B473" s="6"/>
      <c r="C473" s="15"/>
      <c r="D473" s="16" t="s">
        <v>95</v>
      </c>
      <c r="E473" s="6" t="s">
        <v>333</v>
      </c>
      <c r="F473" s="27"/>
      <c r="G473" s="28"/>
      <c r="H473" s="291"/>
    </row>
    <row r="474" spans="1:8" s="52" customFormat="1" ht="45.75" customHeight="1">
      <c r="A474" s="15"/>
      <c r="B474" s="6"/>
      <c r="C474" s="15"/>
      <c r="D474" s="16" t="s">
        <v>96</v>
      </c>
      <c r="E474" s="6" t="s">
        <v>334</v>
      </c>
      <c r="F474" s="27"/>
      <c r="G474" s="28"/>
      <c r="H474" s="291"/>
    </row>
    <row r="475" spans="1:8" s="52" customFormat="1" ht="29.25" customHeight="1">
      <c r="A475" s="15"/>
      <c r="B475" s="6"/>
      <c r="C475" s="15"/>
      <c r="D475" s="16" t="s">
        <v>97</v>
      </c>
      <c r="E475" s="6" t="s">
        <v>335</v>
      </c>
      <c r="F475" s="27"/>
      <c r="G475" s="28"/>
      <c r="H475" s="291"/>
    </row>
    <row r="476" spans="1:8" s="52" customFormat="1" ht="42.75" customHeight="1">
      <c r="A476" s="15"/>
      <c r="B476" s="6"/>
      <c r="C476" s="15"/>
      <c r="D476" s="16" t="s">
        <v>98</v>
      </c>
      <c r="E476" s="6" t="s">
        <v>336</v>
      </c>
      <c r="F476" s="27"/>
      <c r="G476" s="28"/>
      <c r="H476" s="291"/>
    </row>
    <row r="477" spans="1:8" s="52" customFormat="1" ht="31.5" customHeight="1">
      <c r="A477" s="15"/>
      <c r="B477" s="6"/>
      <c r="C477" s="15"/>
      <c r="D477" s="16" t="s">
        <v>100</v>
      </c>
      <c r="E477" s="6" t="s">
        <v>99</v>
      </c>
      <c r="F477" s="27"/>
      <c r="G477" s="28"/>
      <c r="H477" s="337"/>
    </row>
    <row r="478" spans="1:8" ht="6" customHeight="1">
      <c r="A478" s="15"/>
      <c r="C478" s="15"/>
      <c r="F478" s="27"/>
      <c r="G478" s="28"/>
      <c r="H478" s="337"/>
    </row>
    <row r="479" spans="1:8" s="52" customFormat="1" ht="27.75" customHeight="1">
      <c r="A479" s="15"/>
      <c r="B479" s="6"/>
      <c r="C479" s="15"/>
      <c r="D479" s="16"/>
      <c r="E479" s="80" t="s">
        <v>228</v>
      </c>
      <c r="F479" s="27"/>
      <c r="G479" s="28"/>
      <c r="H479" s="291"/>
    </row>
    <row r="480" spans="1:8" s="52" customFormat="1" ht="109.5" customHeight="1">
      <c r="A480" s="5"/>
      <c r="B480" s="4"/>
      <c r="C480" s="5"/>
      <c r="D480" s="607" t="s">
        <v>337</v>
      </c>
      <c r="E480" s="608"/>
      <c r="F480" s="19"/>
      <c r="G480" s="39"/>
      <c r="H480" s="291"/>
    </row>
    <row r="481" spans="1:8" s="52" customFormat="1" ht="9" customHeight="1">
      <c r="A481" s="15"/>
      <c r="B481" s="6"/>
      <c r="C481" s="15"/>
      <c r="D481" s="16"/>
      <c r="E481" s="34"/>
      <c r="F481" s="27"/>
      <c r="G481" s="28"/>
      <c r="H481" s="129"/>
    </row>
    <row r="482" spans="1:8" s="52" customFormat="1" ht="57.75" customHeight="1">
      <c r="A482" s="5">
        <v>28</v>
      </c>
      <c r="B482" s="489" t="s">
        <v>74</v>
      </c>
      <c r="C482" s="5"/>
      <c r="D482" s="13"/>
      <c r="E482" s="281" t="s">
        <v>17</v>
      </c>
      <c r="F482" s="19"/>
      <c r="G482" s="38" t="s">
        <v>566</v>
      </c>
      <c r="H482" s="176" t="s">
        <v>833</v>
      </c>
    </row>
    <row r="483" spans="1:8" s="52" customFormat="1" ht="7.5" customHeight="1">
      <c r="A483" s="18"/>
      <c r="B483" s="332"/>
      <c r="C483" s="18"/>
      <c r="D483" s="17"/>
      <c r="E483" s="34"/>
      <c r="F483" s="89"/>
      <c r="G483" s="90"/>
      <c r="H483" s="102"/>
    </row>
    <row r="484" spans="1:8" s="52" customFormat="1" ht="55.5" customHeight="1">
      <c r="A484" s="15">
        <v>29</v>
      </c>
      <c r="B484" s="337" t="s">
        <v>75</v>
      </c>
      <c r="C484" s="15"/>
      <c r="D484" s="16" t="s">
        <v>31</v>
      </c>
      <c r="E484" s="6" t="s">
        <v>459</v>
      </c>
      <c r="F484" s="27"/>
      <c r="G484" s="270" t="s">
        <v>561</v>
      </c>
      <c r="H484" s="289" t="s">
        <v>834</v>
      </c>
    </row>
    <row r="485" spans="1:8" s="52" customFormat="1" ht="6" customHeight="1">
      <c r="A485" s="15"/>
      <c r="B485" s="337"/>
      <c r="C485" s="15"/>
      <c r="D485" s="18"/>
      <c r="E485" s="23"/>
      <c r="F485" s="27"/>
      <c r="G485" s="28"/>
      <c r="H485" s="284"/>
    </row>
    <row r="486" spans="1:8" s="52" customFormat="1" ht="21" customHeight="1">
      <c r="A486" s="15"/>
      <c r="B486" s="337"/>
      <c r="C486" s="15"/>
      <c r="D486" s="15" t="s">
        <v>23</v>
      </c>
      <c r="E486" s="291" t="s">
        <v>221</v>
      </c>
      <c r="F486" s="27"/>
      <c r="G486" s="28"/>
      <c r="H486" s="284"/>
    </row>
    <row r="487" spans="1:8" s="52" customFormat="1" ht="129" customHeight="1">
      <c r="A487" s="15"/>
      <c r="B487" s="337"/>
      <c r="C487" s="76"/>
      <c r="D487" s="5"/>
      <c r="E487" s="393" t="s">
        <v>835</v>
      </c>
      <c r="F487" s="76"/>
      <c r="G487" s="110"/>
      <c r="H487" s="286" t="s">
        <v>534</v>
      </c>
    </row>
    <row r="488" spans="1:8" s="52" customFormat="1" ht="9.75" customHeight="1">
      <c r="A488" s="15"/>
      <c r="B488" s="337"/>
      <c r="C488" s="15"/>
      <c r="D488" s="17"/>
      <c r="E488" s="34"/>
      <c r="F488" s="27"/>
      <c r="G488" s="28"/>
      <c r="H488" s="76"/>
    </row>
    <row r="489" spans="1:8" s="52" customFormat="1" ht="50.25" customHeight="1">
      <c r="A489" s="15"/>
      <c r="B489" s="6"/>
      <c r="C489" s="15"/>
      <c r="D489" s="16" t="s">
        <v>29</v>
      </c>
      <c r="E489" s="6" t="s">
        <v>460</v>
      </c>
      <c r="F489" s="27"/>
      <c r="G489" s="270" t="s">
        <v>562</v>
      </c>
      <c r="H489" s="289" t="s">
        <v>836</v>
      </c>
    </row>
    <row r="490" spans="1:8" s="52" customFormat="1" ht="9" customHeight="1">
      <c r="A490" s="15"/>
      <c r="B490" s="6"/>
      <c r="C490" s="15"/>
      <c r="D490" s="18"/>
      <c r="E490" s="23" t="s">
        <v>10</v>
      </c>
      <c r="F490" s="27"/>
      <c r="G490" s="28"/>
      <c r="H490" s="291"/>
    </row>
    <row r="491" spans="1:8" s="52" customFormat="1" ht="44.25" customHeight="1">
      <c r="A491" s="15"/>
      <c r="B491" s="337"/>
      <c r="C491" s="76"/>
      <c r="D491" s="5" t="s">
        <v>23</v>
      </c>
      <c r="E491" s="4" t="s">
        <v>76</v>
      </c>
      <c r="F491" s="76"/>
      <c r="G491" s="28"/>
      <c r="H491" s="289" t="s">
        <v>535</v>
      </c>
    </row>
    <row r="492" spans="1:8" s="52" customFormat="1" ht="9" customHeight="1">
      <c r="A492" s="15"/>
      <c r="B492" s="6"/>
      <c r="C492" s="15"/>
      <c r="D492" s="15"/>
      <c r="E492" s="291"/>
      <c r="F492" s="27"/>
      <c r="G492" s="28"/>
      <c r="H492" s="291"/>
    </row>
    <row r="493" spans="1:8" s="52" customFormat="1" ht="44.25" customHeight="1">
      <c r="A493" s="15"/>
      <c r="B493" s="337"/>
      <c r="C493" s="15"/>
      <c r="D493" s="5" t="s">
        <v>23</v>
      </c>
      <c r="E493" s="4" t="s">
        <v>222</v>
      </c>
      <c r="F493" s="27"/>
      <c r="G493" s="28"/>
      <c r="H493" s="291"/>
    </row>
    <row r="494" spans="1:8" s="52" customFormat="1" ht="9" customHeight="1">
      <c r="A494" s="15"/>
      <c r="B494" s="337"/>
      <c r="C494" s="15"/>
      <c r="D494" s="16"/>
      <c r="E494" s="6"/>
      <c r="F494" s="27"/>
      <c r="G494" s="28"/>
      <c r="H494" s="291"/>
    </row>
    <row r="495" spans="1:8" s="52" customFormat="1" ht="9" customHeight="1">
      <c r="A495" s="15"/>
      <c r="B495" s="337"/>
      <c r="C495" s="18"/>
      <c r="D495" s="17"/>
      <c r="E495" s="34"/>
      <c r="F495" s="89"/>
      <c r="G495" s="90"/>
      <c r="H495" s="284"/>
    </row>
    <row r="496" spans="1:8" s="52" customFormat="1" ht="83.25" customHeight="1">
      <c r="A496" s="15"/>
      <c r="B496" s="6"/>
      <c r="C496" s="5"/>
      <c r="D496" s="13" t="s">
        <v>42</v>
      </c>
      <c r="E496" s="281" t="s">
        <v>275</v>
      </c>
      <c r="F496" s="19"/>
      <c r="G496" s="270" t="s">
        <v>562</v>
      </c>
      <c r="H496" s="289" t="s">
        <v>837</v>
      </c>
    </row>
    <row r="497" spans="1:8" s="52" customFormat="1" ht="8.25" customHeight="1">
      <c r="A497" s="15"/>
      <c r="B497" s="6"/>
      <c r="C497" s="15"/>
      <c r="D497" s="16"/>
      <c r="E497" s="6"/>
      <c r="F497" s="89"/>
      <c r="G497" s="90"/>
      <c r="H497" s="291"/>
    </row>
    <row r="498" spans="1:8" s="52" customFormat="1" ht="50.25" customHeight="1">
      <c r="A498" s="15"/>
      <c r="B498" s="6"/>
      <c r="C498" s="15"/>
      <c r="D498" s="16" t="s">
        <v>46</v>
      </c>
      <c r="E498" s="6" t="s">
        <v>77</v>
      </c>
      <c r="F498" s="27"/>
      <c r="G498" s="270" t="s">
        <v>562</v>
      </c>
      <c r="H498" s="335" t="s">
        <v>838</v>
      </c>
    </row>
    <row r="499" spans="1:8" ht="9" customHeight="1">
      <c r="A499" s="15"/>
      <c r="C499" s="18"/>
      <c r="D499" s="17"/>
      <c r="E499" s="34"/>
      <c r="F499" s="89"/>
      <c r="G499" s="90"/>
      <c r="H499" s="27"/>
    </row>
    <row r="500" spans="1:8" s="52" customFormat="1" ht="60" customHeight="1">
      <c r="A500" s="15"/>
      <c r="B500" s="337"/>
      <c r="C500" s="5"/>
      <c r="D500" s="13" t="s">
        <v>49</v>
      </c>
      <c r="E500" s="281" t="s">
        <v>396</v>
      </c>
      <c r="F500" s="19"/>
      <c r="G500" s="166" t="s">
        <v>562</v>
      </c>
      <c r="H500" s="289" t="s">
        <v>839</v>
      </c>
    </row>
    <row r="501" spans="1:8" s="52" customFormat="1" ht="8.25" customHeight="1">
      <c r="A501" s="15"/>
      <c r="B501" s="337"/>
      <c r="C501" s="15"/>
      <c r="D501" s="16"/>
      <c r="E501" s="6"/>
      <c r="F501" s="27"/>
      <c r="G501" s="28"/>
      <c r="H501" s="284"/>
    </row>
    <row r="502" spans="1:8" s="52" customFormat="1" ht="54.6" customHeight="1">
      <c r="A502" s="5"/>
      <c r="B502" s="4"/>
      <c r="C502" s="5"/>
      <c r="D502" s="13" t="s">
        <v>50</v>
      </c>
      <c r="E502" s="281" t="s">
        <v>397</v>
      </c>
      <c r="F502" s="19"/>
      <c r="G502" s="166" t="s">
        <v>562</v>
      </c>
      <c r="H502" s="226" t="s">
        <v>840</v>
      </c>
    </row>
    <row r="503" spans="1:8" s="52" customFormat="1" ht="9" customHeight="1">
      <c r="A503" s="18"/>
      <c r="B503" s="34"/>
      <c r="C503" s="18"/>
      <c r="D503" s="17"/>
      <c r="E503" s="34"/>
      <c r="F503" s="89"/>
      <c r="G503" s="90"/>
      <c r="H503" s="640" t="s">
        <v>841</v>
      </c>
    </row>
    <row r="504" spans="1:8" s="52" customFormat="1" ht="53.25" customHeight="1">
      <c r="A504" s="15">
        <v>30</v>
      </c>
      <c r="B504" s="6" t="s">
        <v>276</v>
      </c>
      <c r="C504" s="15"/>
      <c r="D504" s="16" t="s">
        <v>31</v>
      </c>
      <c r="E504" s="6" t="s">
        <v>143</v>
      </c>
      <c r="F504" s="27"/>
      <c r="G504" s="270" t="s">
        <v>562</v>
      </c>
      <c r="H504" s="641"/>
    </row>
    <row r="505" spans="1:8" s="52" customFormat="1" ht="9.75" customHeight="1">
      <c r="A505" s="15"/>
      <c r="B505" s="6"/>
      <c r="C505" s="15"/>
      <c r="D505" s="18"/>
      <c r="E505" s="23"/>
      <c r="F505" s="27"/>
      <c r="G505" s="28"/>
      <c r="H505" s="27"/>
    </row>
    <row r="506" spans="1:8" s="52" customFormat="1" ht="42" customHeight="1">
      <c r="A506" s="15"/>
      <c r="B506" s="6"/>
      <c r="C506" s="15"/>
      <c r="D506" s="15" t="s">
        <v>145</v>
      </c>
      <c r="E506" s="291" t="s">
        <v>310</v>
      </c>
      <c r="F506" s="27"/>
      <c r="G506" s="28"/>
      <c r="H506" s="30" t="s">
        <v>536</v>
      </c>
    </row>
    <row r="507" spans="1:8" s="52" customFormat="1" ht="61.5" customHeight="1">
      <c r="A507" s="15"/>
      <c r="B507" s="6"/>
      <c r="C507" s="15"/>
      <c r="D507" s="5"/>
      <c r="E507" s="4" t="s">
        <v>311</v>
      </c>
      <c r="F507" s="27"/>
      <c r="G507" s="28"/>
      <c r="H507" s="30"/>
    </row>
    <row r="508" spans="1:8" s="52" customFormat="1" ht="5.25" customHeight="1">
      <c r="A508" s="15"/>
      <c r="B508" s="337"/>
      <c r="C508" s="5"/>
      <c r="D508" s="13"/>
      <c r="E508" s="281"/>
      <c r="F508" s="19"/>
      <c r="G508" s="143"/>
      <c r="H508" s="284"/>
    </row>
    <row r="509" spans="1:8" s="52" customFormat="1" ht="8.25" customHeight="1">
      <c r="A509" s="15"/>
      <c r="B509" s="6"/>
      <c r="C509" s="15"/>
      <c r="D509" s="16"/>
      <c r="E509" s="6"/>
      <c r="F509" s="89"/>
      <c r="G509" s="28"/>
      <c r="H509" s="291"/>
    </row>
    <row r="510" spans="1:8" s="52" customFormat="1" ht="72" customHeight="1">
      <c r="A510" s="15"/>
      <c r="B510" s="6"/>
      <c r="C510" s="15"/>
      <c r="D510" s="16" t="s">
        <v>35</v>
      </c>
      <c r="E510" s="6" t="s">
        <v>428</v>
      </c>
      <c r="F510" s="27"/>
      <c r="G510" s="270" t="s">
        <v>562</v>
      </c>
      <c r="H510" s="190" t="s">
        <v>842</v>
      </c>
    </row>
    <row r="511" spans="1:8" s="52" customFormat="1" ht="6" customHeight="1">
      <c r="A511" s="15"/>
      <c r="B511" s="6"/>
      <c r="C511" s="15"/>
      <c r="D511" s="16"/>
      <c r="E511" s="6"/>
      <c r="F511" s="27"/>
      <c r="G511" s="28"/>
      <c r="H511" s="190"/>
    </row>
    <row r="512" spans="1:8" s="52" customFormat="1" ht="7.5" customHeight="1">
      <c r="A512" s="15"/>
      <c r="B512" s="337"/>
      <c r="C512" s="16"/>
      <c r="D512" s="18"/>
      <c r="E512" s="23"/>
      <c r="F512" s="27"/>
      <c r="G512" s="35"/>
      <c r="H512" s="291"/>
    </row>
    <row r="513" spans="1:8" s="52" customFormat="1" ht="111" customHeight="1">
      <c r="A513" s="15"/>
      <c r="B513" s="337"/>
      <c r="C513" s="16"/>
      <c r="D513" s="5" t="s">
        <v>145</v>
      </c>
      <c r="E513" s="4" t="s">
        <v>298</v>
      </c>
      <c r="F513" s="27"/>
      <c r="G513" s="28"/>
      <c r="H513" s="291" t="s">
        <v>537</v>
      </c>
    </row>
    <row r="514" spans="1:8" s="52" customFormat="1" ht="6" customHeight="1">
      <c r="A514" s="15"/>
      <c r="B514" s="337"/>
      <c r="C514" s="16"/>
      <c r="D514" s="16"/>
      <c r="E514" s="6"/>
      <c r="F514" s="27"/>
      <c r="G514" s="28"/>
      <c r="H514" s="291"/>
    </row>
    <row r="515" spans="1:8" s="52" customFormat="1" ht="6" customHeight="1">
      <c r="A515" s="18"/>
      <c r="B515" s="332"/>
      <c r="C515" s="18"/>
      <c r="D515" s="17"/>
      <c r="E515" s="34"/>
      <c r="F515" s="89"/>
      <c r="G515" s="90"/>
      <c r="H515" s="129"/>
    </row>
    <row r="516" spans="1:8" s="52" customFormat="1" ht="57" customHeight="1">
      <c r="A516" s="15">
        <v>31</v>
      </c>
      <c r="B516" s="337" t="s">
        <v>78</v>
      </c>
      <c r="C516" s="15"/>
      <c r="D516" s="16" t="s">
        <v>28</v>
      </c>
      <c r="E516" s="6" t="s">
        <v>461</v>
      </c>
      <c r="F516" s="27"/>
      <c r="G516" s="270" t="s">
        <v>562</v>
      </c>
      <c r="H516" s="30" t="s">
        <v>843</v>
      </c>
    </row>
    <row r="517" spans="1:8" s="52" customFormat="1" ht="6" customHeight="1">
      <c r="A517" s="15"/>
      <c r="B517" s="6"/>
      <c r="C517" s="15"/>
      <c r="D517" s="18"/>
      <c r="E517" s="23"/>
      <c r="F517" s="27"/>
      <c r="G517" s="28"/>
      <c r="H517" s="27"/>
    </row>
    <row r="518" spans="1:8" s="52" customFormat="1" ht="42.95" customHeight="1">
      <c r="A518" s="15"/>
      <c r="B518" s="6"/>
      <c r="C518" s="15"/>
      <c r="D518" s="5" t="s">
        <v>22</v>
      </c>
      <c r="E518" s="4" t="s">
        <v>223</v>
      </c>
      <c r="F518" s="27"/>
      <c r="G518" s="28"/>
      <c r="H518" s="190" t="s">
        <v>538</v>
      </c>
    </row>
    <row r="519" spans="1:8" s="52" customFormat="1" ht="6.75" customHeight="1">
      <c r="A519" s="15"/>
      <c r="B519" s="337"/>
      <c r="C519" s="5"/>
      <c r="D519" s="13"/>
      <c r="E519" s="281"/>
      <c r="F519" s="19"/>
      <c r="G519" s="39"/>
      <c r="H519" s="14"/>
    </row>
    <row r="520" spans="1:8" s="52" customFormat="1" ht="9" customHeight="1">
      <c r="A520" s="15"/>
      <c r="B520" s="337"/>
      <c r="C520" s="15"/>
      <c r="D520" s="16"/>
      <c r="E520" s="6"/>
      <c r="F520" s="27"/>
      <c r="G520" s="28"/>
      <c r="H520" s="76"/>
    </row>
    <row r="521" spans="1:8" s="52" customFormat="1" ht="33" customHeight="1">
      <c r="A521" s="15"/>
      <c r="B521" s="6"/>
      <c r="C521" s="15"/>
      <c r="D521" s="16" t="s">
        <v>29</v>
      </c>
      <c r="E521" s="6" t="s">
        <v>79</v>
      </c>
      <c r="F521" s="27"/>
      <c r="G521" s="270" t="s">
        <v>562</v>
      </c>
      <c r="H521" s="642" t="s">
        <v>844</v>
      </c>
    </row>
    <row r="522" spans="1:8" s="52" customFormat="1" ht="7.5" customHeight="1">
      <c r="A522" s="15"/>
      <c r="B522" s="6"/>
      <c r="C522" s="15"/>
      <c r="D522" s="18"/>
      <c r="E522" s="23"/>
      <c r="F522" s="27"/>
      <c r="G522" s="28"/>
      <c r="H522" s="643"/>
    </row>
    <row r="523" spans="1:8" s="52" customFormat="1" ht="46.5" customHeight="1">
      <c r="A523" s="15"/>
      <c r="B523" s="337"/>
      <c r="C523" s="15"/>
      <c r="D523" s="5" t="s">
        <v>23</v>
      </c>
      <c r="E523" s="4" t="s">
        <v>224</v>
      </c>
      <c r="F523" s="27"/>
      <c r="G523" s="28"/>
      <c r="H523" s="643"/>
    </row>
    <row r="524" spans="1:8" s="52" customFormat="1" ht="6" customHeight="1">
      <c r="A524" s="15"/>
      <c r="B524" s="6"/>
      <c r="C524" s="5"/>
      <c r="D524" s="13"/>
      <c r="E524" s="281"/>
      <c r="F524" s="19"/>
      <c r="G524" s="39"/>
      <c r="H524" s="291"/>
    </row>
    <row r="525" spans="1:8" s="52" customFormat="1" ht="6" customHeight="1">
      <c r="A525" s="15"/>
      <c r="B525" s="337"/>
      <c r="C525" s="15"/>
      <c r="D525" s="16"/>
      <c r="E525" s="6"/>
      <c r="F525" s="27"/>
      <c r="G525" s="28"/>
      <c r="H525" s="76"/>
    </row>
    <row r="526" spans="1:8" s="52" customFormat="1" ht="48" customHeight="1">
      <c r="A526" s="15"/>
      <c r="B526" s="337"/>
      <c r="C526" s="15"/>
      <c r="D526" s="13" t="s">
        <v>43</v>
      </c>
      <c r="E526" s="281" t="s">
        <v>462</v>
      </c>
      <c r="F526" s="27"/>
      <c r="G526" s="270" t="s">
        <v>562</v>
      </c>
      <c r="H526" s="30" t="s">
        <v>845</v>
      </c>
    </row>
    <row r="527" spans="1:8" s="52" customFormat="1" ht="7.5" customHeight="1">
      <c r="A527" s="15"/>
      <c r="B527" s="337"/>
      <c r="C527" s="76"/>
      <c r="D527" s="15"/>
      <c r="E527" s="291"/>
      <c r="F527" s="76"/>
      <c r="G527" s="28"/>
      <c r="H527" s="291"/>
    </row>
    <row r="528" spans="1:8" s="52" customFormat="1" ht="46.5" customHeight="1">
      <c r="A528" s="146"/>
      <c r="B528" s="6"/>
      <c r="C528" s="15"/>
      <c r="D528" s="5" t="s">
        <v>23</v>
      </c>
      <c r="E528" s="4" t="s">
        <v>463</v>
      </c>
      <c r="F528" s="27"/>
      <c r="G528" s="28"/>
      <c r="H528" s="190" t="s">
        <v>539</v>
      </c>
    </row>
    <row r="529" spans="1:8" s="52" customFormat="1" ht="12" customHeight="1">
      <c r="A529" s="15"/>
      <c r="B529" s="6"/>
      <c r="C529" s="5"/>
      <c r="D529" s="13"/>
      <c r="E529" s="281"/>
      <c r="F529" s="19"/>
      <c r="G529" s="39"/>
      <c r="H529" s="284" t="s">
        <v>5</v>
      </c>
    </row>
    <row r="530" spans="1:8" s="52" customFormat="1" ht="9" customHeight="1">
      <c r="A530" s="15"/>
      <c r="B530" s="337"/>
      <c r="C530" s="15"/>
      <c r="D530" s="16"/>
      <c r="E530" s="6"/>
      <c r="F530" s="27"/>
      <c r="G530" s="28"/>
      <c r="H530" s="284"/>
    </row>
    <row r="531" spans="1:8" s="52" customFormat="1" ht="44.45" customHeight="1">
      <c r="A531" s="5"/>
      <c r="B531" s="489"/>
      <c r="C531" s="5"/>
      <c r="D531" s="13" t="s">
        <v>45</v>
      </c>
      <c r="E531" s="281" t="s">
        <v>80</v>
      </c>
      <c r="F531" s="19"/>
      <c r="G531" s="166" t="s">
        <v>562</v>
      </c>
      <c r="H531" s="176" t="s">
        <v>540</v>
      </c>
    </row>
    <row r="532" spans="1:8" s="52" customFormat="1" ht="4.5" customHeight="1">
      <c r="A532" s="15"/>
      <c r="B532" s="6"/>
      <c r="C532" s="15"/>
      <c r="D532" s="16"/>
      <c r="E532" s="6"/>
      <c r="F532" s="27"/>
      <c r="G532" s="288"/>
      <c r="H532" s="286"/>
    </row>
    <row r="533" spans="1:8" s="52" customFormat="1" ht="182.25" customHeight="1">
      <c r="A533" s="15">
        <v>32</v>
      </c>
      <c r="B533" s="6" t="s">
        <v>261</v>
      </c>
      <c r="C533" s="15"/>
      <c r="D533" s="31" t="s">
        <v>145</v>
      </c>
      <c r="E533" s="32" t="s">
        <v>262</v>
      </c>
      <c r="F533" s="27"/>
      <c r="G533" s="28"/>
      <c r="H533" s="284" t="s">
        <v>263</v>
      </c>
    </row>
    <row r="534" spans="1:8" s="52" customFormat="1" ht="32.25" customHeight="1">
      <c r="A534" s="15"/>
      <c r="B534" s="6"/>
      <c r="C534" s="15"/>
      <c r="D534" s="16"/>
      <c r="E534" s="6" t="s">
        <v>312</v>
      </c>
      <c r="F534" s="27"/>
      <c r="G534" s="227"/>
      <c r="H534" s="618" t="s">
        <v>846</v>
      </c>
    </row>
    <row r="535" spans="1:8" s="52" customFormat="1" ht="75.75" customHeight="1">
      <c r="A535" s="15"/>
      <c r="B535" s="6"/>
      <c r="C535" s="15"/>
      <c r="D535" s="16"/>
      <c r="E535" s="6" t="s">
        <v>464</v>
      </c>
      <c r="F535" s="27"/>
      <c r="G535" s="38" t="s">
        <v>561</v>
      </c>
      <c r="H535" s="615"/>
    </row>
    <row r="536" spans="1:8" s="52" customFormat="1" ht="32.25" customHeight="1">
      <c r="A536" s="15"/>
      <c r="B536" s="6"/>
      <c r="C536" s="15"/>
      <c r="D536" s="16"/>
      <c r="E536" s="6" t="s">
        <v>299</v>
      </c>
      <c r="F536" s="27"/>
      <c r="G536" s="38" t="s">
        <v>561</v>
      </c>
      <c r="H536" s="286"/>
    </row>
    <row r="537" spans="1:8" s="52" customFormat="1" ht="45" customHeight="1">
      <c r="A537" s="15"/>
      <c r="B537" s="6"/>
      <c r="C537" s="15"/>
      <c r="D537" s="16"/>
      <c r="E537" s="6" t="s">
        <v>300</v>
      </c>
      <c r="F537" s="27"/>
      <c r="G537" s="38" t="s">
        <v>561</v>
      </c>
      <c r="H537" s="286"/>
    </row>
    <row r="538" spans="1:8" s="52" customFormat="1" ht="33" customHeight="1">
      <c r="A538" s="15"/>
      <c r="B538" s="6"/>
      <c r="C538" s="15"/>
      <c r="D538" s="16"/>
      <c r="E538" s="6" t="s">
        <v>255</v>
      </c>
      <c r="F538" s="27"/>
      <c r="G538" s="38" t="s">
        <v>561</v>
      </c>
      <c r="H538" s="286"/>
    </row>
    <row r="539" spans="1:8" s="52" customFormat="1" ht="6" customHeight="1">
      <c r="A539" s="15"/>
      <c r="B539" s="6"/>
      <c r="C539" s="15"/>
      <c r="D539" s="308"/>
      <c r="E539" s="307"/>
      <c r="F539" s="305"/>
      <c r="G539" s="306"/>
      <c r="H539" s="328"/>
    </row>
    <row r="540" spans="1:8" s="52" customFormat="1" ht="4.5" customHeight="1">
      <c r="A540" s="15"/>
      <c r="B540" s="6"/>
      <c r="C540" s="15"/>
      <c r="D540" s="18"/>
      <c r="E540" s="23"/>
      <c r="F540" s="27"/>
      <c r="G540" s="288"/>
      <c r="H540" s="286"/>
    </row>
    <row r="541" spans="1:8" s="52" customFormat="1" ht="155.25" customHeight="1">
      <c r="A541" s="15"/>
      <c r="B541" s="6"/>
      <c r="C541" s="15"/>
      <c r="D541" s="15" t="s">
        <v>145</v>
      </c>
      <c r="E541" s="291" t="s">
        <v>338</v>
      </c>
      <c r="F541" s="27"/>
      <c r="G541" s="288"/>
      <c r="H541" s="282" t="s">
        <v>541</v>
      </c>
    </row>
    <row r="542" spans="1:8" s="52" customFormat="1" ht="4.5" customHeight="1">
      <c r="A542" s="15"/>
      <c r="B542" s="6"/>
      <c r="C542" s="15"/>
      <c r="D542" s="15"/>
      <c r="E542" s="291"/>
      <c r="F542" s="27"/>
      <c r="G542" s="288"/>
      <c r="H542" s="286"/>
    </row>
    <row r="543" spans="1:8" s="52" customFormat="1" ht="126.75" customHeight="1">
      <c r="A543" s="15"/>
      <c r="B543" s="6"/>
      <c r="C543" s="15"/>
      <c r="D543" s="15" t="s">
        <v>256</v>
      </c>
      <c r="E543" s="337" t="s">
        <v>264</v>
      </c>
      <c r="F543" s="27"/>
      <c r="G543" s="288"/>
      <c r="H543" s="286"/>
    </row>
    <row r="544" spans="1:8" s="52" customFormat="1" ht="6" hidden="1" customHeight="1">
      <c r="A544" s="5"/>
      <c r="B544" s="489"/>
      <c r="C544" s="5"/>
      <c r="D544" s="15"/>
      <c r="E544" s="337"/>
      <c r="F544" s="13"/>
      <c r="G544" s="263"/>
      <c r="H544" s="191"/>
    </row>
    <row r="545" spans="1:8" s="52" customFormat="1" ht="6" customHeight="1">
      <c r="A545" s="15"/>
      <c r="B545" s="6"/>
      <c r="C545" s="15"/>
      <c r="D545" s="15"/>
      <c r="E545" s="337"/>
      <c r="F545" s="27"/>
      <c r="G545" s="288"/>
      <c r="H545" s="286"/>
    </row>
    <row r="546" spans="1:8" s="52" customFormat="1" ht="126.75" customHeight="1">
      <c r="A546" s="15"/>
      <c r="B546" s="6"/>
      <c r="C546" s="15"/>
      <c r="D546" s="15" t="s">
        <v>256</v>
      </c>
      <c r="E546" s="291" t="s">
        <v>465</v>
      </c>
      <c r="F546" s="27"/>
      <c r="G546" s="288"/>
      <c r="H546" s="286"/>
    </row>
    <row r="547" spans="1:8" s="52" customFormat="1" ht="4.5" customHeight="1">
      <c r="A547" s="15"/>
      <c r="B547" s="6"/>
      <c r="C547" s="15"/>
      <c r="D547" s="15"/>
      <c r="E547" s="291"/>
      <c r="F547" s="27"/>
      <c r="G547" s="288"/>
      <c r="H547" s="286"/>
    </row>
    <row r="548" spans="1:8" s="52" customFormat="1" ht="76.5" customHeight="1">
      <c r="A548" s="15"/>
      <c r="B548" s="6"/>
      <c r="C548" s="15"/>
      <c r="D548" s="15" t="s">
        <v>256</v>
      </c>
      <c r="E548" s="291" t="s">
        <v>313</v>
      </c>
      <c r="F548" s="27"/>
      <c r="G548" s="288"/>
      <c r="H548" s="286"/>
    </row>
    <row r="549" spans="1:8" s="52" customFormat="1" ht="49.5" customHeight="1">
      <c r="A549" s="15"/>
      <c r="B549" s="6"/>
      <c r="C549" s="15"/>
      <c r="D549" s="15"/>
      <c r="E549" s="291" t="s">
        <v>314</v>
      </c>
      <c r="F549" s="27"/>
      <c r="G549" s="288"/>
      <c r="H549" s="286"/>
    </row>
    <row r="550" spans="1:8" s="52" customFormat="1" ht="4.5" customHeight="1">
      <c r="A550" s="15"/>
      <c r="B550" s="6"/>
      <c r="C550" s="15"/>
      <c r="D550" s="15"/>
      <c r="E550" s="291"/>
      <c r="F550" s="27"/>
      <c r="G550" s="288"/>
      <c r="H550" s="286"/>
    </row>
    <row r="551" spans="1:8" s="52" customFormat="1" ht="18" customHeight="1">
      <c r="A551" s="15"/>
      <c r="B551" s="6"/>
      <c r="C551" s="15"/>
      <c r="D551" s="15" t="s">
        <v>31</v>
      </c>
      <c r="E551" s="291" t="s">
        <v>339</v>
      </c>
      <c r="F551" s="27"/>
      <c r="G551" s="288"/>
      <c r="H551" s="286"/>
    </row>
    <row r="552" spans="1:8" s="52" customFormat="1" ht="105" customHeight="1">
      <c r="A552" s="15"/>
      <c r="B552" s="6"/>
      <c r="C552" s="15"/>
      <c r="D552" s="15"/>
      <c r="E552" s="291" t="s">
        <v>340</v>
      </c>
      <c r="F552" s="27"/>
      <c r="G552" s="288"/>
      <c r="H552" s="286"/>
    </row>
    <row r="553" spans="1:8" s="52" customFormat="1" ht="78" customHeight="1">
      <c r="A553" s="15"/>
      <c r="B553" s="6"/>
      <c r="C553" s="15"/>
      <c r="D553" s="15"/>
      <c r="E553" s="291" t="s">
        <v>341</v>
      </c>
      <c r="F553" s="27"/>
      <c r="G553" s="288"/>
      <c r="H553" s="286"/>
    </row>
    <row r="554" spans="1:8" s="52" customFormat="1" ht="155.25" customHeight="1">
      <c r="A554" s="15"/>
      <c r="B554" s="6"/>
      <c r="C554" s="15"/>
      <c r="D554" s="15"/>
      <c r="E554" s="291" t="s">
        <v>342</v>
      </c>
      <c r="F554" s="27"/>
      <c r="G554" s="288"/>
      <c r="H554" s="286"/>
    </row>
    <row r="555" spans="1:8" s="52" customFormat="1" ht="18.75" customHeight="1">
      <c r="A555" s="15"/>
      <c r="B555" s="6"/>
      <c r="C555" s="15"/>
      <c r="D555" s="15" t="s">
        <v>35</v>
      </c>
      <c r="E555" s="291" t="s">
        <v>343</v>
      </c>
      <c r="F555" s="27"/>
      <c r="G555" s="288"/>
      <c r="H555" s="286"/>
    </row>
    <row r="556" spans="1:8" s="52" customFormat="1" ht="217.5" customHeight="1">
      <c r="A556" s="15"/>
      <c r="B556" s="6"/>
      <c r="C556" s="15"/>
      <c r="D556" s="15"/>
      <c r="E556" s="291" t="s">
        <v>466</v>
      </c>
      <c r="F556" s="27"/>
      <c r="G556" s="288"/>
      <c r="H556" s="286"/>
    </row>
    <row r="557" spans="1:8" s="52" customFormat="1" ht="6" customHeight="1">
      <c r="A557" s="5"/>
      <c r="B557" s="489"/>
      <c r="C557" s="5"/>
      <c r="D557" s="5"/>
      <c r="E557" s="4"/>
      <c r="F557" s="19"/>
      <c r="G557" s="95"/>
      <c r="H557" s="191"/>
    </row>
    <row r="558" spans="1:8" s="52" customFormat="1" ht="6" customHeight="1">
      <c r="A558" s="18"/>
      <c r="B558" s="34"/>
      <c r="C558" s="18"/>
      <c r="D558" s="18"/>
      <c r="E558" s="332"/>
      <c r="F558" s="89"/>
      <c r="G558" s="264"/>
      <c r="H558" s="290"/>
    </row>
    <row r="559" spans="1:8" s="52" customFormat="1" ht="21" customHeight="1">
      <c r="A559" s="15"/>
      <c r="B559" s="6"/>
      <c r="C559" s="15"/>
      <c r="D559" s="15" t="s">
        <v>43</v>
      </c>
      <c r="E559" s="291" t="s">
        <v>344</v>
      </c>
      <c r="F559" s="27"/>
      <c r="G559" s="288"/>
      <c r="H559" s="286"/>
    </row>
    <row r="560" spans="1:8" s="52" customFormat="1" ht="180.75" customHeight="1">
      <c r="A560" s="15"/>
      <c r="B560" s="6"/>
      <c r="C560" s="15"/>
      <c r="D560" s="15"/>
      <c r="E560" s="291" t="s">
        <v>345</v>
      </c>
      <c r="F560" s="27"/>
      <c r="G560" s="288"/>
      <c r="H560" s="286"/>
    </row>
    <row r="561" spans="1:8" s="52" customFormat="1" ht="33.75" customHeight="1">
      <c r="A561" s="15"/>
      <c r="B561" s="6"/>
      <c r="C561" s="15"/>
      <c r="D561" s="15" t="s">
        <v>46</v>
      </c>
      <c r="E561" s="291" t="s">
        <v>346</v>
      </c>
      <c r="F561" s="27"/>
      <c r="G561" s="288"/>
      <c r="H561" s="286"/>
    </row>
    <row r="562" spans="1:8" s="52" customFormat="1" ht="258.75" customHeight="1">
      <c r="A562" s="15"/>
      <c r="B562" s="6"/>
      <c r="C562" s="15"/>
      <c r="D562" s="5"/>
      <c r="E562" s="393" t="s">
        <v>847</v>
      </c>
      <c r="F562" s="27"/>
      <c r="G562" s="288"/>
      <c r="H562" s="286"/>
    </row>
    <row r="563" spans="1:8" s="52" customFormat="1" ht="7.5" customHeight="1">
      <c r="A563" s="15"/>
      <c r="B563" s="337"/>
      <c r="C563" s="15"/>
      <c r="E563" s="193"/>
      <c r="F563" s="16"/>
      <c r="G563" s="38"/>
      <c r="H563" s="291"/>
    </row>
    <row r="564" spans="1:8" s="52" customFormat="1" ht="101.25" customHeight="1">
      <c r="A564" s="15"/>
      <c r="B564" s="337"/>
      <c r="C564" s="15"/>
      <c r="D564" s="638" t="s">
        <v>849</v>
      </c>
      <c r="E564" s="639"/>
      <c r="F564" s="16"/>
      <c r="G564" s="38"/>
      <c r="H564" s="291"/>
    </row>
    <row r="565" spans="1:8" s="52" customFormat="1" ht="7.5" customHeight="1">
      <c r="A565" s="146"/>
      <c r="B565" s="6"/>
      <c r="C565" s="15"/>
      <c r="D565" s="16"/>
      <c r="E565" s="6"/>
      <c r="F565" s="27"/>
      <c r="G565" s="28"/>
      <c r="H565" s="291"/>
    </row>
    <row r="566" spans="1:8" s="52" customFormat="1" ht="10.5" customHeight="1">
      <c r="A566" s="15"/>
      <c r="B566" s="6"/>
      <c r="C566" s="15"/>
      <c r="D566" s="16"/>
      <c r="E566" s="6"/>
      <c r="F566" s="27"/>
      <c r="G566" s="28"/>
      <c r="H566" s="291"/>
    </row>
    <row r="567" spans="1:8" s="52" customFormat="1" ht="53.25" customHeight="1">
      <c r="A567" s="18">
        <v>33</v>
      </c>
      <c r="B567" s="34" t="s">
        <v>81</v>
      </c>
      <c r="C567" s="18"/>
      <c r="D567" s="17"/>
      <c r="E567" s="34" t="s">
        <v>467</v>
      </c>
      <c r="F567" s="89"/>
      <c r="G567" s="274" t="s">
        <v>561</v>
      </c>
      <c r="H567" s="217" t="s">
        <v>848</v>
      </c>
    </row>
    <row r="568" spans="1:8" s="52" customFormat="1" ht="11.25" customHeight="1">
      <c r="A568" s="15"/>
      <c r="B568" s="337"/>
      <c r="C568" s="15"/>
      <c r="D568" s="18"/>
      <c r="E568" s="23"/>
      <c r="F568" s="27"/>
      <c r="G568" s="28"/>
      <c r="H568" s="284"/>
    </row>
    <row r="569" spans="1:8" s="52" customFormat="1" ht="33.75" customHeight="1">
      <c r="A569" s="15"/>
      <c r="B569" s="337"/>
      <c r="C569" s="15"/>
      <c r="D569" s="15" t="s">
        <v>23</v>
      </c>
      <c r="E569" s="291" t="s">
        <v>225</v>
      </c>
      <c r="F569" s="27"/>
      <c r="G569" s="28"/>
      <c r="H569" s="618" t="s">
        <v>542</v>
      </c>
    </row>
    <row r="570" spans="1:8" s="52" customFormat="1" ht="107.25" customHeight="1">
      <c r="A570" s="15"/>
      <c r="B570" s="337"/>
      <c r="C570" s="76"/>
      <c r="D570" s="5"/>
      <c r="E570" s="4" t="s">
        <v>347</v>
      </c>
      <c r="F570" s="76"/>
      <c r="G570" s="28"/>
      <c r="H570" s="621"/>
    </row>
    <row r="571" spans="1:8" s="52" customFormat="1" ht="12.75" customHeight="1">
      <c r="A571" s="5"/>
      <c r="B571" s="4"/>
      <c r="C571" s="5"/>
      <c r="D571" s="13"/>
      <c r="E571" s="281"/>
      <c r="F571" s="19"/>
      <c r="G571" s="39"/>
      <c r="H571" s="14"/>
    </row>
    <row r="572" spans="1:8" s="52" customFormat="1" ht="7.5" customHeight="1">
      <c r="A572" s="228"/>
      <c r="B572" s="332"/>
      <c r="C572" s="18"/>
      <c r="D572" s="17"/>
      <c r="E572" s="34"/>
      <c r="F572" s="89"/>
      <c r="G572" s="90"/>
      <c r="H572" s="129"/>
    </row>
    <row r="573" spans="1:8" s="52" customFormat="1" ht="47.25" customHeight="1">
      <c r="A573" s="15">
        <v>34</v>
      </c>
      <c r="B573" s="6" t="s">
        <v>82</v>
      </c>
      <c r="C573" s="15"/>
      <c r="D573" s="16" t="s">
        <v>28</v>
      </c>
      <c r="E573" s="6" t="s">
        <v>83</v>
      </c>
      <c r="F573" s="27"/>
      <c r="G573" s="223" t="s">
        <v>561</v>
      </c>
      <c r="H573" s="190" t="s">
        <v>850</v>
      </c>
    </row>
    <row r="574" spans="1:8" s="52" customFormat="1" ht="7.5" customHeight="1">
      <c r="A574" s="15"/>
      <c r="B574" s="6"/>
      <c r="C574" s="18"/>
      <c r="D574" s="17"/>
      <c r="E574" s="34"/>
      <c r="F574" s="89"/>
      <c r="G574" s="90"/>
      <c r="H574" s="284"/>
    </row>
    <row r="575" spans="1:8" s="52" customFormat="1" ht="50.25" customHeight="1">
      <c r="A575" s="15"/>
      <c r="B575" s="487"/>
      <c r="C575" s="15"/>
      <c r="D575" s="16" t="s">
        <v>35</v>
      </c>
      <c r="E575" s="6" t="s">
        <v>1020</v>
      </c>
      <c r="F575" s="27"/>
      <c r="G575" s="38" t="s">
        <v>561</v>
      </c>
      <c r="H575" s="190" t="s">
        <v>1021</v>
      </c>
    </row>
    <row r="576" spans="1:8" s="52" customFormat="1" ht="6" customHeight="1">
      <c r="A576" s="15"/>
      <c r="B576" s="6"/>
      <c r="C576" s="15"/>
      <c r="D576" s="18"/>
      <c r="E576" s="23"/>
      <c r="F576" s="27"/>
      <c r="G576" s="28"/>
      <c r="H576" s="291"/>
    </row>
    <row r="577" spans="1:9" s="52" customFormat="1" ht="189" customHeight="1">
      <c r="A577" s="15"/>
      <c r="B577" s="337"/>
      <c r="C577" s="15"/>
      <c r="D577" s="5" t="s">
        <v>589</v>
      </c>
      <c r="E577" s="393" t="s">
        <v>932</v>
      </c>
      <c r="F577" s="27"/>
      <c r="G577" s="28"/>
      <c r="H577" s="284"/>
      <c r="I577" s="325"/>
    </row>
    <row r="578" spans="1:9" s="52" customFormat="1" ht="56.1" customHeight="1">
      <c r="A578" s="15"/>
      <c r="B578" s="337"/>
      <c r="C578" s="15"/>
      <c r="D578" s="392" t="s">
        <v>589</v>
      </c>
      <c r="E578" s="393" t="s">
        <v>348</v>
      </c>
      <c r="F578" s="380"/>
      <c r="G578" s="386"/>
      <c r="H578" s="382" t="s">
        <v>697</v>
      </c>
    </row>
    <row r="579" spans="1:9" s="52" customFormat="1" ht="48.6" customHeight="1">
      <c r="A579" s="15"/>
      <c r="B579" s="337"/>
      <c r="C579" s="15"/>
      <c r="D579" s="392" t="s">
        <v>589</v>
      </c>
      <c r="E579" s="393" t="s">
        <v>658</v>
      </c>
      <c r="F579" s="380"/>
      <c r="G579" s="386"/>
      <c r="H579" s="382"/>
    </row>
    <row r="580" spans="1:9" s="52" customFormat="1" ht="6" customHeight="1">
      <c r="A580" s="5"/>
      <c r="B580" s="4"/>
      <c r="C580" s="5"/>
      <c r="D580" s="13"/>
      <c r="E580" s="281"/>
      <c r="F580" s="19"/>
      <c r="G580" s="39"/>
      <c r="H580" s="229"/>
    </row>
    <row r="581" spans="1:9" s="52" customFormat="1" ht="177.95" customHeight="1">
      <c r="A581" s="230" t="s">
        <v>267</v>
      </c>
      <c r="B581" s="337" t="s">
        <v>265</v>
      </c>
      <c r="C581" s="16"/>
      <c r="D581" s="16" t="s">
        <v>266</v>
      </c>
      <c r="E581" s="6" t="s">
        <v>398</v>
      </c>
      <c r="F581" s="27"/>
      <c r="G581" s="38" t="s">
        <v>561</v>
      </c>
      <c r="H581" s="286" t="s">
        <v>851</v>
      </c>
    </row>
    <row r="582" spans="1:9" s="52" customFormat="1" ht="6" customHeight="1">
      <c r="A582" s="15"/>
      <c r="B582" s="337"/>
      <c r="C582" s="15"/>
      <c r="D582" s="6"/>
      <c r="E582" s="6"/>
      <c r="F582" s="27"/>
      <c r="G582" s="33"/>
      <c r="H582" s="190"/>
    </row>
    <row r="583" spans="1:9" s="52" customFormat="1" ht="70.5" customHeight="1">
      <c r="A583" s="15"/>
      <c r="B583" s="337"/>
      <c r="C583" s="15"/>
      <c r="D583" s="281" t="s">
        <v>23</v>
      </c>
      <c r="E583" s="6" t="s">
        <v>259</v>
      </c>
      <c r="F583" s="27"/>
      <c r="G583" s="33"/>
      <c r="H583" s="190"/>
    </row>
    <row r="584" spans="1:9" s="52" customFormat="1" ht="63" customHeight="1">
      <c r="A584" s="15"/>
      <c r="B584" s="337"/>
      <c r="C584" s="15"/>
      <c r="D584" s="91"/>
      <c r="E584" s="23" t="s">
        <v>468</v>
      </c>
      <c r="F584" s="27"/>
      <c r="G584" s="33"/>
      <c r="H584" s="190" t="s">
        <v>543</v>
      </c>
      <c r="I584" s="16"/>
    </row>
    <row r="585" spans="1:9" s="52" customFormat="1" ht="156" customHeight="1">
      <c r="A585" s="15"/>
      <c r="B585" s="337"/>
      <c r="C585" s="15"/>
      <c r="D585" s="36"/>
      <c r="E585" s="291" t="s">
        <v>349</v>
      </c>
      <c r="F585" s="27"/>
      <c r="G585" s="33"/>
      <c r="H585" s="190"/>
      <c r="I585" s="16"/>
    </row>
    <row r="586" spans="1:9" s="52" customFormat="1" ht="59.25" customHeight="1">
      <c r="A586" s="15"/>
      <c r="B586" s="337"/>
      <c r="C586" s="15"/>
      <c r="D586" s="37"/>
      <c r="E586" s="4" t="s">
        <v>399</v>
      </c>
      <c r="F586" s="27"/>
      <c r="G586" s="33"/>
      <c r="H586" s="190"/>
      <c r="I586" s="16"/>
    </row>
    <row r="587" spans="1:9" s="52" customFormat="1" ht="6" hidden="1" customHeight="1">
      <c r="A587" s="5"/>
      <c r="B587" s="4"/>
      <c r="C587" s="5"/>
      <c r="D587" s="281"/>
      <c r="E587" s="281"/>
      <c r="F587" s="19"/>
      <c r="G587" s="218"/>
      <c r="H587" s="176"/>
      <c r="I587" s="16"/>
    </row>
    <row r="588" spans="1:9" s="52" customFormat="1" ht="6" customHeight="1">
      <c r="A588" s="15"/>
      <c r="B588" s="337"/>
      <c r="C588" s="15"/>
      <c r="D588" s="6"/>
      <c r="E588" s="6"/>
      <c r="F588" s="27"/>
      <c r="G588" s="33"/>
      <c r="H588" s="190"/>
      <c r="I588" s="16"/>
    </row>
    <row r="589" spans="1:9" s="52" customFormat="1" ht="104.25" customHeight="1">
      <c r="A589" s="15"/>
      <c r="B589" s="337"/>
      <c r="C589" s="15"/>
      <c r="D589" s="16" t="s">
        <v>240</v>
      </c>
      <c r="E589" s="6" t="s">
        <v>469</v>
      </c>
      <c r="F589" s="27"/>
      <c r="G589" s="38" t="s">
        <v>566</v>
      </c>
      <c r="H589" s="286" t="s">
        <v>852</v>
      </c>
    </row>
    <row r="590" spans="1:9" s="52" customFormat="1" ht="6" customHeight="1">
      <c r="A590" s="15"/>
      <c r="B590" s="337"/>
      <c r="C590" s="15"/>
      <c r="D590" s="281"/>
      <c r="E590" s="281"/>
      <c r="F590" s="27"/>
      <c r="G590" s="33"/>
      <c r="H590" s="190"/>
    </row>
    <row r="591" spans="1:9" s="52" customFormat="1" ht="90" customHeight="1">
      <c r="A591" s="15"/>
      <c r="B591" s="337"/>
      <c r="C591" s="15"/>
      <c r="D591" s="91" t="s">
        <v>145</v>
      </c>
      <c r="E591" s="23" t="s">
        <v>251</v>
      </c>
      <c r="F591" s="27"/>
      <c r="G591" s="33"/>
      <c r="H591" s="190" t="s">
        <v>544</v>
      </c>
    </row>
    <row r="592" spans="1:9" s="52" customFormat="1" ht="51.75" customHeight="1">
      <c r="A592" s="15"/>
      <c r="B592" s="337"/>
      <c r="C592" s="15"/>
      <c r="D592" s="36"/>
      <c r="E592" s="337" t="s">
        <v>1022</v>
      </c>
      <c r="F592" s="27"/>
      <c r="G592" s="33"/>
      <c r="H592" s="190"/>
    </row>
    <row r="593" spans="1:8" s="52" customFormat="1" ht="47.25" customHeight="1">
      <c r="A593" s="15"/>
      <c r="B593" s="337"/>
      <c r="C593" s="15"/>
      <c r="D593" s="36"/>
      <c r="E593" s="291" t="s">
        <v>470</v>
      </c>
      <c r="F593" s="27"/>
      <c r="G593" s="33"/>
      <c r="H593" s="190"/>
    </row>
    <row r="594" spans="1:8" s="52" customFormat="1" ht="116.25" customHeight="1">
      <c r="A594" s="15"/>
      <c r="B594" s="337"/>
      <c r="C594" s="15"/>
      <c r="D594" s="36"/>
      <c r="E594" s="291" t="s">
        <v>471</v>
      </c>
      <c r="F594" s="27"/>
      <c r="G594" s="33"/>
      <c r="H594" s="190"/>
    </row>
    <row r="595" spans="1:8" s="52" customFormat="1" ht="94.5" customHeight="1">
      <c r="A595" s="15"/>
      <c r="B595" s="337"/>
      <c r="C595" s="15"/>
      <c r="D595" s="37" t="s">
        <v>260</v>
      </c>
      <c r="E595" s="4" t="s">
        <v>472</v>
      </c>
      <c r="F595" s="27"/>
      <c r="G595" s="33"/>
      <c r="H595" s="190"/>
    </row>
    <row r="596" spans="1:8" s="52" customFormat="1" ht="6" customHeight="1">
      <c r="A596" s="15"/>
      <c r="B596" s="337"/>
      <c r="C596" s="15"/>
      <c r="E596" s="34"/>
      <c r="F596" s="27"/>
      <c r="G596" s="33"/>
      <c r="H596" s="190"/>
    </row>
    <row r="597" spans="1:8" s="52" customFormat="1" ht="6" customHeight="1">
      <c r="A597" s="15"/>
      <c r="B597" s="337"/>
      <c r="C597" s="15"/>
      <c r="D597" s="91"/>
      <c r="E597" s="23"/>
      <c r="F597" s="27"/>
      <c r="G597" s="33"/>
      <c r="H597" s="190"/>
    </row>
    <row r="598" spans="1:8" s="52" customFormat="1" ht="87" customHeight="1">
      <c r="A598" s="15"/>
      <c r="B598" s="337"/>
      <c r="C598" s="15"/>
      <c r="D598" s="37" t="s">
        <v>23</v>
      </c>
      <c r="E598" s="4" t="s">
        <v>473</v>
      </c>
      <c r="F598" s="27"/>
      <c r="G598" s="33"/>
      <c r="H598" s="190"/>
    </row>
    <row r="599" spans="1:8" s="52" customFormat="1" ht="6" customHeight="1">
      <c r="A599" s="15"/>
      <c r="B599" s="337"/>
      <c r="C599" s="15"/>
      <c r="D599" s="34"/>
      <c r="E599" s="34"/>
      <c r="F599" s="27"/>
      <c r="G599" s="33"/>
      <c r="H599" s="190"/>
    </row>
    <row r="600" spans="1:8" s="52" customFormat="1" ht="6.75" customHeight="1">
      <c r="A600" s="5"/>
      <c r="B600" s="4"/>
      <c r="C600" s="5"/>
      <c r="D600" s="281"/>
      <c r="E600" s="281"/>
      <c r="F600" s="19"/>
      <c r="G600" s="222"/>
      <c r="H600" s="191"/>
    </row>
    <row r="601" spans="1:8" s="52" customFormat="1" ht="39.950000000000003" customHeight="1">
      <c r="A601" s="105" t="s">
        <v>252</v>
      </c>
      <c r="B601" s="98"/>
      <c r="C601" s="94"/>
      <c r="D601" s="94"/>
      <c r="E601" s="98"/>
      <c r="F601" s="94"/>
      <c r="G601" s="99"/>
      <c r="H601" s="231"/>
    </row>
    <row r="602" spans="1:8" s="52" customFormat="1">
      <c r="A602" s="15"/>
      <c r="B602" s="337"/>
      <c r="C602" s="16"/>
      <c r="D602" s="6"/>
      <c r="E602" s="6"/>
      <c r="F602" s="27"/>
      <c r="G602" s="33"/>
      <c r="H602" s="190"/>
    </row>
    <row r="603" spans="1:8" s="52" customFormat="1" ht="7.5" customHeight="1">
      <c r="A603" s="15"/>
      <c r="B603" s="337"/>
      <c r="C603" s="16"/>
      <c r="D603" s="6"/>
      <c r="E603" s="6"/>
      <c r="F603" s="27"/>
      <c r="G603" s="33"/>
      <c r="H603" s="190"/>
    </row>
    <row r="604" spans="1:8" s="52" customFormat="1" ht="60.75" customHeight="1">
      <c r="A604" s="15">
        <v>1</v>
      </c>
      <c r="B604" s="337" t="s">
        <v>84</v>
      </c>
      <c r="C604" s="16"/>
      <c r="D604" s="16"/>
      <c r="E604" s="6" t="s">
        <v>1023</v>
      </c>
      <c r="F604" s="27"/>
      <c r="G604" s="38" t="s">
        <v>562</v>
      </c>
      <c r="H604" s="284" t="s">
        <v>18</v>
      </c>
    </row>
    <row r="605" spans="1:8" s="52" customFormat="1" ht="6" customHeight="1">
      <c r="A605" s="15"/>
      <c r="B605" s="337"/>
      <c r="C605" s="16"/>
      <c r="D605" s="18"/>
      <c r="E605" s="192"/>
      <c r="F605" s="27"/>
      <c r="G605" s="111"/>
      <c r="H605" s="232"/>
    </row>
    <row r="606" spans="1:8" s="52" customFormat="1" ht="27">
      <c r="A606" s="15"/>
      <c r="B606" s="337"/>
      <c r="C606" s="16"/>
      <c r="D606" s="15" t="s">
        <v>23</v>
      </c>
      <c r="E606" s="291" t="s">
        <v>226</v>
      </c>
      <c r="F606" s="27"/>
      <c r="G606" s="111"/>
      <c r="H606" s="232"/>
    </row>
    <row r="607" spans="1:8" s="52" customFormat="1" ht="222.75" customHeight="1">
      <c r="A607" s="15"/>
      <c r="B607" s="6"/>
      <c r="C607" s="15"/>
      <c r="D607" s="5"/>
      <c r="E607" s="4" t="s">
        <v>933</v>
      </c>
      <c r="F607" s="27"/>
      <c r="G607" s="28"/>
      <c r="H607" s="284"/>
    </row>
    <row r="608" spans="1:8" s="52" customFormat="1" ht="13.5" customHeight="1">
      <c r="A608" s="15"/>
      <c r="B608" s="337"/>
      <c r="C608" s="15"/>
      <c r="D608" s="18"/>
      <c r="E608" s="23"/>
      <c r="F608" s="27"/>
      <c r="G608" s="28"/>
      <c r="H608" s="284"/>
    </row>
    <row r="609" spans="1:8" s="52" customFormat="1" ht="72" customHeight="1">
      <c r="A609" s="15"/>
      <c r="B609" s="337"/>
      <c r="C609" s="15"/>
      <c r="D609" s="5" t="s">
        <v>23</v>
      </c>
      <c r="E609" s="4" t="s">
        <v>1024</v>
      </c>
      <c r="F609" s="27"/>
      <c r="G609" s="28"/>
      <c r="H609" s="291" t="s">
        <v>19</v>
      </c>
    </row>
    <row r="610" spans="1:8" s="52" customFormat="1" ht="12.75" customHeight="1">
      <c r="A610" s="5"/>
      <c r="B610" s="489"/>
      <c r="C610" s="5"/>
      <c r="D610" s="13"/>
      <c r="E610" s="281"/>
      <c r="F610" s="19"/>
      <c r="G610" s="39"/>
      <c r="H610" s="14"/>
    </row>
    <row r="611" spans="1:8" s="52" customFormat="1" ht="33.75" customHeight="1">
      <c r="A611" s="105" t="s">
        <v>157</v>
      </c>
      <c r="B611" s="98"/>
      <c r="C611" s="208"/>
      <c r="D611" s="208"/>
      <c r="E611" s="209"/>
      <c r="F611" s="94"/>
      <c r="G611" s="99"/>
      <c r="H611" s="32"/>
    </row>
    <row r="612" spans="1:8" s="52" customFormat="1" ht="20.25" customHeight="1">
      <c r="A612" s="18"/>
      <c r="B612" s="332"/>
      <c r="C612" s="18"/>
      <c r="D612" s="17"/>
      <c r="E612" s="233"/>
      <c r="F612" s="27"/>
      <c r="G612" s="28"/>
      <c r="H612" s="291"/>
    </row>
    <row r="613" spans="1:8" s="52" customFormat="1" ht="201.95" customHeight="1">
      <c r="A613" s="15">
        <v>1</v>
      </c>
      <c r="B613" s="337" t="s">
        <v>277</v>
      </c>
      <c r="C613" s="15"/>
      <c r="D613" s="6" t="s">
        <v>131</v>
      </c>
      <c r="E613" s="369" t="s">
        <v>853</v>
      </c>
      <c r="F613" s="27"/>
      <c r="G613" s="38" t="s">
        <v>561</v>
      </c>
      <c r="H613" s="284" t="s">
        <v>278</v>
      </c>
    </row>
    <row r="614" spans="1:8" s="52" customFormat="1" ht="7.5" customHeight="1">
      <c r="A614" s="15"/>
      <c r="B614" s="337"/>
      <c r="C614" s="15"/>
      <c r="D614" s="6"/>
      <c r="E614" s="6"/>
      <c r="F614" s="27"/>
      <c r="G614" s="35"/>
      <c r="H614" s="309"/>
    </row>
    <row r="615" spans="1:8" s="52" customFormat="1" ht="7.5" customHeight="1">
      <c r="A615" s="15"/>
      <c r="B615" s="337"/>
      <c r="C615" s="15"/>
      <c r="D615" s="91"/>
      <c r="E615" s="23"/>
      <c r="F615" s="27"/>
      <c r="G615" s="35"/>
      <c r="H615" s="309"/>
    </row>
    <row r="616" spans="1:8" s="52" customFormat="1" ht="228.95" customHeight="1">
      <c r="A616" s="15"/>
      <c r="B616" s="337"/>
      <c r="C616" s="15"/>
      <c r="D616" s="432" t="s">
        <v>592</v>
      </c>
      <c r="E616" s="393" t="s">
        <v>659</v>
      </c>
      <c r="F616" s="380"/>
      <c r="G616" s="386"/>
      <c r="H616" s="382" t="s">
        <v>593</v>
      </c>
    </row>
    <row r="617" spans="1:8" s="52" customFormat="1" ht="7.5" customHeight="1">
      <c r="A617" s="15"/>
      <c r="B617" s="337"/>
      <c r="C617" s="15"/>
      <c r="D617" s="34"/>
      <c r="E617" s="34"/>
      <c r="F617" s="27"/>
      <c r="G617" s="111"/>
      <c r="H617" s="309"/>
    </row>
    <row r="618" spans="1:8" s="52" customFormat="1" ht="7.5" customHeight="1">
      <c r="A618" s="15"/>
      <c r="B618" s="337"/>
      <c r="C618" s="15"/>
      <c r="D618" s="91"/>
      <c r="E618" s="23"/>
      <c r="F618" s="27"/>
      <c r="G618" s="111"/>
      <c r="H618" s="309"/>
    </row>
    <row r="619" spans="1:8" s="52" customFormat="1" ht="156" customHeight="1">
      <c r="A619" s="15"/>
      <c r="B619" s="337"/>
      <c r="C619" s="15"/>
      <c r="D619" s="5" t="s">
        <v>23</v>
      </c>
      <c r="E619" s="4" t="s">
        <v>429</v>
      </c>
      <c r="F619" s="27"/>
      <c r="G619" s="111"/>
      <c r="H619" s="284" t="s">
        <v>279</v>
      </c>
    </row>
    <row r="620" spans="1:8" s="52" customFormat="1" ht="8.25" customHeight="1">
      <c r="A620" s="15"/>
      <c r="B620" s="337"/>
      <c r="C620" s="5"/>
      <c r="D620" s="13"/>
      <c r="E620" s="281"/>
      <c r="F620" s="19"/>
      <c r="G620" s="110"/>
      <c r="H620" s="284"/>
    </row>
    <row r="621" spans="1:8" s="52" customFormat="1" ht="10.5" customHeight="1">
      <c r="A621" s="15"/>
      <c r="B621" s="6"/>
      <c r="C621" s="15"/>
      <c r="D621" s="16"/>
      <c r="E621" s="6"/>
      <c r="F621" s="27"/>
      <c r="G621" s="128"/>
      <c r="H621" s="284"/>
    </row>
    <row r="622" spans="1:8" s="52" customFormat="1" ht="62.25" customHeight="1">
      <c r="A622" s="15"/>
      <c r="B622" s="337"/>
      <c r="C622" s="15"/>
      <c r="D622" s="16" t="s">
        <v>35</v>
      </c>
      <c r="E622" s="6" t="s">
        <v>400</v>
      </c>
      <c r="F622" s="27"/>
      <c r="G622" s="38" t="s">
        <v>561</v>
      </c>
      <c r="H622" s="284" t="s">
        <v>280</v>
      </c>
    </row>
    <row r="623" spans="1:8" s="52" customFormat="1" ht="12" customHeight="1">
      <c r="A623" s="15"/>
      <c r="B623" s="337"/>
      <c r="C623" s="18"/>
      <c r="D623" s="17"/>
      <c r="E623" s="34"/>
      <c r="F623" s="89"/>
      <c r="G623" s="128"/>
      <c r="H623" s="284"/>
    </row>
    <row r="624" spans="1:8" s="52" customFormat="1" ht="61.5" customHeight="1">
      <c r="A624" s="15"/>
      <c r="B624" s="337"/>
      <c r="C624" s="5"/>
      <c r="D624" s="13" t="s">
        <v>188</v>
      </c>
      <c r="E624" s="281" t="s">
        <v>401</v>
      </c>
      <c r="F624" s="19"/>
      <c r="G624" s="38" t="s">
        <v>561</v>
      </c>
      <c r="H624" s="284"/>
    </row>
    <row r="625" spans="1:8" s="52" customFormat="1" ht="11.25" customHeight="1">
      <c r="A625" s="15"/>
      <c r="B625" s="337"/>
      <c r="C625" s="15"/>
      <c r="D625" s="16"/>
      <c r="E625" s="6"/>
      <c r="F625" s="27"/>
      <c r="G625" s="128"/>
      <c r="H625" s="284"/>
    </row>
    <row r="626" spans="1:8" s="52" customFormat="1" ht="152.25" customHeight="1">
      <c r="A626" s="15"/>
      <c r="B626" s="337"/>
      <c r="C626" s="15"/>
      <c r="D626" s="16" t="s">
        <v>46</v>
      </c>
      <c r="E626" s="6" t="s">
        <v>402</v>
      </c>
      <c r="F626" s="27"/>
      <c r="G626" s="38" t="s">
        <v>562</v>
      </c>
      <c r="H626" s="284" t="s">
        <v>280</v>
      </c>
    </row>
    <row r="627" spans="1:8" s="52" customFormat="1" ht="10.5" customHeight="1">
      <c r="A627" s="15"/>
      <c r="B627" s="337"/>
      <c r="C627" s="15"/>
      <c r="D627" s="18"/>
      <c r="E627" s="23"/>
      <c r="F627" s="27"/>
      <c r="G627" s="28"/>
      <c r="H627" s="76"/>
    </row>
    <row r="628" spans="1:8" s="52" customFormat="1" ht="87" customHeight="1">
      <c r="A628" s="15"/>
      <c r="B628" s="337"/>
      <c r="C628" s="15"/>
      <c r="D628" s="5" t="s">
        <v>23</v>
      </c>
      <c r="E628" s="4" t="s">
        <v>403</v>
      </c>
      <c r="F628" s="27"/>
      <c r="G628" s="28"/>
      <c r="H628" s="76"/>
    </row>
    <row r="629" spans="1:8" s="52" customFormat="1" ht="11.25" customHeight="1">
      <c r="A629" s="15"/>
      <c r="B629" s="337"/>
      <c r="C629" s="5"/>
      <c r="D629" s="13"/>
      <c r="E629" s="281"/>
      <c r="F629" s="19"/>
      <c r="G629" s="39"/>
      <c r="H629" s="76"/>
    </row>
    <row r="630" spans="1:8" s="52" customFormat="1" ht="6.6" customHeight="1">
      <c r="A630" s="15"/>
      <c r="B630" s="337"/>
      <c r="C630" s="15"/>
      <c r="D630" s="16"/>
      <c r="E630" s="6"/>
      <c r="F630" s="27"/>
      <c r="G630" s="28"/>
      <c r="H630" s="76"/>
    </row>
    <row r="631" spans="1:8" s="52" customFormat="1" ht="114" customHeight="1">
      <c r="A631" s="40"/>
      <c r="B631" s="54"/>
      <c r="C631" s="24"/>
      <c r="D631" s="13" t="s">
        <v>49</v>
      </c>
      <c r="E631" s="281" t="s">
        <v>404</v>
      </c>
      <c r="F631" s="93"/>
      <c r="G631" s="223" t="s">
        <v>561</v>
      </c>
      <c r="H631" s="333" t="s">
        <v>281</v>
      </c>
    </row>
    <row r="632" spans="1:8" s="52" customFormat="1" ht="8.4499999999999993" customHeight="1">
      <c r="A632" s="15"/>
      <c r="B632" s="337"/>
      <c r="C632" s="15"/>
      <c r="D632" s="16"/>
      <c r="E632" s="6"/>
      <c r="F632" s="27"/>
      <c r="G632" s="28"/>
      <c r="H632" s="333"/>
    </row>
    <row r="633" spans="1:8" s="52" customFormat="1" ht="47.25" customHeight="1">
      <c r="A633" s="40"/>
      <c r="B633" s="54"/>
      <c r="C633" s="40"/>
      <c r="D633" s="16" t="s">
        <v>50</v>
      </c>
      <c r="E633" s="6" t="s">
        <v>268</v>
      </c>
      <c r="F633" s="25"/>
      <c r="G633" s="38" t="s">
        <v>561</v>
      </c>
      <c r="H633" s="609" t="s">
        <v>282</v>
      </c>
    </row>
    <row r="634" spans="1:8" s="52" customFormat="1" ht="6" customHeight="1">
      <c r="A634" s="15"/>
      <c r="B634" s="337"/>
      <c r="C634" s="15"/>
      <c r="D634" s="16"/>
      <c r="E634" s="6"/>
      <c r="F634" s="27"/>
      <c r="G634" s="28"/>
      <c r="H634" s="609"/>
    </row>
    <row r="635" spans="1:8" s="52" customFormat="1" ht="6" customHeight="1">
      <c r="A635" s="15"/>
      <c r="B635" s="337"/>
      <c r="C635" s="15"/>
      <c r="D635" s="18"/>
      <c r="E635" s="23"/>
      <c r="F635" s="27"/>
      <c r="G635" s="28"/>
      <c r="H635" s="284"/>
    </row>
    <row r="636" spans="1:8" s="52" customFormat="1" ht="173.1" customHeight="1">
      <c r="A636" s="15"/>
      <c r="B636" s="337"/>
      <c r="C636" s="15"/>
      <c r="D636" s="15" t="s">
        <v>23</v>
      </c>
      <c r="E636" s="387" t="s">
        <v>854</v>
      </c>
      <c r="F636" s="27"/>
      <c r="G636" s="28"/>
      <c r="H636" s="284" t="s">
        <v>283</v>
      </c>
    </row>
    <row r="637" spans="1:8" s="52" customFormat="1" ht="62.25" customHeight="1">
      <c r="A637" s="15"/>
      <c r="B637" s="337"/>
      <c r="C637" s="15"/>
      <c r="D637" s="5"/>
      <c r="E637" s="4" t="s">
        <v>315</v>
      </c>
      <c r="F637" s="27"/>
      <c r="G637" s="28"/>
      <c r="H637" s="284"/>
    </row>
    <row r="638" spans="1:8" s="52" customFormat="1" ht="6" customHeight="1">
      <c r="A638" s="15"/>
      <c r="B638" s="337"/>
      <c r="C638" s="15"/>
      <c r="D638" s="16"/>
      <c r="E638" s="6"/>
      <c r="F638" s="27"/>
      <c r="G638" s="28"/>
      <c r="H638" s="284"/>
    </row>
    <row r="639" spans="1:8" s="52" customFormat="1" ht="45.75" customHeight="1">
      <c r="A639" s="40"/>
      <c r="B639" s="54"/>
      <c r="C639" s="40"/>
      <c r="D639" s="16" t="s">
        <v>137</v>
      </c>
      <c r="E639" s="6" t="s">
        <v>284</v>
      </c>
      <c r="F639" s="27"/>
      <c r="G639" s="38" t="s">
        <v>561</v>
      </c>
      <c r="H639" s="609" t="s">
        <v>285</v>
      </c>
    </row>
    <row r="640" spans="1:8" s="52" customFormat="1" ht="10.5" customHeight="1">
      <c r="A640" s="15"/>
      <c r="B640" s="337"/>
      <c r="C640" s="15"/>
      <c r="D640" s="18"/>
      <c r="E640" s="23"/>
      <c r="F640" s="27"/>
      <c r="G640" s="28"/>
      <c r="H640" s="609"/>
    </row>
    <row r="641" spans="1:8" s="52" customFormat="1" ht="45" customHeight="1">
      <c r="A641" s="15"/>
      <c r="B641" s="337"/>
      <c r="C641" s="15"/>
      <c r="D641" s="5" t="s">
        <v>23</v>
      </c>
      <c r="E641" s="4" t="s">
        <v>242</v>
      </c>
      <c r="F641" s="27"/>
      <c r="G641" s="35"/>
      <c r="H641" s="284"/>
    </row>
    <row r="642" spans="1:8" s="52" customFormat="1" ht="6" customHeight="1">
      <c r="A642" s="15"/>
      <c r="B642" s="193"/>
      <c r="C642" s="5"/>
      <c r="D642" s="13"/>
      <c r="E642" s="281"/>
      <c r="F642" s="19"/>
      <c r="G642" s="39"/>
      <c r="H642" s="27"/>
    </row>
    <row r="643" spans="1:8" s="52" customFormat="1" ht="6" customHeight="1">
      <c r="A643" s="15"/>
      <c r="B643" s="337"/>
      <c r="C643" s="18"/>
      <c r="D643" s="17"/>
      <c r="E643" s="34"/>
      <c r="F643" s="89"/>
      <c r="G643" s="128"/>
      <c r="H643" s="284"/>
    </row>
    <row r="644" spans="1:8" s="52" customFormat="1" ht="99" customHeight="1">
      <c r="A644" s="15"/>
      <c r="B644" s="337"/>
      <c r="C644" s="5"/>
      <c r="D644" s="13" t="s">
        <v>183</v>
      </c>
      <c r="E644" s="281" t="s">
        <v>405</v>
      </c>
      <c r="F644" s="19"/>
      <c r="G644" s="38" t="s">
        <v>562</v>
      </c>
      <c r="H644" s="284" t="s">
        <v>286</v>
      </c>
    </row>
    <row r="645" spans="1:8" s="52" customFormat="1" ht="6" customHeight="1">
      <c r="A645" s="15"/>
      <c r="B645" s="337"/>
      <c r="C645" s="18"/>
      <c r="D645" s="17"/>
      <c r="E645" s="34"/>
      <c r="F645" s="89"/>
      <c r="G645" s="128"/>
      <c r="H645" s="284"/>
    </row>
    <row r="646" spans="1:8" s="52" customFormat="1" ht="99" customHeight="1">
      <c r="A646" s="15"/>
      <c r="B646" s="337"/>
      <c r="C646" s="5"/>
      <c r="D646" s="13" t="s">
        <v>184</v>
      </c>
      <c r="E646" s="281" t="s">
        <v>406</v>
      </c>
      <c r="F646" s="19"/>
      <c r="G646" s="38" t="s">
        <v>561</v>
      </c>
      <c r="H646" s="284" t="s">
        <v>287</v>
      </c>
    </row>
    <row r="647" spans="1:8" s="52" customFormat="1" ht="6" customHeight="1">
      <c r="A647" s="15"/>
      <c r="B647" s="337"/>
      <c r="C647" s="18"/>
      <c r="D647" s="17"/>
      <c r="E647" s="34"/>
      <c r="F647" s="89"/>
      <c r="G647" s="234"/>
      <c r="H647" s="291"/>
    </row>
    <row r="648" spans="1:8" s="52" customFormat="1" ht="100.5" customHeight="1">
      <c r="A648" s="15"/>
      <c r="B648" s="337"/>
      <c r="C648" s="15"/>
      <c r="D648" s="16" t="s">
        <v>185</v>
      </c>
      <c r="E648" s="6" t="s">
        <v>407</v>
      </c>
      <c r="F648" s="27"/>
      <c r="G648" s="38" t="s">
        <v>567</v>
      </c>
      <c r="H648" s="284" t="s">
        <v>288</v>
      </c>
    </row>
    <row r="649" spans="1:8" s="52" customFormat="1" ht="10.5" customHeight="1">
      <c r="A649" s="15"/>
      <c r="B649" s="337"/>
      <c r="C649" s="15"/>
      <c r="D649" s="18"/>
      <c r="E649" s="23"/>
      <c r="F649" s="27"/>
      <c r="G649" s="28"/>
      <c r="H649" s="284"/>
    </row>
    <row r="650" spans="1:8" s="52" customFormat="1" ht="65.25" customHeight="1">
      <c r="A650" s="15"/>
      <c r="B650" s="337"/>
      <c r="C650" s="15"/>
      <c r="D650" s="5" t="s">
        <v>23</v>
      </c>
      <c r="E650" s="4" t="s">
        <v>408</v>
      </c>
      <c r="F650" s="27"/>
      <c r="G650" s="35"/>
      <c r="H650" s="284"/>
    </row>
    <row r="651" spans="1:8" s="52" customFormat="1" ht="7.5" customHeight="1">
      <c r="A651" s="15"/>
      <c r="B651" s="6"/>
      <c r="C651" s="5"/>
      <c r="D651" s="13"/>
      <c r="E651" s="281"/>
      <c r="F651" s="19"/>
      <c r="G651" s="235"/>
      <c r="H651" s="337"/>
    </row>
    <row r="652" spans="1:8" s="52" customFormat="1" ht="7.5" customHeight="1">
      <c r="A652" s="15"/>
      <c r="B652" s="337"/>
      <c r="C652" s="15"/>
      <c r="D652" s="16"/>
      <c r="E652" s="6"/>
      <c r="F652" s="27"/>
      <c r="G652" s="277"/>
      <c r="H652" s="333"/>
    </row>
    <row r="653" spans="1:8" s="52" customFormat="1" ht="83.1" customHeight="1">
      <c r="A653" s="15"/>
      <c r="B653" s="6"/>
      <c r="C653" s="5"/>
      <c r="D653" s="13" t="s">
        <v>186</v>
      </c>
      <c r="E653" s="281" t="s">
        <v>430</v>
      </c>
      <c r="F653" s="19"/>
      <c r="G653" s="223" t="s">
        <v>561</v>
      </c>
      <c r="H653" s="284" t="s">
        <v>700</v>
      </c>
    </row>
    <row r="654" spans="1:8" s="52" customFormat="1" ht="9.75" customHeight="1">
      <c r="A654" s="15"/>
      <c r="B654" s="6"/>
      <c r="C654" s="15"/>
      <c r="D654" s="16"/>
      <c r="E654" s="6"/>
      <c r="F654" s="27"/>
      <c r="G654" s="278"/>
      <c r="H654" s="291"/>
    </row>
    <row r="655" spans="1:8" s="52" customFormat="1" ht="82.5" customHeight="1">
      <c r="A655" s="15"/>
      <c r="B655" s="337"/>
      <c r="C655" s="15"/>
      <c r="D655" s="16" t="s">
        <v>187</v>
      </c>
      <c r="E655" s="6" t="s">
        <v>409</v>
      </c>
      <c r="F655" s="27"/>
      <c r="G655" s="38" t="s">
        <v>562</v>
      </c>
      <c r="H655" s="284" t="s">
        <v>289</v>
      </c>
    </row>
    <row r="656" spans="1:8" s="52" customFormat="1" ht="8.25" customHeight="1">
      <c r="A656" s="15"/>
      <c r="B656" s="337"/>
      <c r="C656" s="15"/>
      <c r="D656" s="18"/>
      <c r="E656" s="23"/>
      <c r="F656" s="27"/>
      <c r="G656" s="35"/>
      <c r="H656" s="284"/>
    </row>
    <row r="657" spans="1:9" s="52" customFormat="1" ht="91.5" customHeight="1">
      <c r="A657" s="15"/>
      <c r="B657" s="477"/>
      <c r="C657" s="15"/>
      <c r="D657" s="5" t="s">
        <v>205</v>
      </c>
      <c r="E657" s="4" t="s">
        <v>431</v>
      </c>
      <c r="F657" s="27"/>
      <c r="G657" s="35"/>
      <c r="H657" s="284" t="s">
        <v>290</v>
      </c>
    </row>
    <row r="658" spans="1:9" s="52" customFormat="1" ht="6" customHeight="1">
      <c r="A658" s="5"/>
      <c r="B658" s="489"/>
      <c r="C658" s="5"/>
      <c r="D658" s="13"/>
      <c r="E658" s="281"/>
      <c r="F658" s="19"/>
      <c r="G658" s="20"/>
      <c r="H658" s="14"/>
    </row>
    <row r="659" spans="1:9" s="52" customFormat="1" ht="7.5" customHeight="1">
      <c r="A659" s="15"/>
      <c r="B659" s="6"/>
      <c r="C659" s="15"/>
      <c r="D659" s="43"/>
      <c r="E659" s="6"/>
      <c r="F659" s="27"/>
      <c r="G659" s="35"/>
      <c r="H659" s="311"/>
    </row>
    <row r="660" spans="1:9" s="52" customFormat="1" ht="80.45" customHeight="1">
      <c r="A660" s="423">
        <v>2</v>
      </c>
      <c r="B660" s="387" t="s">
        <v>608</v>
      </c>
      <c r="C660" s="379"/>
      <c r="D660" s="379"/>
      <c r="E660" s="369" t="s">
        <v>594</v>
      </c>
      <c r="F660" s="380"/>
      <c r="G660" s="426" t="s">
        <v>562</v>
      </c>
      <c r="H660" s="425" t="s">
        <v>855</v>
      </c>
      <c r="I660" s="325"/>
    </row>
    <row r="661" spans="1:9" s="52" customFormat="1" ht="6" customHeight="1">
      <c r="A661" s="423"/>
      <c r="B661" s="387"/>
      <c r="C661" s="379"/>
      <c r="D661" s="390"/>
      <c r="E661" s="391"/>
      <c r="F661" s="380"/>
      <c r="G661" s="433"/>
      <c r="H661" s="425"/>
    </row>
    <row r="662" spans="1:9" s="52" customFormat="1" ht="108" customHeight="1">
      <c r="A662" s="423"/>
      <c r="B662" s="477"/>
      <c r="C662" s="379"/>
      <c r="D662" s="432" t="s">
        <v>145</v>
      </c>
      <c r="E662" s="393" t="s">
        <v>645</v>
      </c>
      <c r="F662" s="380"/>
      <c r="G662" s="434"/>
      <c r="H662" s="425" t="s">
        <v>595</v>
      </c>
    </row>
    <row r="663" spans="1:9" s="52" customFormat="1" ht="6" customHeight="1">
      <c r="A663" s="15"/>
      <c r="B663" s="337"/>
      <c r="C663" s="16"/>
      <c r="D663" s="18"/>
      <c r="E663" s="23"/>
      <c r="F663" s="27"/>
      <c r="G663" s="324"/>
      <c r="H663" s="316"/>
    </row>
    <row r="664" spans="1:9" s="52" customFormat="1" ht="227.45" customHeight="1">
      <c r="A664" s="15"/>
      <c r="B664" s="337"/>
      <c r="C664" s="16"/>
      <c r="D664" s="432" t="s">
        <v>145</v>
      </c>
      <c r="E664" s="4" t="s">
        <v>1025</v>
      </c>
      <c r="F664" s="380"/>
      <c r="G664" s="434"/>
      <c r="H664" s="382" t="s">
        <v>660</v>
      </c>
    </row>
    <row r="665" spans="1:9" s="52" customFormat="1" ht="6" customHeight="1">
      <c r="A665" s="5"/>
      <c r="B665" s="4"/>
      <c r="C665" s="5"/>
      <c r="D665" s="13"/>
      <c r="E665" s="312"/>
      <c r="F665" s="19"/>
      <c r="G665" s="39"/>
      <c r="H665" s="323"/>
    </row>
    <row r="666" spans="1:9" s="52" customFormat="1" ht="7.5" customHeight="1">
      <c r="A666" s="15"/>
      <c r="B666" s="6"/>
      <c r="C666" s="15"/>
      <c r="D666" s="43"/>
      <c r="E666" s="6"/>
      <c r="F666" s="27"/>
      <c r="G666" s="35"/>
      <c r="H666" s="311"/>
    </row>
    <row r="667" spans="1:9" s="52" customFormat="1" ht="74.099999999999994" customHeight="1">
      <c r="A667" s="423">
        <v>3</v>
      </c>
      <c r="B667" s="387" t="s">
        <v>609</v>
      </c>
      <c r="C667" s="379"/>
      <c r="D667" s="379"/>
      <c r="E667" s="369" t="s">
        <v>661</v>
      </c>
      <c r="F667" s="380"/>
      <c r="G667" s="426" t="s">
        <v>562</v>
      </c>
      <c r="H667" s="425" t="s">
        <v>856</v>
      </c>
      <c r="I667" s="325"/>
    </row>
    <row r="668" spans="1:9" s="52" customFormat="1" ht="6" customHeight="1">
      <c r="A668" s="423"/>
      <c r="B668" s="387"/>
      <c r="C668" s="379"/>
      <c r="D668" s="390"/>
      <c r="E668" s="391"/>
      <c r="F668" s="380"/>
      <c r="G668" s="433"/>
      <c r="H668" s="425"/>
    </row>
    <row r="669" spans="1:9" s="52" customFormat="1" ht="98.45" customHeight="1">
      <c r="A669" s="423"/>
      <c r="B669" s="387"/>
      <c r="C669" s="379"/>
      <c r="D669" s="432" t="s">
        <v>145</v>
      </c>
      <c r="E669" s="393" t="s">
        <v>646</v>
      </c>
      <c r="F669" s="380"/>
      <c r="G669" s="434"/>
      <c r="H669" s="425" t="s">
        <v>596</v>
      </c>
    </row>
    <row r="670" spans="1:9" s="52" customFormat="1" ht="6" customHeight="1">
      <c r="A670" s="423"/>
      <c r="B670" s="387"/>
      <c r="C670" s="379"/>
      <c r="D670" s="390"/>
      <c r="E670" s="391"/>
      <c r="F670" s="380"/>
      <c r="G670" s="433"/>
      <c r="H670" s="425"/>
    </row>
    <row r="671" spans="1:9" s="52" customFormat="1" ht="155.1" customHeight="1">
      <c r="A671" s="423"/>
      <c r="B671" s="387"/>
      <c r="C671" s="379"/>
      <c r="D671" s="432" t="s">
        <v>145</v>
      </c>
      <c r="E671" s="393" t="s">
        <v>647</v>
      </c>
      <c r="F671" s="380"/>
      <c r="G671" s="434"/>
      <c r="H671" s="382" t="s">
        <v>662</v>
      </c>
    </row>
    <row r="672" spans="1:9" s="52" customFormat="1" ht="6" customHeight="1">
      <c r="A672" s="5"/>
      <c r="B672" s="4"/>
      <c r="C672" s="5"/>
      <c r="D672" s="13"/>
      <c r="E672" s="312"/>
      <c r="F672" s="19"/>
      <c r="G672" s="39"/>
      <c r="H672" s="323"/>
    </row>
    <row r="673" spans="1:8" s="52" customFormat="1" ht="6" customHeight="1">
      <c r="A673" s="15"/>
      <c r="B673" s="6"/>
      <c r="C673" s="15"/>
      <c r="D673" s="16"/>
      <c r="E673" s="6"/>
      <c r="F673" s="27"/>
      <c r="G673" s="35"/>
      <c r="H673" s="284"/>
    </row>
    <row r="674" spans="1:8" s="52" customFormat="1" ht="249.75" customHeight="1">
      <c r="A674" s="423">
        <v>4</v>
      </c>
      <c r="B674" s="387" t="s">
        <v>857</v>
      </c>
      <c r="C674" s="423"/>
      <c r="D674" s="369"/>
      <c r="E674" s="369" t="s">
        <v>858</v>
      </c>
      <c r="F674" s="380"/>
      <c r="G674" s="426" t="s">
        <v>562</v>
      </c>
      <c r="H674" s="382" t="s">
        <v>859</v>
      </c>
    </row>
    <row r="675" spans="1:8" s="52" customFormat="1" ht="7.5" customHeight="1">
      <c r="A675" s="15"/>
      <c r="B675" s="6"/>
      <c r="C675" s="15"/>
      <c r="D675" s="6"/>
      <c r="E675" s="6"/>
      <c r="F675" s="27"/>
      <c r="G675" s="277"/>
      <c r="H675" s="291"/>
    </row>
    <row r="676" spans="1:8" s="52" customFormat="1" ht="8.25" customHeight="1">
      <c r="A676" s="15"/>
      <c r="B676" s="6"/>
      <c r="C676" s="15"/>
      <c r="D676" s="18"/>
      <c r="E676" s="23"/>
      <c r="F676" s="27"/>
      <c r="G676" s="277"/>
      <c r="H676" s="291"/>
    </row>
    <row r="677" spans="1:8" s="52" customFormat="1" ht="20.25" customHeight="1">
      <c r="A677" s="15"/>
      <c r="B677" s="6"/>
      <c r="C677" s="15"/>
      <c r="D677" s="15" t="s">
        <v>234</v>
      </c>
      <c r="E677" s="291" t="s">
        <v>291</v>
      </c>
      <c r="F677" s="27"/>
      <c r="G677" s="277"/>
      <c r="H677" s="619" t="s">
        <v>860</v>
      </c>
    </row>
    <row r="678" spans="1:8" s="52" customFormat="1" ht="99" customHeight="1">
      <c r="A678" s="15"/>
      <c r="B678" s="337"/>
      <c r="C678" s="15"/>
      <c r="D678" s="15"/>
      <c r="E678" s="291" t="s">
        <v>410</v>
      </c>
      <c r="F678" s="27"/>
      <c r="G678" s="28"/>
      <c r="H678" s="619"/>
    </row>
    <row r="679" spans="1:8" s="52" customFormat="1" ht="88.5" customHeight="1">
      <c r="A679" s="15"/>
      <c r="B679" s="6"/>
      <c r="C679" s="15"/>
      <c r="D679" s="5"/>
      <c r="E679" s="4" t="s">
        <v>411</v>
      </c>
      <c r="F679" s="27"/>
      <c r="G679" s="28"/>
      <c r="H679" s="284"/>
    </row>
    <row r="680" spans="1:8" s="52" customFormat="1" ht="6" hidden="1" customHeight="1">
      <c r="A680" s="5"/>
      <c r="B680" s="489"/>
      <c r="C680" s="5"/>
      <c r="D680" s="94"/>
      <c r="E680" s="98"/>
      <c r="F680" s="19"/>
      <c r="G680" s="39"/>
      <c r="H680" s="14"/>
    </row>
    <row r="681" spans="1:8" s="52" customFormat="1" ht="6" hidden="1" customHeight="1">
      <c r="A681" s="15"/>
      <c r="B681" s="6"/>
      <c r="C681" s="15"/>
      <c r="D681" s="16"/>
      <c r="E681" s="6"/>
      <c r="F681" s="27"/>
      <c r="G681" s="28"/>
      <c r="H681" s="284"/>
    </row>
    <row r="682" spans="1:8" s="52" customFormat="1" ht="34.5" customHeight="1">
      <c r="A682" s="15"/>
      <c r="B682" s="6"/>
      <c r="C682" s="15"/>
      <c r="D682" s="18" t="s">
        <v>35</v>
      </c>
      <c r="E682" s="23" t="s">
        <v>207</v>
      </c>
      <c r="F682" s="27"/>
      <c r="G682" s="28"/>
      <c r="H682" s="619" t="s">
        <v>861</v>
      </c>
    </row>
    <row r="683" spans="1:8" s="52" customFormat="1" ht="111.75" customHeight="1">
      <c r="A683" s="15"/>
      <c r="B683" s="6"/>
      <c r="C683" s="15"/>
      <c r="D683" s="40"/>
      <c r="E683" s="291" t="s">
        <v>412</v>
      </c>
      <c r="F683" s="27"/>
      <c r="G683" s="28"/>
      <c r="H683" s="619"/>
    </row>
    <row r="684" spans="1:8" s="52" customFormat="1" ht="135.6" customHeight="1">
      <c r="A684" s="15"/>
      <c r="B684" s="6"/>
      <c r="C684" s="15"/>
      <c r="D684" s="40"/>
      <c r="E684" s="387" t="s">
        <v>862</v>
      </c>
      <c r="F684" s="27"/>
      <c r="G684" s="28"/>
      <c r="H684" s="291"/>
    </row>
    <row r="685" spans="1:8" s="52" customFormat="1" ht="8.25" customHeight="1">
      <c r="A685" s="15"/>
      <c r="B685" s="6"/>
      <c r="C685" s="15"/>
      <c r="D685" s="41"/>
      <c r="E685" s="23"/>
      <c r="F685" s="27"/>
      <c r="G685" s="28"/>
      <c r="H685" s="291"/>
    </row>
    <row r="686" spans="1:8" s="52" customFormat="1" ht="73.5" customHeight="1">
      <c r="A686" s="15"/>
      <c r="B686" s="6"/>
      <c r="C686" s="15"/>
      <c r="D686" s="15" t="s">
        <v>43</v>
      </c>
      <c r="E686" s="291" t="s">
        <v>413</v>
      </c>
      <c r="F686" s="27"/>
      <c r="G686" s="28"/>
      <c r="H686" s="603" t="s">
        <v>863</v>
      </c>
    </row>
    <row r="687" spans="1:8" s="52" customFormat="1" ht="46.5" customHeight="1">
      <c r="A687" s="15"/>
      <c r="B687" s="6"/>
      <c r="C687" s="15"/>
      <c r="D687" s="15"/>
      <c r="E687" s="291" t="s">
        <v>316</v>
      </c>
      <c r="F687" s="27"/>
      <c r="G687" s="28"/>
      <c r="H687" s="603"/>
    </row>
    <row r="688" spans="1:8" s="52" customFormat="1" ht="87.75" customHeight="1">
      <c r="A688" s="15"/>
      <c r="B688" s="6"/>
      <c r="C688" s="15"/>
      <c r="D688" s="40"/>
      <c r="E688" s="291" t="s">
        <v>350</v>
      </c>
      <c r="F688" s="27"/>
      <c r="G688" s="35"/>
      <c r="H688" s="617"/>
    </row>
    <row r="689" spans="1:8" s="52" customFormat="1" ht="7.5" customHeight="1">
      <c r="A689" s="15"/>
      <c r="B689" s="6"/>
      <c r="C689" s="15"/>
      <c r="D689" s="18"/>
      <c r="E689" s="23"/>
      <c r="F689" s="27"/>
      <c r="G689" s="35"/>
      <c r="H689" s="387"/>
    </row>
    <row r="690" spans="1:8" s="52" customFormat="1" ht="66" customHeight="1">
      <c r="A690" s="15"/>
      <c r="B690" s="6"/>
      <c r="C690" s="15"/>
      <c r="D690" s="5" t="s">
        <v>46</v>
      </c>
      <c r="E690" s="4" t="s">
        <v>474</v>
      </c>
      <c r="F690" s="27"/>
      <c r="G690" s="35"/>
      <c r="H690" s="387" t="s">
        <v>864</v>
      </c>
    </row>
    <row r="691" spans="1:8" s="52" customFormat="1" ht="10.5" customHeight="1">
      <c r="A691" s="15"/>
      <c r="B691" s="6"/>
      <c r="C691" s="15"/>
      <c r="D691" s="40"/>
      <c r="E691" s="291"/>
      <c r="F691" s="27"/>
      <c r="G691" s="35"/>
      <c r="H691" s="291"/>
    </row>
    <row r="692" spans="1:8" s="52" customFormat="1" ht="21" customHeight="1">
      <c r="A692" s="15"/>
      <c r="B692" s="6"/>
      <c r="C692" s="15"/>
      <c r="D692" s="15" t="s">
        <v>49</v>
      </c>
      <c r="E692" s="291" t="s">
        <v>208</v>
      </c>
      <c r="F692" s="27"/>
      <c r="G692" s="28"/>
      <c r="H692" s="603" t="s">
        <v>865</v>
      </c>
    </row>
    <row r="693" spans="1:8" s="52" customFormat="1" ht="55.5" customHeight="1">
      <c r="A693" s="15"/>
      <c r="B693" s="6"/>
      <c r="C693" s="15"/>
      <c r="D693" s="40"/>
      <c r="E693" s="291" t="s">
        <v>414</v>
      </c>
      <c r="F693" s="27"/>
      <c r="G693" s="28"/>
      <c r="H693" s="617"/>
    </row>
    <row r="694" spans="1:8" s="52" customFormat="1" ht="93.75" customHeight="1">
      <c r="A694" s="15"/>
      <c r="B694" s="6"/>
      <c r="C694" s="15"/>
      <c r="D694" s="24"/>
      <c r="E694" s="4" t="s">
        <v>351</v>
      </c>
      <c r="F694" s="27"/>
      <c r="G694" s="28"/>
      <c r="H694" s="291"/>
    </row>
    <row r="695" spans="1:8" s="52" customFormat="1" ht="7.5" customHeight="1">
      <c r="A695" s="5"/>
      <c r="B695" s="489"/>
      <c r="C695" s="5"/>
      <c r="D695" s="42"/>
      <c r="E695" s="281"/>
      <c r="F695" s="19"/>
      <c r="G695" s="20"/>
      <c r="H695" s="4"/>
    </row>
    <row r="696" spans="1:8" s="52" customFormat="1" ht="7.5" customHeight="1">
      <c r="A696" s="15"/>
      <c r="B696" s="6"/>
      <c r="C696" s="15"/>
      <c r="D696" s="43"/>
      <c r="E696" s="6"/>
      <c r="F696" s="27"/>
      <c r="G696" s="35"/>
      <c r="H696" s="291"/>
    </row>
    <row r="697" spans="1:8" s="52" customFormat="1" ht="131.25" customHeight="1">
      <c r="A697" s="423">
        <v>5</v>
      </c>
      <c r="B697" s="387" t="s">
        <v>866</v>
      </c>
      <c r="C697" s="379"/>
      <c r="D697" s="379"/>
      <c r="E697" s="6" t="s">
        <v>1026</v>
      </c>
      <c r="F697" s="380"/>
      <c r="G697" s="426" t="s">
        <v>562</v>
      </c>
      <c r="H697" s="488" t="s">
        <v>867</v>
      </c>
    </row>
    <row r="698" spans="1:8" s="52" customFormat="1" ht="6" customHeight="1">
      <c r="A698" s="5"/>
      <c r="B698" s="4"/>
      <c r="C698" s="5"/>
      <c r="D698" s="13"/>
      <c r="E698" s="281"/>
      <c r="F698" s="19"/>
      <c r="G698" s="39"/>
      <c r="H698" s="237"/>
    </row>
    <row r="699" spans="1:8" s="52" customFormat="1" ht="6" customHeight="1">
      <c r="A699" s="15"/>
      <c r="B699" s="337"/>
      <c r="C699" s="16"/>
      <c r="D699" s="16"/>
      <c r="E699" s="6"/>
      <c r="F699" s="27"/>
      <c r="G699" s="111"/>
      <c r="H699" s="76"/>
    </row>
    <row r="700" spans="1:8" s="52" customFormat="1" ht="141" customHeight="1">
      <c r="A700" s="423">
        <v>6</v>
      </c>
      <c r="B700" s="387" t="s">
        <v>868</v>
      </c>
      <c r="C700" s="379"/>
      <c r="D700" s="379"/>
      <c r="E700" s="6" t="s">
        <v>1027</v>
      </c>
      <c r="F700" s="380"/>
      <c r="G700" s="426" t="s">
        <v>562</v>
      </c>
      <c r="H700" s="431" t="s">
        <v>869</v>
      </c>
    </row>
    <row r="701" spans="1:8" s="52" customFormat="1" ht="7.5" customHeight="1">
      <c r="A701" s="15"/>
      <c r="B701" s="337"/>
      <c r="C701" s="16"/>
      <c r="D701" s="13"/>
      <c r="E701" s="281"/>
      <c r="F701" s="27"/>
      <c r="G701" s="236"/>
      <c r="H701" s="282"/>
    </row>
    <row r="702" spans="1:8" s="52" customFormat="1" ht="6.75" customHeight="1">
      <c r="A702" s="15"/>
      <c r="B702" s="337"/>
      <c r="C702" s="16"/>
      <c r="D702" s="18"/>
      <c r="E702" s="23"/>
      <c r="F702" s="27"/>
      <c r="G702" s="276"/>
      <c r="H702" s="282"/>
    </row>
    <row r="703" spans="1:8" s="52" customFormat="1" ht="36" customHeight="1">
      <c r="A703" s="15"/>
      <c r="B703" s="337"/>
      <c r="C703" s="16"/>
      <c r="D703" s="37" t="s">
        <v>145</v>
      </c>
      <c r="E703" s="4" t="s">
        <v>352</v>
      </c>
      <c r="F703" s="4"/>
      <c r="G703" s="111"/>
      <c r="H703" s="382" t="s">
        <v>870</v>
      </c>
    </row>
    <row r="704" spans="1:8" s="52" customFormat="1" ht="6.75" customHeight="1">
      <c r="A704" s="15"/>
      <c r="B704" s="337"/>
      <c r="C704" s="16"/>
      <c r="D704" s="18"/>
      <c r="E704" s="23"/>
      <c r="F704" s="27"/>
      <c r="G704" s="111"/>
      <c r="H704" s="382"/>
    </row>
    <row r="705" spans="1:8" s="52" customFormat="1" ht="101.25" customHeight="1">
      <c r="A705" s="15"/>
      <c r="B705" s="337"/>
      <c r="C705" s="16"/>
      <c r="D705" s="37" t="s">
        <v>145</v>
      </c>
      <c r="E705" s="4" t="s">
        <v>353</v>
      </c>
      <c r="F705" s="27"/>
      <c r="G705" s="111"/>
      <c r="H705" s="382" t="s">
        <v>871</v>
      </c>
    </row>
    <row r="706" spans="1:8" s="52" customFormat="1" ht="6" customHeight="1">
      <c r="A706" s="15"/>
      <c r="B706" s="337"/>
      <c r="C706" s="16"/>
      <c r="D706" s="18"/>
      <c r="E706" s="23"/>
      <c r="F706" s="27"/>
      <c r="G706" s="111"/>
      <c r="H706" s="284"/>
    </row>
    <row r="707" spans="1:8" s="52" customFormat="1" ht="48" customHeight="1">
      <c r="A707" s="15"/>
      <c r="B707" s="337"/>
      <c r="C707" s="16"/>
      <c r="D707" s="37" t="s">
        <v>145</v>
      </c>
      <c r="E707" s="4" t="s">
        <v>354</v>
      </c>
      <c r="F707" s="4"/>
      <c r="G707" s="111"/>
      <c r="H707" s="382" t="s">
        <v>872</v>
      </c>
    </row>
    <row r="708" spans="1:8" s="52" customFormat="1" ht="6" customHeight="1">
      <c r="A708" s="5"/>
      <c r="B708" s="4"/>
      <c r="C708" s="5"/>
      <c r="D708" s="94"/>
      <c r="E708" s="98"/>
      <c r="F708" s="19"/>
      <c r="G708" s="39"/>
      <c r="H708" s="237"/>
    </row>
    <row r="709" spans="1:8" s="52" customFormat="1" ht="6" customHeight="1">
      <c r="A709" s="15"/>
      <c r="B709" s="337"/>
      <c r="C709" s="16"/>
      <c r="D709" s="16"/>
      <c r="E709" s="6"/>
      <c r="F709" s="27"/>
      <c r="G709" s="111"/>
      <c r="H709" s="76"/>
    </row>
    <row r="710" spans="1:8" s="52" customFormat="1" ht="89.25" customHeight="1">
      <c r="A710" s="423">
        <v>7</v>
      </c>
      <c r="B710" s="646" t="s">
        <v>873</v>
      </c>
      <c r="C710" s="379"/>
      <c r="D710" s="379"/>
      <c r="E710" s="6" t="s">
        <v>1028</v>
      </c>
      <c r="F710" s="380"/>
      <c r="G710" s="426" t="s">
        <v>562</v>
      </c>
      <c r="H710" s="382" t="s">
        <v>874</v>
      </c>
    </row>
    <row r="711" spans="1:8" s="52" customFormat="1" ht="4.5" customHeight="1">
      <c r="A711" s="423"/>
      <c r="B711" s="646"/>
      <c r="C711" s="379"/>
      <c r="D711" s="390"/>
      <c r="E711" s="391"/>
      <c r="F711" s="380"/>
      <c r="G711" s="433"/>
      <c r="H711" s="382"/>
    </row>
    <row r="712" spans="1:8" s="52" customFormat="1" ht="44.25" customHeight="1">
      <c r="A712" s="423"/>
      <c r="B712" s="387"/>
      <c r="C712" s="379"/>
      <c r="D712" s="432" t="s">
        <v>145</v>
      </c>
      <c r="E712" s="393" t="s">
        <v>355</v>
      </c>
      <c r="F712" s="380"/>
      <c r="G712" s="434"/>
      <c r="H712" s="382" t="s">
        <v>875</v>
      </c>
    </row>
    <row r="713" spans="1:8" s="52" customFormat="1" ht="6" customHeight="1">
      <c r="A713" s="5"/>
      <c r="B713" s="4"/>
      <c r="C713" s="5"/>
      <c r="D713" s="13"/>
      <c r="E713" s="98"/>
      <c r="F713" s="19"/>
      <c r="G713" s="39"/>
      <c r="H713" s="237"/>
    </row>
    <row r="714" spans="1:8" s="52" customFormat="1" ht="6.75" customHeight="1">
      <c r="A714" s="15"/>
      <c r="B714" s="337"/>
      <c r="C714" s="15"/>
      <c r="D714" s="16"/>
      <c r="E714" s="6"/>
      <c r="F714" s="27"/>
      <c r="G714" s="28"/>
      <c r="H714" s="129"/>
    </row>
    <row r="715" spans="1:8" s="52" customFormat="1" ht="138.75" customHeight="1">
      <c r="A715" s="423">
        <v>8</v>
      </c>
      <c r="B715" s="387" t="s">
        <v>235</v>
      </c>
      <c r="C715" s="423"/>
      <c r="D715" s="379"/>
      <c r="E715" s="369" t="s">
        <v>292</v>
      </c>
      <c r="F715" s="380"/>
      <c r="G715" s="426" t="s">
        <v>562</v>
      </c>
      <c r="H715" s="382" t="s">
        <v>876</v>
      </c>
    </row>
    <row r="716" spans="1:8" s="52" customFormat="1" ht="7.5" customHeight="1">
      <c r="A716" s="15"/>
      <c r="B716" s="6"/>
      <c r="C716" s="15"/>
      <c r="D716" s="18"/>
      <c r="E716" s="23"/>
      <c r="F716" s="27"/>
      <c r="G716" s="277"/>
      <c r="H716" s="291"/>
    </row>
    <row r="717" spans="1:8" s="52" customFormat="1" ht="110.25" customHeight="1">
      <c r="A717" s="15"/>
      <c r="B717" s="337"/>
      <c r="C717" s="15"/>
      <c r="D717" s="5" t="s">
        <v>23</v>
      </c>
      <c r="E717" s="4" t="s">
        <v>545</v>
      </c>
      <c r="F717" s="27"/>
      <c r="G717" s="28"/>
      <c r="H717" s="382" t="s">
        <v>877</v>
      </c>
    </row>
    <row r="718" spans="1:8" s="52" customFormat="1" ht="7.5" customHeight="1">
      <c r="A718" s="15"/>
      <c r="B718" s="337"/>
      <c r="C718" s="15"/>
      <c r="D718" s="41"/>
      <c r="E718" s="23"/>
      <c r="F718" s="27"/>
      <c r="G718" s="28"/>
      <c r="H718" s="382"/>
    </row>
    <row r="719" spans="1:8" s="52" customFormat="1" ht="55.5" customHeight="1">
      <c r="A719" s="15"/>
      <c r="B719" s="337"/>
      <c r="C719" s="15"/>
      <c r="D719" s="5" t="s">
        <v>23</v>
      </c>
      <c r="E719" s="4" t="s">
        <v>198</v>
      </c>
      <c r="F719" s="27"/>
      <c r="G719" s="28"/>
      <c r="H719" s="382" t="s">
        <v>878</v>
      </c>
    </row>
    <row r="720" spans="1:8" s="52" customFormat="1" ht="7.5" customHeight="1" thickBot="1">
      <c r="A720" s="5"/>
      <c r="B720" s="174"/>
      <c r="C720" s="5"/>
      <c r="D720" s="13"/>
      <c r="E720" s="174"/>
      <c r="F720" s="19"/>
      <c r="G720" s="238"/>
      <c r="H720" s="239"/>
    </row>
    <row r="721" spans="1:11" s="52" customFormat="1" ht="7.5" hidden="1" customHeight="1" thickBot="1">
      <c r="A721" s="240"/>
      <c r="B721" s="63"/>
      <c r="C721" s="202"/>
      <c r="D721" s="202"/>
      <c r="E721" s="63"/>
      <c r="F721" s="202"/>
      <c r="G721" s="241"/>
      <c r="H721" s="242"/>
    </row>
    <row r="722" spans="1:11" s="52" customFormat="1" ht="6" customHeight="1">
      <c r="A722" s="44"/>
      <c r="B722" s="45"/>
      <c r="C722" s="46"/>
      <c r="D722" s="47"/>
      <c r="E722" s="48"/>
      <c r="F722" s="49"/>
      <c r="G722" s="50"/>
      <c r="H722" s="51"/>
    </row>
    <row r="723" spans="1:11" s="52" customFormat="1" ht="123" customHeight="1">
      <c r="A723" s="435">
        <v>9</v>
      </c>
      <c r="B723" s="436" t="s">
        <v>236</v>
      </c>
      <c r="C723" s="437"/>
      <c r="D723" s="405"/>
      <c r="E723" s="406" t="s">
        <v>415</v>
      </c>
      <c r="F723" s="397"/>
      <c r="G723" s="438" t="s">
        <v>562</v>
      </c>
      <c r="H723" s="421" t="s">
        <v>879</v>
      </c>
    </row>
    <row r="724" spans="1:11" s="52" customFormat="1" ht="6.75" hidden="1" customHeight="1">
      <c r="A724" s="435"/>
      <c r="B724" s="436"/>
      <c r="C724" s="437"/>
      <c r="D724" s="408"/>
      <c r="E724" s="409"/>
      <c r="F724" s="397"/>
      <c r="G724" s="398"/>
      <c r="H724" s="412"/>
      <c r="I724" s="16"/>
    </row>
    <row r="725" spans="1:11" s="52" customFormat="1" ht="6.75" customHeight="1">
      <c r="A725" s="435"/>
      <c r="B725" s="436"/>
      <c r="C725" s="437"/>
      <c r="D725" s="408"/>
      <c r="E725" s="409"/>
      <c r="F725" s="397"/>
      <c r="G725" s="398"/>
      <c r="H725" s="412"/>
      <c r="I725" s="16"/>
      <c r="K725" s="96"/>
    </row>
    <row r="726" spans="1:11" s="52" customFormat="1" ht="99" customHeight="1">
      <c r="A726" s="435"/>
      <c r="B726" s="436"/>
      <c r="C726" s="437"/>
      <c r="D726" s="395" t="s">
        <v>182</v>
      </c>
      <c r="E726" s="396" t="s">
        <v>416</v>
      </c>
      <c r="F726" s="397"/>
      <c r="G726" s="398"/>
      <c r="H726" s="421" t="s">
        <v>880</v>
      </c>
    </row>
    <row r="727" spans="1:11" s="52" customFormat="1" ht="9" customHeight="1" thickBot="1">
      <c r="A727" s="59"/>
      <c r="B727" s="60"/>
      <c r="C727" s="61"/>
      <c r="D727" s="62"/>
      <c r="E727" s="63"/>
      <c r="F727" s="64"/>
      <c r="G727" s="65"/>
      <c r="H727" s="66"/>
      <c r="I727" s="16"/>
    </row>
    <row r="728" spans="1:11" s="52" customFormat="1" ht="9" customHeight="1">
      <c r="A728" s="67"/>
      <c r="B728" s="68"/>
      <c r="C728" s="47"/>
      <c r="D728" s="69"/>
      <c r="E728" s="70"/>
      <c r="F728" s="49"/>
      <c r="G728" s="71"/>
      <c r="H728" s="72"/>
      <c r="I728" s="16"/>
    </row>
    <row r="729" spans="1:11" s="52" customFormat="1" ht="110.1" customHeight="1">
      <c r="A729" s="439">
        <v>10</v>
      </c>
      <c r="B729" s="644" t="s">
        <v>881</v>
      </c>
      <c r="C729" s="423"/>
      <c r="D729" s="440"/>
      <c r="E729" s="6" t="s">
        <v>1029</v>
      </c>
      <c r="F729" s="380"/>
      <c r="G729" s="426" t="s">
        <v>562</v>
      </c>
      <c r="H729" s="382" t="s">
        <v>882</v>
      </c>
      <c r="I729" s="16"/>
    </row>
    <row r="730" spans="1:11" s="52" customFormat="1" ht="45.75" customHeight="1">
      <c r="A730" s="439"/>
      <c r="B730" s="644"/>
      <c r="C730" s="379"/>
      <c r="D730" s="440"/>
      <c r="E730" s="369" t="s">
        <v>317</v>
      </c>
      <c r="F730" s="380"/>
      <c r="G730" s="386"/>
      <c r="H730" s="382"/>
      <c r="I730" s="16"/>
    </row>
    <row r="731" spans="1:11" s="52" customFormat="1" ht="60" customHeight="1">
      <c r="A731" s="439"/>
      <c r="B731" s="645"/>
      <c r="C731" s="379"/>
      <c r="D731" s="440"/>
      <c r="E731" s="369" t="s">
        <v>701</v>
      </c>
      <c r="F731" s="380"/>
      <c r="G731" s="441"/>
      <c r="H731" s="442"/>
      <c r="I731" s="16"/>
    </row>
    <row r="732" spans="1:11" s="52" customFormat="1" ht="61.5" customHeight="1">
      <c r="A732" s="36"/>
      <c r="B732" s="310"/>
      <c r="C732" s="16"/>
      <c r="D732" s="73"/>
      <c r="E732" s="369" t="s">
        <v>597</v>
      </c>
      <c r="F732" s="27"/>
      <c r="G732" s="28"/>
      <c r="H732" s="309"/>
      <c r="I732" s="16"/>
    </row>
    <row r="733" spans="1:11" s="52" customFormat="1" ht="133.5" customHeight="1">
      <c r="A733" s="40"/>
      <c r="B733" s="54"/>
      <c r="C733" s="40"/>
      <c r="D733" s="43"/>
      <c r="E733" s="369" t="s">
        <v>706</v>
      </c>
      <c r="F733" s="25"/>
      <c r="G733" s="331"/>
      <c r="H733" s="92"/>
    </row>
    <row r="734" spans="1:11" s="52" customFormat="1" ht="6" customHeight="1">
      <c r="A734" s="36"/>
      <c r="B734" s="310"/>
      <c r="C734" s="16"/>
      <c r="D734" s="73"/>
      <c r="E734" s="6"/>
      <c r="F734" s="27"/>
      <c r="G734" s="288"/>
      <c r="H734" s="74"/>
      <c r="I734" s="16"/>
    </row>
    <row r="735" spans="1:11" s="52" customFormat="1" ht="8.25" customHeight="1">
      <c r="A735" s="36"/>
      <c r="B735" s="336"/>
      <c r="C735" s="16"/>
      <c r="D735" s="75"/>
      <c r="E735" s="23"/>
      <c r="F735" s="27"/>
      <c r="G735" s="28"/>
      <c r="H735" s="74"/>
      <c r="I735" s="16"/>
    </row>
    <row r="736" spans="1:11" s="52" customFormat="1" ht="16.5" customHeight="1">
      <c r="A736" s="36"/>
      <c r="B736" s="611"/>
      <c r="C736" s="16"/>
      <c r="D736" s="15" t="s">
        <v>23</v>
      </c>
      <c r="E736" s="291" t="s">
        <v>206</v>
      </c>
      <c r="F736" s="27"/>
      <c r="G736" s="28"/>
      <c r="H736" s="74"/>
      <c r="I736" s="16"/>
    </row>
    <row r="737" spans="1:9" s="52" customFormat="1" ht="36.75" customHeight="1">
      <c r="A737" s="36"/>
      <c r="B737" s="611"/>
      <c r="C737" s="16"/>
      <c r="D737" s="2" t="s">
        <v>31</v>
      </c>
      <c r="E737" s="291" t="s">
        <v>702</v>
      </c>
      <c r="F737" s="27"/>
      <c r="G737" s="28"/>
      <c r="H737" s="286" t="s">
        <v>253</v>
      </c>
      <c r="I737" s="16"/>
    </row>
    <row r="738" spans="1:9" s="52" customFormat="1" ht="62.1" customHeight="1">
      <c r="A738" s="36"/>
      <c r="B738" s="336"/>
      <c r="C738" s="16"/>
      <c r="D738" s="15"/>
      <c r="E738" s="387" t="s">
        <v>883</v>
      </c>
      <c r="F738" s="27"/>
      <c r="G738" s="28"/>
      <c r="H738" s="74"/>
      <c r="I738" s="16"/>
    </row>
    <row r="739" spans="1:9" s="52" customFormat="1" ht="81.95" customHeight="1">
      <c r="A739" s="36"/>
      <c r="B739" s="336"/>
      <c r="C739" s="16"/>
      <c r="D739" s="15"/>
      <c r="E739" s="337" t="s">
        <v>1030</v>
      </c>
      <c r="F739" s="27"/>
      <c r="G739" s="28"/>
      <c r="H739" s="74"/>
      <c r="I739" s="16"/>
    </row>
    <row r="740" spans="1:9" s="52" customFormat="1" ht="44.25" customHeight="1">
      <c r="A740" s="36"/>
      <c r="B740" s="336"/>
      <c r="C740" s="16"/>
      <c r="D740" s="2"/>
      <c r="E740" s="387" t="s">
        <v>884</v>
      </c>
      <c r="F740" s="27"/>
      <c r="G740" s="28"/>
      <c r="H740" s="74"/>
      <c r="I740" s="16"/>
    </row>
    <row r="741" spans="1:9" s="52" customFormat="1" ht="71.25" customHeight="1">
      <c r="A741" s="36"/>
      <c r="B741" s="336"/>
      <c r="C741" s="16"/>
      <c r="D741" s="2"/>
      <c r="E741" s="387" t="s">
        <v>885</v>
      </c>
      <c r="F741" s="27"/>
      <c r="G741" s="28"/>
      <c r="H741" s="74"/>
      <c r="I741" s="16"/>
    </row>
    <row r="742" spans="1:9" s="52" customFormat="1" ht="128.25" customHeight="1">
      <c r="A742" s="36"/>
      <c r="B742" s="337"/>
      <c r="C742" s="16"/>
      <c r="D742" s="2"/>
      <c r="E742" s="387" t="s">
        <v>886</v>
      </c>
      <c r="F742" s="27"/>
      <c r="G742" s="28"/>
      <c r="H742" s="74"/>
      <c r="I742" s="16"/>
    </row>
    <row r="743" spans="1:9" s="52" customFormat="1" ht="87" customHeight="1">
      <c r="A743" s="36"/>
      <c r="B743" s="337"/>
      <c r="C743" s="16"/>
      <c r="D743" s="2"/>
      <c r="E743" s="387" t="s">
        <v>432</v>
      </c>
      <c r="F743" s="27"/>
      <c r="G743" s="28"/>
      <c r="H743" s="74"/>
      <c r="I743" s="16"/>
    </row>
    <row r="744" spans="1:9" s="52" customFormat="1" ht="34.5" customHeight="1">
      <c r="A744" s="2"/>
      <c r="B744" s="336"/>
      <c r="C744" s="16"/>
      <c r="D744" s="3"/>
      <c r="E744" s="393" t="s">
        <v>887</v>
      </c>
      <c r="F744" s="27"/>
      <c r="G744" s="28"/>
      <c r="H744" s="74"/>
      <c r="I744" s="16"/>
    </row>
    <row r="745" spans="1:9" s="52" customFormat="1" ht="6" customHeight="1">
      <c r="A745" s="36"/>
      <c r="B745" s="336"/>
      <c r="C745" s="16"/>
      <c r="D745" s="330"/>
      <c r="E745" s="98"/>
      <c r="F745" s="27"/>
      <c r="G745" s="28"/>
      <c r="H745" s="74"/>
      <c r="I745" s="16"/>
    </row>
    <row r="746" spans="1:9" s="52" customFormat="1" ht="6" customHeight="1">
      <c r="A746" s="36"/>
      <c r="B746" s="336"/>
      <c r="C746" s="76"/>
      <c r="D746" s="2"/>
      <c r="E746" s="329"/>
      <c r="F746" s="27"/>
      <c r="G746" s="28"/>
      <c r="H746" s="74"/>
      <c r="I746" s="16"/>
    </row>
    <row r="747" spans="1:9" s="52" customFormat="1" ht="33" customHeight="1">
      <c r="A747" s="36"/>
      <c r="B747" s="611"/>
      <c r="C747" s="16"/>
      <c r="D747" s="2" t="s">
        <v>35</v>
      </c>
      <c r="E747" s="291" t="s">
        <v>703</v>
      </c>
      <c r="F747" s="27"/>
      <c r="G747" s="28"/>
      <c r="H747" s="74"/>
      <c r="I747" s="16"/>
    </row>
    <row r="748" spans="1:9" s="52" customFormat="1" ht="33" customHeight="1">
      <c r="A748" s="36"/>
      <c r="B748" s="611"/>
      <c r="C748" s="16"/>
      <c r="D748" s="2"/>
      <c r="E748" s="387" t="s">
        <v>888</v>
      </c>
      <c r="F748" s="27"/>
      <c r="G748" s="28"/>
      <c r="H748" s="74"/>
      <c r="I748" s="16"/>
    </row>
    <row r="749" spans="1:9" s="52" customFormat="1" ht="72" customHeight="1">
      <c r="A749" s="36"/>
      <c r="B749" s="611"/>
      <c r="C749" s="16"/>
      <c r="D749" s="2"/>
      <c r="E749" s="291" t="s">
        <v>356</v>
      </c>
      <c r="F749" s="27"/>
      <c r="G749" s="28"/>
      <c r="H749" s="74"/>
      <c r="I749" s="16"/>
    </row>
    <row r="750" spans="1:9" s="52" customFormat="1" ht="10.5" customHeight="1">
      <c r="A750" s="2"/>
      <c r="B750" s="336"/>
      <c r="C750" s="16"/>
      <c r="D750" s="75"/>
      <c r="E750" s="23"/>
      <c r="F750" s="27"/>
      <c r="G750" s="28"/>
      <c r="H750" s="74"/>
      <c r="I750" s="16"/>
    </row>
    <row r="751" spans="1:9" s="52" customFormat="1" ht="134.44999999999999" customHeight="1">
      <c r="A751" s="2"/>
      <c r="B751" s="336"/>
      <c r="C751" s="16"/>
      <c r="D751" s="5" t="s">
        <v>23</v>
      </c>
      <c r="E751" s="393" t="s">
        <v>889</v>
      </c>
      <c r="F751" s="380"/>
      <c r="G751" s="386"/>
      <c r="H751" s="382" t="s">
        <v>890</v>
      </c>
      <c r="I751" s="16"/>
    </row>
    <row r="752" spans="1:9" s="52" customFormat="1" ht="8.25" customHeight="1">
      <c r="A752" s="2"/>
      <c r="B752" s="336"/>
      <c r="C752" s="16"/>
      <c r="D752" s="18"/>
      <c r="E752" s="391"/>
      <c r="F752" s="380"/>
      <c r="G752" s="386"/>
      <c r="H752" s="382"/>
      <c r="I752" s="16"/>
    </row>
    <row r="753" spans="1:9" s="52" customFormat="1" ht="222" customHeight="1">
      <c r="A753" s="2"/>
      <c r="B753" s="337"/>
      <c r="C753" s="16"/>
      <c r="D753" s="5" t="s">
        <v>23</v>
      </c>
      <c r="E753" s="393" t="s">
        <v>891</v>
      </c>
      <c r="F753" s="380"/>
      <c r="G753" s="386"/>
      <c r="H753" s="382" t="s">
        <v>892</v>
      </c>
      <c r="I753" s="16"/>
    </row>
    <row r="754" spans="1:9" s="52" customFormat="1" ht="8.25" customHeight="1">
      <c r="A754" s="2"/>
      <c r="B754" s="336"/>
      <c r="C754" s="16"/>
      <c r="D754" s="18"/>
      <c r="E754" s="23"/>
      <c r="F754" s="27"/>
      <c r="G754" s="28"/>
      <c r="H754" s="284"/>
      <c r="I754" s="16"/>
    </row>
    <row r="755" spans="1:9" s="52" customFormat="1" ht="153.6" customHeight="1">
      <c r="A755" s="2"/>
      <c r="B755" s="336"/>
      <c r="C755" s="27"/>
      <c r="D755" s="5" t="s">
        <v>23</v>
      </c>
      <c r="E755" s="393" t="s">
        <v>893</v>
      </c>
      <c r="F755" s="394"/>
      <c r="G755" s="386"/>
      <c r="H755" s="382" t="s">
        <v>894</v>
      </c>
      <c r="I755" s="16"/>
    </row>
    <row r="756" spans="1:9" s="52" customFormat="1" ht="8.25" hidden="1" customHeight="1">
      <c r="A756" s="3"/>
      <c r="B756" s="243"/>
      <c r="C756" s="13"/>
      <c r="D756" s="94"/>
      <c r="E756" s="98"/>
      <c r="F756" s="19"/>
      <c r="G756" s="39"/>
      <c r="H756" s="14"/>
      <c r="I756" s="16"/>
    </row>
    <row r="757" spans="1:9" s="52" customFormat="1" ht="8.25" hidden="1" customHeight="1">
      <c r="A757" s="2"/>
      <c r="B757" s="336"/>
      <c r="C757" s="16"/>
      <c r="D757" s="13"/>
      <c r="E757" s="281"/>
      <c r="F757" s="27"/>
      <c r="G757" s="28"/>
      <c r="H757" s="284"/>
      <c r="I757" s="16"/>
    </row>
    <row r="758" spans="1:9" s="52" customFormat="1" ht="109.5" customHeight="1">
      <c r="A758" s="2"/>
      <c r="B758" s="337"/>
      <c r="C758" s="27"/>
      <c r="D758" s="392" t="s">
        <v>23</v>
      </c>
      <c r="E758" s="393" t="s">
        <v>895</v>
      </c>
      <c r="F758" s="394"/>
      <c r="G758" s="386"/>
      <c r="H758" s="425" t="s">
        <v>707</v>
      </c>
      <c r="I758" s="379"/>
    </row>
    <row r="759" spans="1:9" s="52" customFormat="1" ht="8.25" customHeight="1">
      <c r="A759" s="2"/>
      <c r="B759" s="336"/>
      <c r="C759" s="16"/>
      <c r="D759" s="18"/>
      <c r="E759" s="23"/>
      <c r="F759" s="27"/>
      <c r="G759" s="28"/>
      <c r="H759" s="284"/>
      <c r="I759" s="16"/>
    </row>
    <row r="760" spans="1:9" s="52" customFormat="1" ht="201.95" customHeight="1">
      <c r="A760" s="2"/>
      <c r="B760" s="337"/>
      <c r="C760" s="16"/>
      <c r="D760" s="5" t="s">
        <v>23</v>
      </c>
      <c r="E760" s="393" t="s">
        <v>896</v>
      </c>
      <c r="F760" s="380"/>
      <c r="G760" s="386"/>
      <c r="H760" s="382" t="s">
        <v>897</v>
      </c>
      <c r="I760" s="379"/>
    </row>
    <row r="761" spans="1:9" s="52" customFormat="1" ht="5.25" customHeight="1">
      <c r="A761" s="3"/>
      <c r="B761" s="4"/>
      <c r="C761" s="13"/>
      <c r="D761" s="13"/>
      <c r="E761" s="281"/>
      <c r="F761" s="19"/>
      <c r="G761" s="39"/>
      <c r="H761" s="14"/>
      <c r="I761" s="16"/>
    </row>
    <row r="762" spans="1:9" s="52" customFormat="1" ht="7.5" customHeight="1">
      <c r="A762" s="15"/>
      <c r="B762" s="6"/>
      <c r="C762" s="15"/>
      <c r="D762" s="43"/>
      <c r="E762" s="6"/>
      <c r="F762" s="27"/>
      <c r="G762" s="35"/>
      <c r="H762" s="311"/>
    </row>
    <row r="763" spans="1:9" s="52" customFormat="1" ht="127.5" customHeight="1">
      <c r="A763" s="423">
        <v>11</v>
      </c>
      <c r="B763" s="387" t="s">
        <v>610</v>
      </c>
      <c r="C763" s="379"/>
      <c r="D763" s="379"/>
      <c r="E763" s="369" t="s">
        <v>598</v>
      </c>
      <c r="F763" s="380"/>
      <c r="G763" s="426" t="s">
        <v>562</v>
      </c>
      <c r="H763" s="425" t="s">
        <v>601</v>
      </c>
      <c r="I763" s="325"/>
    </row>
    <row r="764" spans="1:9" s="52" customFormat="1" ht="6" customHeight="1">
      <c r="A764" s="423"/>
      <c r="B764" s="387"/>
      <c r="C764" s="379"/>
      <c r="D764" s="390"/>
      <c r="E764" s="391"/>
      <c r="F764" s="380"/>
      <c r="G764" s="433"/>
      <c r="H764" s="425"/>
    </row>
    <row r="765" spans="1:9" s="52" customFormat="1" ht="36.6" customHeight="1">
      <c r="A765" s="423"/>
      <c r="B765" s="387"/>
      <c r="C765" s="379"/>
      <c r="D765" s="432" t="s">
        <v>145</v>
      </c>
      <c r="E765" s="393" t="s">
        <v>599</v>
      </c>
      <c r="F765" s="380"/>
      <c r="G765" s="434"/>
      <c r="H765" s="425"/>
    </row>
    <row r="766" spans="1:9" s="52" customFormat="1" ht="8.25" customHeight="1">
      <c r="A766" s="443"/>
      <c r="B766" s="444"/>
      <c r="C766" s="379"/>
      <c r="D766" s="390"/>
      <c r="E766" s="391"/>
      <c r="F766" s="380"/>
      <c r="G766" s="386"/>
      <c r="H766" s="382"/>
      <c r="I766" s="16"/>
    </row>
    <row r="767" spans="1:9" s="52" customFormat="1" ht="102.95" customHeight="1">
      <c r="A767" s="443"/>
      <c r="B767" s="444"/>
      <c r="C767" s="380"/>
      <c r="D767" s="392" t="s">
        <v>23</v>
      </c>
      <c r="E767" s="393" t="s">
        <v>604</v>
      </c>
      <c r="F767" s="394"/>
      <c r="G767" s="386"/>
      <c r="H767" s="382" t="s">
        <v>230</v>
      </c>
      <c r="I767" s="16"/>
    </row>
    <row r="768" spans="1:9" s="52" customFormat="1" ht="8.25" customHeight="1">
      <c r="A768" s="2"/>
      <c r="B768" s="336"/>
      <c r="C768" s="16"/>
      <c r="D768" s="18"/>
      <c r="E768" s="23"/>
      <c r="F768" s="27"/>
      <c r="G768" s="28"/>
      <c r="H768" s="319"/>
      <c r="I768" s="16"/>
    </row>
    <row r="769" spans="1:9" s="52" customFormat="1" ht="101.45" customHeight="1">
      <c r="A769" s="2"/>
      <c r="B769" s="336"/>
      <c r="C769" s="27"/>
      <c r="D769" s="392" t="s">
        <v>23</v>
      </c>
      <c r="E769" s="393" t="s">
        <v>605</v>
      </c>
      <c r="F769" s="394"/>
      <c r="G769" s="386"/>
      <c r="H769" s="382" t="s">
        <v>663</v>
      </c>
      <c r="I769" s="16"/>
    </row>
    <row r="770" spans="1:9" s="52" customFormat="1" ht="8.25" customHeight="1">
      <c r="A770" s="2"/>
      <c r="B770" s="336"/>
      <c r="C770" s="16"/>
      <c r="D770" s="390"/>
      <c r="E770" s="391"/>
      <c r="F770" s="380"/>
      <c r="G770" s="386"/>
      <c r="H770" s="382"/>
      <c r="I770" s="16"/>
    </row>
    <row r="771" spans="1:9" s="52" customFormat="1" ht="62.45" customHeight="1">
      <c r="A771" s="2"/>
      <c r="B771" s="336"/>
      <c r="C771" s="27"/>
      <c r="D771" s="392" t="s">
        <v>23</v>
      </c>
      <c r="E771" s="393" t="s">
        <v>606</v>
      </c>
      <c r="F771" s="394"/>
      <c r="G771" s="386"/>
      <c r="H771" s="382" t="s">
        <v>603</v>
      </c>
      <c r="I771" s="16"/>
    </row>
    <row r="772" spans="1:9" s="52" customFormat="1" ht="8.25" customHeight="1">
      <c r="A772" s="2"/>
      <c r="B772" s="336"/>
      <c r="C772" s="16"/>
      <c r="D772" s="18"/>
      <c r="E772" s="23"/>
      <c r="F772" s="27"/>
      <c r="G772" s="28"/>
      <c r="H772" s="319"/>
      <c r="I772" s="16"/>
    </row>
    <row r="773" spans="1:9" s="52" customFormat="1" ht="74.099999999999994" customHeight="1">
      <c r="A773" s="443"/>
      <c r="B773" s="444"/>
      <c r="C773" s="380"/>
      <c r="D773" s="392" t="s">
        <v>23</v>
      </c>
      <c r="E773" s="393" t="s">
        <v>607</v>
      </c>
      <c r="F773" s="394"/>
      <c r="G773" s="386"/>
      <c r="H773" s="382" t="s">
        <v>231</v>
      </c>
      <c r="I773" s="16"/>
    </row>
    <row r="774" spans="1:9" s="52" customFormat="1" ht="6" customHeight="1">
      <c r="A774" s="392"/>
      <c r="B774" s="393"/>
      <c r="C774" s="392"/>
      <c r="D774" s="383"/>
      <c r="E774" s="384"/>
      <c r="F774" s="385"/>
      <c r="G774" s="445"/>
      <c r="H774" s="446"/>
    </row>
    <row r="775" spans="1:9" s="52" customFormat="1" ht="7.5" customHeight="1">
      <c r="A775" s="423"/>
      <c r="B775" s="369"/>
      <c r="C775" s="423"/>
      <c r="D775" s="403"/>
      <c r="E775" s="369"/>
      <c r="F775" s="380"/>
      <c r="G775" s="447"/>
      <c r="H775" s="387"/>
    </row>
    <row r="776" spans="1:9" s="52" customFormat="1" ht="127.5" customHeight="1">
      <c r="A776" s="423">
        <v>12</v>
      </c>
      <c r="B776" s="387" t="s">
        <v>611</v>
      </c>
      <c r="C776" s="379"/>
      <c r="D776" s="379"/>
      <c r="E776" s="6" t="s">
        <v>1031</v>
      </c>
      <c r="F776" s="380"/>
      <c r="G776" s="426" t="s">
        <v>562</v>
      </c>
      <c r="H776" s="425" t="s">
        <v>664</v>
      </c>
      <c r="I776" s="325"/>
    </row>
    <row r="777" spans="1:9" s="52" customFormat="1" ht="6" customHeight="1">
      <c r="A777" s="15"/>
      <c r="B777" s="337"/>
      <c r="C777" s="16"/>
      <c r="D777" s="18"/>
      <c r="E777" s="23"/>
      <c r="F777" s="27"/>
      <c r="G777" s="313"/>
      <c r="H777" s="316"/>
    </row>
    <row r="778" spans="1:9" s="52" customFormat="1" ht="32.450000000000003" customHeight="1">
      <c r="A778" s="15"/>
      <c r="B778" s="337"/>
      <c r="C778" s="16"/>
      <c r="D778" s="423" t="s">
        <v>592</v>
      </c>
      <c r="E778" s="387" t="s">
        <v>600</v>
      </c>
      <c r="F778" s="380"/>
      <c r="G778" s="433"/>
      <c r="H778" s="620" t="s">
        <v>612</v>
      </c>
    </row>
    <row r="779" spans="1:9" s="52" customFormat="1" ht="96.6" customHeight="1">
      <c r="A779" s="15"/>
      <c r="B779" s="337"/>
      <c r="C779" s="16"/>
      <c r="D779" s="439"/>
      <c r="E779" s="387" t="s">
        <v>665</v>
      </c>
      <c r="F779" s="380"/>
      <c r="G779" s="433"/>
      <c r="H779" s="620"/>
    </row>
    <row r="780" spans="1:9" s="52" customFormat="1" ht="217.5" customHeight="1">
      <c r="A780" s="15"/>
      <c r="B780" s="337"/>
      <c r="C780" s="16"/>
      <c r="D780" s="318"/>
      <c r="E780" s="393" t="s">
        <v>666</v>
      </c>
      <c r="F780" s="27"/>
      <c r="G780" s="111"/>
      <c r="H780" s="316"/>
    </row>
    <row r="781" spans="1:9" s="52" customFormat="1" ht="8.25" customHeight="1">
      <c r="A781" s="2"/>
      <c r="B781" s="336"/>
      <c r="C781" s="16"/>
      <c r="D781" s="18"/>
      <c r="E781" s="23"/>
      <c r="F781" s="27"/>
      <c r="G781" s="28"/>
      <c r="H781" s="319"/>
      <c r="I781" s="16"/>
    </row>
    <row r="782" spans="1:9" s="52" customFormat="1" ht="71.45" customHeight="1">
      <c r="A782" s="2"/>
      <c r="B782" s="336"/>
      <c r="C782" s="27"/>
      <c r="D782" s="392" t="s">
        <v>23</v>
      </c>
      <c r="E782" s="393" t="s">
        <v>613</v>
      </c>
      <c r="F782" s="394"/>
      <c r="G782" s="386"/>
      <c r="H782" s="382" t="s">
        <v>667</v>
      </c>
      <c r="I782" s="16"/>
    </row>
    <row r="783" spans="1:9" s="52" customFormat="1" ht="8.25" customHeight="1">
      <c r="A783" s="2"/>
      <c r="B783" s="336"/>
      <c r="C783" s="16"/>
      <c r="D783" s="390"/>
      <c r="E783" s="391"/>
      <c r="F783" s="380"/>
      <c r="G783" s="386"/>
      <c r="H783" s="382"/>
      <c r="I783" s="16"/>
    </row>
    <row r="784" spans="1:9" s="52" customFormat="1" ht="101.1" customHeight="1">
      <c r="A784" s="2"/>
      <c r="B784" s="336"/>
      <c r="C784" s="27"/>
      <c r="D784" s="392" t="s">
        <v>23</v>
      </c>
      <c r="E784" s="393" t="s">
        <v>614</v>
      </c>
      <c r="F784" s="394"/>
      <c r="G784" s="386"/>
      <c r="H784" s="382" t="s">
        <v>668</v>
      </c>
      <c r="I784" s="16"/>
    </row>
    <row r="785" spans="1:9" s="52" customFormat="1" ht="8.25" customHeight="1">
      <c r="A785" s="2"/>
      <c r="B785" s="336"/>
      <c r="C785" s="16"/>
      <c r="D785" s="390"/>
      <c r="E785" s="391"/>
      <c r="F785" s="380"/>
      <c r="G785" s="386"/>
      <c r="H785" s="382"/>
      <c r="I785" s="16"/>
    </row>
    <row r="786" spans="1:9" s="52" customFormat="1" ht="74.099999999999994" customHeight="1">
      <c r="A786" s="2"/>
      <c r="B786" s="336"/>
      <c r="C786" s="27"/>
      <c r="D786" s="392" t="s">
        <v>23</v>
      </c>
      <c r="E786" s="393" t="s">
        <v>615</v>
      </c>
      <c r="F786" s="394"/>
      <c r="G786" s="386"/>
      <c r="H786" s="382" t="s">
        <v>669</v>
      </c>
      <c r="I786" s="16"/>
    </row>
    <row r="787" spans="1:9" s="52" customFormat="1" ht="8.25" customHeight="1">
      <c r="A787" s="2"/>
      <c r="B787" s="336"/>
      <c r="C787" s="16"/>
      <c r="D787" s="390"/>
      <c r="E787" s="391"/>
      <c r="F787" s="380"/>
      <c r="G787" s="386"/>
      <c r="H787" s="382"/>
      <c r="I787" s="16"/>
    </row>
    <row r="788" spans="1:9" s="52" customFormat="1" ht="74.099999999999994" customHeight="1">
      <c r="A788" s="2"/>
      <c r="B788" s="336"/>
      <c r="C788" s="27"/>
      <c r="D788" s="392" t="s">
        <v>23</v>
      </c>
      <c r="E788" s="393" t="s">
        <v>616</v>
      </c>
      <c r="F788" s="394"/>
      <c r="G788" s="386"/>
      <c r="H788" s="382" t="s">
        <v>670</v>
      </c>
      <c r="I788" s="16"/>
    </row>
    <row r="789" spans="1:9" s="52" customFormat="1" ht="8.25" customHeight="1">
      <c r="A789" s="2"/>
      <c r="B789" s="336"/>
      <c r="C789" s="16"/>
      <c r="D789" s="18"/>
      <c r="E789" s="23"/>
      <c r="F789" s="27"/>
      <c r="G789" s="28"/>
      <c r="H789" s="319"/>
      <c r="I789" s="16"/>
    </row>
    <row r="790" spans="1:9" s="52" customFormat="1" ht="167.1" customHeight="1">
      <c r="A790" s="2"/>
      <c r="B790" s="336"/>
      <c r="C790" s="27"/>
      <c r="D790" s="392" t="s">
        <v>23</v>
      </c>
      <c r="E790" s="393" t="s">
        <v>617</v>
      </c>
      <c r="F790" s="394"/>
      <c r="G790" s="386"/>
      <c r="H790" s="382" t="s">
        <v>671</v>
      </c>
      <c r="I790" s="16"/>
    </row>
    <row r="791" spans="1:9" s="52" customFormat="1" ht="8.25" customHeight="1">
      <c r="A791" s="2"/>
      <c r="B791" s="336"/>
      <c r="C791" s="16"/>
      <c r="D791" s="18"/>
      <c r="E791" s="23"/>
      <c r="F791" s="27"/>
      <c r="G791" s="28"/>
      <c r="H791" s="319"/>
      <c r="I791" s="16"/>
    </row>
    <row r="792" spans="1:9" s="52" customFormat="1" ht="87.6" customHeight="1">
      <c r="A792" s="2"/>
      <c r="B792" s="336"/>
      <c r="C792" s="27"/>
      <c r="D792" s="392" t="s">
        <v>23</v>
      </c>
      <c r="E792" s="393" t="s">
        <v>618</v>
      </c>
      <c r="F792" s="394"/>
      <c r="G792" s="386"/>
      <c r="H792" s="382" t="s">
        <v>672</v>
      </c>
      <c r="I792" s="16"/>
    </row>
    <row r="793" spans="1:9" s="52" customFormat="1" ht="8.25" customHeight="1">
      <c r="A793" s="2"/>
      <c r="B793" s="336"/>
      <c r="C793" s="16"/>
      <c r="D793" s="390"/>
      <c r="E793" s="391"/>
      <c r="F793" s="380"/>
      <c r="G793" s="386"/>
      <c r="H793" s="382"/>
      <c r="I793" s="16"/>
    </row>
    <row r="794" spans="1:9" s="52" customFormat="1" ht="77.45" customHeight="1">
      <c r="A794" s="2"/>
      <c r="B794" s="336"/>
      <c r="C794" s="27"/>
      <c r="D794" s="392" t="s">
        <v>23</v>
      </c>
      <c r="E794" s="393" t="s">
        <v>619</v>
      </c>
      <c r="F794" s="394"/>
      <c r="G794" s="386"/>
      <c r="H794" s="382" t="s">
        <v>673</v>
      </c>
      <c r="I794" s="16"/>
    </row>
    <row r="795" spans="1:9" s="52" customFormat="1" ht="8.25" customHeight="1">
      <c r="A795" s="2"/>
      <c r="B795" s="336"/>
      <c r="C795" s="16"/>
      <c r="D795" s="390"/>
      <c r="E795" s="391"/>
      <c r="F795" s="380"/>
      <c r="G795" s="386"/>
      <c r="H795" s="382"/>
      <c r="I795" s="16"/>
    </row>
    <row r="796" spans="1:9" s="52" customFormat="1" ht="74.099999999999994" customHeight="1">
      <c r="A796" s="2"/>
      <c r="B796" s="336"/>
      <c r="C796" s="27"/>
      <c r="D796" s="392" t="s">
        <v>23</v>
      </c>
      <c r="E796" s="393" t="s">
        <v>620</v>
      </c>
      <c r="F796" s="394"/>
      <c r="G796" s="386"/>
      <c r="H796" s="382" t="s">
        <v>674</v>
      </c>
      <c r="I796" s="16"/>
    </row>
    <row r="797" spans="1:9" s="52" customFormat="1" ht="6" customHeight="1">
      <c r="A797" s="5"/>
      <c r="B797" s="4"/>
      <c r="C797" s="5"/>
      <c r="D797" s="13"/>
      <c r="E797" s="312"/>
      <c r="F797" s="19"/>
      <c r="G797" s="39"/>
      <c r="H797" s="237"/>
    </row>
    <row r="798" spans="1:9" s="52" customFormat="1" ht="10.5" customHeight="1">
      <c r="A798" s="2"/>
      <c r="B798" s="336"/>
      <c r="C798" s="16"/>
      <c r="D798" s="73"/>
      <c r="E798" s="6"/>
      <c r="F798" s="27"/>
      <c r="G798" s="28"/>
      <c r="H798" s="74"/>
      <c r="I798" s="16"/>
    </row>
    <row r="799" spans="1:9" s="52" customFormat="1" ht="102.75" customHeight="1">
      <c r="A799" s="448">
        <v>13</v>
      </c>
      <c r="B799" s="647" t="s">
        <v>898</v>
      </c>
      <c r="C799" s="439"/>
      <c r="D799" s="449"/>
      <c r="E799" s="384" t="s">
        <v>899</v>
      </c>
      <c r="F799" s="380"/>
      <c r="G799" s="426" t="s">
        <v>562</v>
      </c>
      <c r="H799" s="382" t="s">
        <v>900</v>
      </c>
      <c r="I799" s="325"/>
    </row>
    <row r="800" spans="1:9" s="52" customFormat="1" ht="6.75" customHeight="1">
      <c r="A800" s="448"/>
      <c r="B800" s="645"/>
      <c r="C800" s="439"/>
      <c r="D800" s="450"/>
      <c r="E800" s="391"/>
      <c r="F800" s="380"/>
      <c r="G800" s="386"/>
      <c r="H800" s="382"/>
    </row>
    <row r="801" spans="1:8" s="52" customFormat="1" ht="16.5" customHeight="1">
      <c r="A801" s="448"/>
      <c r="B801" s="645"/>
      <c r="C801" s="439"/>
      <c r="D801" s="439" t="s">
        <v>23</v>
      </c>
      <c r="E801" s="387" t="s">
        <v>229</v>
      </c>
      <c r="F801" s="380"/>
      <c r="G801" s="386"/>
      <c r="H801" s="382"/>
    </row>
    <row r="802" spans="1:8" s="52" customFormat="1" ht="47.45" customHeight="1">
      <c r="A802" s="77"/>
      <c r="B802" s="320"/>
      <c r="C802" s="36"/>
      <c r="D802" s="36"/>
      <c r="E802" s="291" t="s">
        <v>417</v>
      </c>
      <c r="F802" s="27"/>
      <c r="G802" s="28"/>
      <c r="H802" s="382" t="s">
        <v>901</v>
      </c>
    </row>
    <row r="803" spans="1:8" s="52" customFormat="1" ht="20.25" customHeight="1">
      <c r="A803" s="77"/>
      <c r="B803" s="320"/>
      <c r="C803" s="36"/>
      <c r="D803" s="36" t="s">
        <v>31</v>
      </c>
      <c r="E803" s="291" t="s">
        <v>237</v>
      </c>
      <c r="F803" s="27"/>
      <c r="G803" s="28"/>
      <c r="H803" s="285"/>
    </row>
    <row r="804" spans="1:8" s="52" customFormat="1" ht="162.94999999999999" customHeight="1">
      <c r="A804" s="77"/>
      <c r="B804" s="320"/>
      <c r="C804" s="36"/>
      <c r="D804" s="36"/>
      <c r="E804" s="291" t="s">
        <v>418</v>
      </c>
      <c r="F804" s="27"/>
      <c r="G804" s="28"/>
      <c r="H804" s="285"/>
    </row>
    <row r="805" spans="1:8" s="52" customFormat="1" ht="6" hidden="1" customHeight="1">
      <c r="A805" s="245"/>
      <c r="B805" s="246"/>
      <c r="C805" s="37"/>
      <c r="D805" s="281"/>
      <c r="E805" s="281"/>
      <c r="F805" s="19"/>
      <c r="G805" s="39"/>
      <c r="H805" s="247"/>
    </row>
    <row r="806" spans="1:8" s="52" customFormat="1" ht="6" hidden="1" customHeight="1">
      <c r="A806" s="77"/>
      <c r="B806" s="320"/>
      <c r="C806" s="36"/>
      <c r="D806" s="6"/>
      <c r="E806" s="6"/>
      <c r="F806" s="27"/>
      <c r="G806" s="28"/>
      <c r="H806" s="285"/>
    </row>
    <row r="807" spans="1:8" s="52" customFormat="1" ht="122.45" customHeight="1">
      <c r="A807" s="77"/>
      <c r="B807" s="320"/>
      <c r="C807" s="284"/>
      <c r="D807" s="37" t="s">
        <v>35</v>
      </c>
      <c r="E807" s="393" t="s">
        <v>902</v>
      </c>
      <c r="F807" s="76"/>
      <c r="G807" s="28"/>
      <c r="H807" s="248"/>
    </row>
    <row r="808" spans="1:8" s="52" customFormat="1" ht="7.5" customHeight="1">
      <c r="A808" s="77"/>
      <c r="B808" s="320"/>
      <c r="C808" s="36"/>
      <c r="D808" s="244"/>
      <c r="E808" s="23"/>
      <c r="F808" s="27"/>
      <c r="G808" s="28"/>
      <c r="H808" s="284"/>
    </row>
    <row r="809" spans="1:8" s="52" customFormat="1" ht="154.5" customHeight="1">
      <c r="A809" s="77"/>
      <c r="B809" s="320"/>
      <c r="C809" s="36"/>
      <c r="D809" s="432" t="s">
        <v>23</v>
      </c>
      <c r="E809" s="393" t="s">
        <v>903</v>
      </c>
      <c r="F809" s="380"/>
      <c r="G809" s="386"/>
      <c r="H809" s="382" t="s">
        <v>904</v>
      </c>
    </row>
    <row r="810" spans="1:8" s="52" customFormat="1" ht="7.5" customHeight="1">
      <c r="A810" s="77"/>
      <c r="B810" s="320"/>
      <c r="C810" s="36"/>
      <c r="D810" s="244"/>
      <c r="E810" s="23"/>
      <c r="F810" s="27"/>
      <c r="G810" s="28"/>
      <c r="H810" s="319"/>
    </row>
    <row r="811" spans="1:8" s="52" customFormat="1" ht="71.099999999999994" customHeight="1">
      <c r="A811" s="77"/>
      <c r="B811" s="320"/>
      <c r="C811" s="36"/>
      <c r="D811" s="432" t="s">
        <v>23</v>
      </c>
      <c r="E811" s="393" t="s">
        <v>623</v>
      </c>
      <c r="F811" s="380"/>
      <c r="G811" s="386"/>
      <c r="H811" s="382" t="s">
        <v>621</v>
      </c>
    </row>
    <row r="812" spans="1:8" s="52" customFormat="1" ht="7.5" customHeight="1">
      <c r="A812" s="77"/>
      <c r="B812" s="320"/>
      <c r="C812" s="36"/>
      <c r="D812" s="450"/>
      <c r="E812" s="391"/>
      <c r="F812" s="380"/>
      <c r="G812" s="386"/>
      <c r="H812" s="382"/>
    </row>
    <row r="813" spans="1:8" s="52" customFormat="1" ht="94.5" customHeight="1">
      <c r="A813" s="77"/>
      <c r="B813" s="320"/>
      <c r="C813" s="36"/>
      <c r="D813" s="432" t="s">
        <v>23</v>
      </c>
      <c r="E813" s="393" t="s">
        <v>624</v>
      </c>
      <c r="F813" s="380"/>
      <c r="G813" s="386"/>
      <c r="H813" s="382" t="s">
        <v>622</v>
      </c>
    </row>
    <row r="814" spans="1:8" s="52" customFormat="1" ht="15" customHeight="1">
      <c r="A814" s="15"/>
      <c r="B814" s="337"/>
      <c r="C814" s="15"/>
      <c r="D814" s="17"/>
      <c r="E814" s="34"/>
      <c r="F814" s="27"/>
      <c r="G814" s="277"/>
      <c r="H814" s="284"/>
    </row>
    <row r="815" spans="1:8" s="52" customFormat="1" ht="91.5" customHeight="1">
      <c r="A815" s="408">
        <v>14</v>
      </c>
      <c r="B815" s="409" t="s">
        <v>625</v>
      </c>
      <c r="C815" s="451"/>
      <c r="D815" s="451"/>
      <c r="E815" s="417" t="s">
        <v>905</v>
      </c>
      <c r="F815" s="418"/>
      <c r="G815" s="452" t="s">
        <v>561</v>
      </c>
      <c r="H815" s="453" t="s">
        <v>906</v>
      </c>
    </row>
    <row r="816" spans="1:8" s="52" customFormat="1" ht="9" customHeight="1">
      <c r="A816" s="437"/>
      <c r="B816" s="436"/>
      <c r="C816" s="403"/>
      <c r="D816" s="403"/>
      <c r="E816" s="404"/>
      <c r="F816" s="397"/>
      <c r="G816" s="454"/>
      <c r="H816" s="455"/>
    </row>
    <row r="817" spans="1:9" s="52" customFormat="1" ht="95.1" customHeight="1">
      <c r="A817" s="437"/>
      <c r="B817" s="436"/>
      <c r="C817" s="397"/>
      <c r="D817" s="456" t="s">
        <v>23</v>
      </c>
      <c r="E817" s="457" t="s">
        <v>704</v>
      </c>
      <c r="F817" s="410"/>
      <c r="G817" s="458"/>
      <c r="H817" s="455" t="s">
        <v>907</v>
      </c>
    </row>
    <row r="818" spans="1:9" s="52" customFormat="1" ht="15" customHeight="1">
      <c r="A818" s="40"/>
      <c r="B818" s="54"/>
      <c r="C818" s="25"/>
      <c r="D818" s="408" t="s">
        <v>23</v>
      </c>
      <c r="E818" s="459" t="s">
        <v>628</v>
      </c>
      <c r="F818" s="249"/>
      <c r="G818" s="56"/>
      <c r="H818" s="322"/>
    </row>
    <row r="819" spans="1:9" s="52" customFormat="1" ht="174.95" customHeight="1">
      <c r="A819" s="40"/>
      <c r="B819" s="54"/>
      <c r="C819" s="25"/>
      <c r="D819" s="395"/>
      <c r="E819" s="396" t="s">
        <v>629</v>
      </c>
      <c r="F819" s="249"/>
      <c r="G819" s="56"/>
      <c r="H819" s="322"/>
    </row>
    <row r="820" spans="1:9" s="52" customFormat="1" ht="95.1" customHeight="1">
      <c r="A820" s="40"/>
      <c r="B820" s="54"/>
      <c r="C820" s="25"/>
      <c r="D820" s="456" t="s">
        <v>23</v>
      </c>
      <c r="E820" s="457" t="s">
        <v>630</v>
      </c>
      <c r="F820" s="410"/>
      <c r="G820" s="458"/>
      <c r="H820" s="455" t="s">
        <v>626</v>
      </c>
    </row>
    <row r="821" spans="1:9" s="52" customFormat="1" ht="149.44999999999999" customHeight="1">
      <c r="A821" s="40"/>
      <c r="B821" s="54"/>
      <c r="C821" s="25"/>
      <c r="D821" s="456" t="s">
        <v>23</v>
      </c>
      <c r="E821" s="457" t="s">
        <v>631</v>
      </c>
      <c r="F821" s="410"/>
      <c r="G821" s="458"/>
      <c r="H821" s="455" t="s">
        <v>627</v>
      </c>
    </row>
    <row r="822" spans="1:9" s="52" customFormat="1" ht="41.1" customHeight="1">
      <c r="A822" s="437"/>
      <c r="B822" s="436"/>
      <c r="C822" s="397"/>
      <c r="D822" s="456" t="s">
        <v>23</v>
      </c>
      <c r="E822" s="457" t="s">
        <v>633</v>
      </c>
      <c r="F822" s="410"/>
      <c r="G822" s="458"/>
      <c r="H822" s="455" t="s">
        <v>632</v>
      </c>
    </row>
    <row r="823" spans="1:9" s="52" customFormat="1" ht="9" customHeight="1">
      <c r="A823" s="392"/>
      <c r="B823" s="393"/>
      <c r="C823" s="383"/>
      <c r="D823" s="383"/>
      <c r="E823" s="384"/>
      <c r="F823" s="385"/>
      <c r="G823" s="460"/>
      <c r="H823" s="461"/>
    </row>
    <row r="824" spans="1:9" s="52" customFormat="1" ht="104.25" customHeight="1">
      <c r="A824" s="448">
        <v>15</v>
      </c>
      <c r="B824" s="491" t="s">
        <v>908</v>
      </c>
      <c r="C824" s="439"/>
      <c r="D824" s="462"/>
      <c r="E824" s="369" t="s">
        <v>909</v>
      </c>
      <c r="F824" s="380"/>
      <c r="G824" s="426" t="s">
        <v>567</v>
      </c>
      <c r="H824" s="382" t="s">
        <v>910</v>
      </c>
    </row>
    <row r="825" spans="1:9" s="52" customFormat="1" ht="7.5" customHeight="1">
      <c r="A825" s="2"/>
      <c r="B825" s="336"/>
      <c r="C825" s="16"/>
      <c r="D825" s="73"/>
      <c r="E825" s="6"/>
      <c r="F825" s="27"/>
      <c r="G825" s="28"/>
      <c r="H825" s="74"/>
      <c r="I825" s="16"/>
    </row>
    <row r="826" spans="1:9" s="52" customFormat="1" ht="6.75" customHeight="1">
      <c r="A826" s="77"/>
      <c r="B826" s="320"/>
      <c r="C826" s="36"/>
      <c r="D826" s="244"/>
      <c r="E826" s="23"/>
      <c r="F826" s="27"/>
      <c r="G826" s="28"/>
      <c r="H826" s="284"/>
    </row>
    <row r="827" spans="1:9" s="52" customFormat="1" ht="165" customHeight="1">
      <c r="A827" s="77"/>
      <c r="B827" s="320"/>
      <c r="C827" s="284"/>
      <c r="D827" s="37" t="s">
        <v>147</v>
      </c>
      <c r="E827" s="4" t="s">
        <v>546</v>
      </c>
      <c r="F827" s="76"/>
      <c r="G827" s="28"/>
      <c r="H827" s="382" t="s">
        <v>911</v>
      </c>
    </row>
    <row r="828" spans="1:9" s="52" customFormat="1" ht="8.25" customHeight="1">
      <c r="A828" s="5"/>
      <c r="B828" s="4"/>
      <c r="C828" s="5"/>
      <c r="D828" s="94"/>
      <c r="E828" s="98"/>
      <c r="F828" s="19"/>
      <c r="G828" s="235"/>
      <c r="H828" s="14"/>
    </row>
    <row r="829" spans="1:9" s="52" customFormat="1" ht="9" customHeight="1">
      <c r="A829" s="18"/>
      <c r="B829" s="34"/>
      <c r="C829" s="18"/>
      <c r="D829" s="17"/>
      <c r="E829" s="34"/>
      <c r="F829" s="89"/>
      <c r="G829" s="250"/>
      <c r="H829" s="23"/>
    </row>
    <row r="830" spans="1:9" s="52" customFormat="1" ht="93.75" customHeight="1">
      <c r="A830" s="423">
        <v>16</v>
      </c>
      <c r="B830" s="369" t="s">
        <v>635</v>
      </c>
      <c r="C830" s="423"/>
      <c r="D830" s="379"/>
      <c r="E830" s="369" t="s">
        <v>20</v>
      </c>
      <c r="F830" s="380"/>
      <c r="G830" s="426" t="s">
        <v>566</v>
      </c>
      <c r="H830" s="387" t="s">
        <v>912</v>
      </c>
    </row>
    <row r="831" spans="1:9" s="52" customFormat="1" ht="8.25" customHeight="1">
      <c r="A831" s="463"/>
      <c r="B831" s="409"/>
      <c r="C831" s="408"/>
      <c r="D831" s="451"/>
      <c r="E831" s="417"/>
      <c r="F831" s="418"/>
      <c r="G831" s="419"/>
      <c r="H831" s="464"/>
    </row>
    <row r="832" spans="1:9" s="52" customFormat="1" ht="80.25" customHeight="1" thickBot="1">
      <c r="A832" s="370">
        <v>17</v>
      </c>
      <c r="B832" s="371" t="s">
        <v>634</v>
      </c>
      <c r="C832" s="372"/>
      <c r="D832" s="373"/>
      <c r="E832" s="374" t="s">
        <v>130</v>
      </c>
      <c r="F832" s="375"/>
      <c r="G832" s="465" t="s">
        <v>566</v>
      </c>
      <c r="H832" s="466" t="s">
        <v>913</v>
      </c>
    </row>
    <row r="833" spans="1:8" s="52" customFormat="1" ht="7.5" customHeight="1">
      <c r="A833" s="15"/>
      <c r="B833" s="6"/>
      <c r="C833" s="15"/>
      <c r="D833" s="43"/>
      <c r="E833" s="6"/>
      <c r="F833" s="27"/>
      <c r="G833" s="35"/>
      <c r="H833" s="315"/>
    </row>
    <row r="834" spans="1:8" s="52" customFormat="1" ht="182.1" customHeight="1">
      <c r="A834" s="423">
        <v>18</v>
      </c>
      <c r="B834" s="387" t="s">
        <v>642</v>
      </c>
      <c r="C834" s="379"/>
      <c r="D834" s="379"/>
      <c r="E834" s="369" t="s">
        <v>675</v>
      </c>
      <c r="F834" s="380"/>
      <c r="G834" s="426" t="s">
        <v>562</v>
      </c>
      <c r="H834" s="425" t="s">
        <v>602</v>
      </c>
    </row>
    <row r="835" spans="1:8" s="52" customFormat="1" ht="7.5" customHeight="1">
      <c r="A835" s="77"/>
      <c r="B835" s="320"/>
      <c r="C835" s="36"/>
      <c r="D835" s="244"/>
      <c r="E835" s="23"/>
      <c r="F835" s="27"/>
      <c r="G835" s="28"/>
      <c r="H835" s="321"/>
    </row>
    <row r="836" spans="1:8" s="52" customFormat="1" ht="108.6" customHeight="1">
      <c r="A836" s="77"/>
      <c r="B836" s="320"/>
      <c r="C836" s="36"/>
      <c r="D836" s="432" t="s">
        <v>23</v>
      </c>
      <c r="E836" s="393" t="s">
        <v>643</v>
      </c>
      <c r="F836" s="380"/>
      <c r="G836" s="386"/>
      <c r="H836" s="382" t="s">
        <v>636</v>
      </c>
    </row>
    <row r="837" spans="1:8" s="52" customFormat="1" ht="7.5" customHeight="1">
      <c r="A837" s="77"/>
      <c r="B837" s="320"/>
      <c r="C837" s="36"/>
      <c r="D837" s="450"/>
      <c r="E837" s="391"/>
      <c r="F837" s="380"/>
      <c r="G837" s="386"/>
      <c r="H837" s="382"/>
    </row>
    <row r="838" spans="1:8" s="52" customFormat="1" ht="113.1" customHeight="1">
      <c r="A838" s="77"/>
      <c r="B838" s="320"/>
      <c r="C838" s="36"/>
      <c r="D838" s="432" t="s">
        <v>23</v>
      </c>
      <c r="E838" s="393" t="s">
        <v>640</v>
      </c>
      <c r="F838" s="380"/>
      <c r="G838" s="386"/>
      <c r="H838" s="382" t="s">
        <v>637</v>
      </c>
    </row>
    <row r="839" spans="1:8" s="52" customFormat="1" ht="7.5" customHeight="1">
      <c r="A839" s="77"/>
      <c r="B839" s="320"/>
      <c r="C839" s="36"/>
      <c r="D839" s="450"/>
      <c r="E839" s="391"/>
      <c r="F839" s="380"/>
      <c r="G839" s="386"/>
      <c r="H839" s="382"/>
    </row>
    <row r="840" spans="1:8" s="52" customFormat="1" ht="69.95" customHeight="1">
      <c r="A840" s="77"/>
      <c r="B840" s="320"/>
      <c r="C840" s="36"/>
      <c r="D840" s="432" t="s">
        <v>23</v>
      </c>
      <c r="E840" s="393" t="s">
        <v>641</v>
      </c>
      <c r="F840" s="380"/>
      <c r="G840" s="386"/>
      <c r="H840" s="382" t="s">
        <v>638</v>
      </c>
    </row>
    <row r="841" spans="1:8" s="52" customFormat="1" ht="7.5" customHeight="1">
      <c r="A841" s="77"/>
      <c r="B841" s="320"/>
      <c r="C841" s="36"/>
      <c r="D841" s="244"/>
      <c r="E841" s="23"/>
      <c r="F841" s="27"/>
      <c r="G841" s="28"/>
      <c r="H841" s="321"/>
    </row>
    <row r="842" spans="1:8" s="52" customFormat="1" ht="110.1" customHeight="1">
      <c r="A842" s="77"/>
      <c r="B842" s="320"/>
      <c r="C842" s="36"/>
      <c r="D842" s="432" t="s">
        <v>23</v>
      </c>
      <c r="E842" s="393" t="s">
        <v>676</v>
      </c>
      <c r="F842" s="380"/>
      <c r="G842" s="386"/>
      <c r="H842" s="382" t="s">
        <v>639</v>
      </c>
    </row>
    <row r="843" spans="1:8" s="52" customFormat="1" ht="6" customHeight="1">
      <c r="A843" s="5"/>
      <c r="B843" s="4"/>
      <c r="C843" s="5"/>
      <c r="D843" s="13"/>
      <c r="E843" s="314"/>
      <c r="F843" s="19"/>
      <c r="G843" s="39"/>
      <c r="H843" s="237"/>
    </row>
    <row r="844" spans="1:8" s="52" customFormat="1" ht="7.5" customHeight="1">
      <c r="A844" s="251"/>
      <c r="B844" s="252"/>
      <c r="C844" s="40"/>
      <c r="D844" s="43"/>
      <c r="E844" s="253"/>
      <c r="F844" s="25"/>
      <c r="G844" s="254"/>
      <c r="H844" s="252"/>
    </row>
    <row r="845" spans="1:8" s="52" customFormat="1" ht="93.6" customHeight="1">
      <c r="A845" s="423">
        <v>19</v>
      </c>
      <c r="B845" s="387" t="s">
        <v>914</v>
      </c>
      <c r="C845" s="423"/>
      <c r="D845" s="379"/>
      <c r="E845" s="80" t="s">
        <v>1032</v>
      </c>
      <c r="F845" s="380"/>
      <c r="G845" s="426" t="s">
        <v>562</v>
      </c>
      <c r="H845" s="387" t="s">
        <v>915</v>
      </c>
    </row>
    <row r="846" spans="1:8" s="52" customFormat="1" ht="18" customHeight="1">
      <c r="A846" s="15"/>
      <c r="B846" s="337"/>
      <c r="C846" s="15"/>
      <c r="D846" s="16"/>
      <c r="E846" s="80" t="s">
        <v>193</v>
      </c>
      <c r="F846" s="27"/>
      <c r="G846" s="28"/>
      <c r="H846" s="291"/>
    </row>
    <row r="847" spans="1:8" s="52" customFormat="1" ht="147.6" customHeight="1">
      <c r="A847" s="15"/>
      <c r="B847" s="337"/>
      <c r="C847" s="15"/>
      <c r="D847" s="16"/>
      <c r="E847" s="6" t="s">
        <v>419</v>
      </c>
      <c r="F847" s="27"/>
      <c r="G847" s="28"/>
      <c r="H847" s="284" t="s">
        <v>293</v>
      </c>
    </row>
    <row r="848" spans="1:8" s="52" customFormat="1" ht="87" customHeight="1">
      <c r="A848" s="15"/>
      <c r="B848" s="337"/>
      <c r="C848" s="15"/>
      <c r="D848" s="16"/>
      <c r="E848" s="6" t="s">
        <v>433</v>
      </c>
      <c r="F848" s="27"/>
      <c r="G848" s="28"/>
      <c r="H848" s="291"/>
    </row>
    <row r="849" spans="1:8" s="52" customFormat="1" ht="30" customHeight="1">
      <c r="A849" s="15"/>
      <c r="B849" s="337"/>
      <c r="C849" s="15"/>
      <c r="D849" s="16"/>
      <c r="E849" s="6" t="s">
        <v>357</v>
      </c>
      <c r="F849" s="27"/>
      <c r="G849" s="28"/>
      <c r="H849" s="291"/>
    </row>
    <row r="850" spans="1:8" s="52" customFormat="1" ht="53.45" customHeight="1">
      <c r="A850" s="15"/>
      <c r="B850" s="337"/>
      <c r="C850" s="15"/>
      <c r="D850" s="16"/>
      <c r="E850" s="6" t="s">
        <v>420</v>
      </c>
      <c r="F850" s="27"/>
      <c r="G850" s="28"/>
      <c r="H850" s="291"/>
    </row>
    <row r="851" spans="1:8" s="52" customFormat="1" ht="7.5" customHeight="1">
      <c r="A851" s="15"/>
      <c r="B851" s="337"/>
      <c r="C851" s="15"/>
      <c r="D851" s="18"/>
      <c r="E851" s="23"/>
      <c r="F851" s="27"/>
      <c r="G851" s="28"/>
      <c r="H851" s="291"/>
    </row>
    <row r="852" spans="1:8" s="52" customFormat="1" ht="78" customHeight="1">
      <c r="A852" s="15"/>
      <c r="B852" s="337"/>
      <c r="C852" s="15"/>
      <c r="D852" s="5" t="s">
        <v>23</v>
      </c>
      <c r="E852" s="4" t="s">
        <v>294</v>
      </c>
      <c r="F852" s="27"/>
      <c r="G852" s="28"/>
      <c r="H852" s="427" t="s">
        <v>916</v>
      </c>
    </row>
    <row r="853" spans="1:8" s="52" customFormat="1" ht="7.5" customHeight="1">
      <c r="A853" s="15"/>
      <c r="B853" s="337"/>
      <c r="C853" s="15"/>
      <c r="D853" s="18"/>
      <c r="E853" s="23"/>
      <c r="F853" s="27"/>
      <c r="G853" s="28"/>
      <c r="H853" s="427"/>
    </row>
    <row r="854" spans="1:8" s="52" customFormat="1" ht="69.75" customHeight="1">
      <c r="A854" s="15"/>
      <c r="B854" s="337"/>
      <c r="C854" s="15"/>
      <c r="D854" s="5" t="s">
        <v>23</v>
      </c>
      <c r="E854" s="4" t="s">
        <v>421</v>
      </c>
      <c r="F854" s="27"/>
      <c r="G854" s="28"/>
      <c r="H854" s="427" t="s">
        <v>917</v>
      </c>
    </row>
    <row r="855" spans="1:8" s="52" customFormat="1" ht="7.5" customHeight="1">
      <c r="A855" s="15"/>
      <c r="B855" s="337"/>
      <c r="C855" s="15"/>
      <c r="D855" s="18"/>
      <c r="E855" s="23"/>
      <c r="F855" s="27"/>
      <c r="G855" s="28"/>
      <c r="H855" s="427"/>
    </row>
    <row r="856" spans="1:8" s="52" customFormat="1" ht="77.25" customHeight="1">
      <c r="A856" s="15"/>
      <c r="B856" s="337"/>
      <c r="C856" s="15"/>
      <c r="D856" s="5" t="s">
        <v>23</v>
      </c>
      <c r="E856" s="4" t="s">
        <v>422</v>
      </c>
      <c r="F856" s="27"/>
      <c r="G856" s="28"/>
      <c r="H856" s="427" t="s">
        <v>918</v>
      </c>
    </row>
    <row r="857" spans="1:8" s="52" customFormat="1" ht="7.5" hidden="1" customHeight="1">
      <c r="A857" s="5"/>
      <c r="B857" s="4"/>
      <c r="C857" s="5"/>
      <c r="D857" s="94"/>
      <c r="E857" s="98"/>
      <c r="F857" s="19"/>
      <c r="G857" s="39"/>
      <c r="H857" s="176"/>
    </row>
    <row r="858" spans="1:8" s="52" customFormat="1" ht="7.5" hidden="1" customHeight="1">
      <c r="A858" s="15"/>
      <c r="B858" s="337"/>
      <c r="C858" s="15"/>
      <c r="D858" s="94"/>
      <c r="E858" s="98"/>
      <c r="F858" s="27"/>
      <c r="G858" s="28"/>
      <c r="H858" s="190"/>
    </row>
    <row r="859" spans="1:8" s="52" customFormat="1" ht="158.25" customHeight="1">
      <c r="A859" s="15"/>
      <c r="B859" s="337"/>
      <c r="C859" s="15"/>
      <c r="D859" s="15" t="s">
        <v>23</v>
      </c>
      <c r="E859" s="291" t="s">
        <v>547</v>
      </c>
      <c r="F859" s="27"/>
      <c r="G859" s="28"/>
      <c r="H859" s="427" t="s">
        <v>919</v>
      </c>
    </row>
    <row r="860" spans="1:8" s="52" customFormat="1" ht="165.95" customHeight="1">
      <c r="A860" s="15"/>
      <c r="B860" s="337"/>
      <c r="C860" s="15"/>
      <c r="D860" s="5"/>
      <c r="E860" s="4" t="s">
        <v>548</v>
      </c>
      <c r="F860" s="27"/>
      <c r="G860" s="28"/>
      <c r="H860" s="291"/>
    </row>
    <row r="861" spans="1:8" s="52" customFormat="1" ht="7.5" customHeight="1">
      <c r="A861" s="15"/>
      <c r="B861" s="337"/>
      <c r="C861" s="15"/>
      <c r="D861" s="15"/>
      <c r="E861" s="291"/>
      <c r="F861" s="27"/>
      <c r="G861" s="28"/>
      <c r="H861" s="291"/>
    </row>
    <row r="862" spans="1:8" s="52" customFormat="1" ht="120" customHeight="1">
      <c r="A862" s="15"/>
      <c r="B862" s="337"/>
      <c r="C862" s="15"/>
      <c r="D862" s="5" t="s">
        <v>23</v>
      </c>
      <c r="E862" s="393" t="s">
        <v>423</v>
      </c>
      <c r="F862" s="380"/>
      <c r="G862" s="386"/>
      <c r="H862" s="387" t="s">
        <v>920</v>
      </c>
    </row>
    <row r="863" spans="1:8" s="52" customFormat="1" ht="7.5" customHeight="1">
      <c r="A863" s="15"/>
      <c r="B863" s="337"/>
      <c r="C863" s="15"/>
      <c r="D863" s="18"/>
      <c r="E863" s="391"/>
      <c r="F863" s="380"/>
      <c r="G863" s="386"/>
      <c r="H863" s="387"/>
    </row>
    <row r="864" spans="1:8" s="52" customFormat="1" ht="176.45" customHeight="1">
      <c r="A864" s="15"/>
      <c r="B864" s="337"/>
      <c r="C864" s="15"/>
      <c r="D864" s="5" t="s">
        <v>23</v>
      </c>
      <c r="E864" s="393" t="s">
        <v>705</v>
      </c>
      <c r="F864" s="380"/>
      <c r="G864" s="386"/>
      <c r="H864" s="387" t="s">
        <v>921</v>
      </c>
    </row>
    <row r="865" spans="1:11" s="52" customFormat="1" ht="6.6" customHeight="1">
      <c r="A865" s="15"/>
      <c r="B865" s="337"/>
      <c r="C865" s="15"/>
      <c r="D865" s="16"/>
      <c r="E865" s="6"/>
      <c r="F865" s="27"/>
      <c r="G865" s="28"/>
      <c r="H865" s="329"/>
    </row>
    <row r="866" spans="1:11" s="52" customFormat="1" ht="124.5" customHeight="1">
      <c r="A866" s="390">
        <v>20</v>
      </c>
      <c r="B866" s="648" t="s">
        <v>922</v>
      </c>
      <c r="C866" s="390"/>
      <c r="D866" s="413"/>
      <c r="E866" s="34" t="s">
        <v>1033</v>
      </c>
      <c r="F866" s="388"/>
      <c r="G866" s="467" t="s">
        <v>562</v>
      </c>
      <c r="H866" s="468" t="s">
        <v>923</v>
      </c>
      <c r="K866" s="16"/>
    </row>
    <row r="867" spans="1:11" s="52" customFormat="1" ht="45" customHeight="1">
      <c r="A867" s="423"/>
      <c r="B867" s="649"/>
      <c r="C867" s="423"/>
      <c r="D867" s="379"/>
      <c r="E867" s="369" t="s">
        <v>358</v>
      </c>
      <c r="F867" s="380"/>
      <c r="G867" s="447"/>
      <c r="H867" s="382"/>
      <c r="K867" s="16"/>
    </row>
    <row r="868" spans="1:11" s="52" customFormat="1" ht="20.25" customHeight="1">
      <c r="A868" s="423"/>
      <c r="B868" s="645"/>
      <c r="C868" s="423"/>
      <c r="D868" s="379" t="s">
        <v>23</v>
      </c>
      <c r="E868" s="462" t="s">
        <v>924</v>
      </c>
      <c r="F868" s="380"/>
      <c r="G868" s="386"/>
      <c r="H868" s="394"/>
      <c r="I868" s="16"/>
    </row>
    <row r="869" spans="1:11" s="52" customFormat="1" ht="111.75" customHeight="1">
      <c r="A869" s="15"/>
      <c r="B869" s="337"/>
      <c r="C869" s="15"/>
      <c r="D869" s="13"/>
      <c r="E869" s="281" t="s">
        <v>424</v>
      </c>
      <c r="F869" s="27"/>
      <c r="G869" s="255"/>
      <c r="H869" s="284" t="s">
        <v>191</v>
      </c>
    </row>
    <row r="870" spans="1:11" s="52" customFormat="1" ht="6" customHeight="1">
      <c r="A870" s="15"/>
      <c r="B870" s="337"/>
      <c r="C870" s="15"/>
      <c r="D870" s="18"/>
      <c r="E870" s="23"/>
      <c r="F870" s="27"/>
      <c r="G870" s="28"/>
      <c r="H870" s="284"/>
    </row>
    <row r="871" spans="1:11" s="52" customFormat="1" ht="70.5" customHeight="1">
      <c r="A871" s="15"/>
      <c r="B871" s="337"/>
      <c r="C871" s="15"/>
      <c r="D871" s="5" t="s">
        <v>22</v>
      </c>
      <c r="E871" s="4" t="s">
        <v>269</v>
      </c>
      <c r="F871" s="27"/>
      <c r="G871" s="28"/>
      <c r="H871" s="603" t="s">
        <v>925</v>
      </c>
    </row>
    <row r="872" spans="1:11" s="52" customFormat="1" ht="5.45" customHeight="1">
      <c r="A872" s="15"/>
      <c r="B872" s="6"/>
      <c r="C872" s="15"/>
      <c r="D872" s="18"/>
      <c r="E872" s="23"/>
      <c r="F872" s="27"/>
      <c r="G872" s="28"/>
      <c r="H872" s="616"/>
    </row>
    <row r="873" spans="1:11" s="52" customFormat="1" ht="72.75" customHeight="1">
      <c r="A873" s="15"/>
      <c r="B873" s="6"/>
      <c r="C873" s="15"/>
      <c r="D873" s="15" t="s">
        <v>23</v>
      </c>
      <c r="E873" s="291" t="s">
        <v>549</v>
      </c>
      <c r="F873" s="27"/>
      <c r="G873" s="28"/>
      <c r="H873" s="603" t="s">
        <v>644</v>
      </c>
    </row>
    <row r="874" spans="1:11" s="52" customFormat="1" ht="0.75" customHeight="1">
      <c r="A874" s="15"/>
      <c r="B874" s="6"/>
      <c r="C874" s="15"/>
      <c r="D874" s="18"/>
      <c r="E874" s="23"/>
      <c r="F874" s="27"/>
      <c r="G874" s="28"/>
      <c r="H874" s="617"/>
    </row>
    <row r="875" spans="1:11" s="52" customFormat="1" ht="12" customHeight="1">
      <c r="A875" s="15"/>
      <c r="B875" s="6"/>
      <c r="C875" s="15"/>
      <c r="D875" s="15"/>
      <c r="E875" s="291"/>
      <c r="F875" s="27"/>
      <c r="G875" s="28"/>
      <c r="H875" s="617"/>
    </row>
    <row r="876" spans="1:11" s="52" customFormat="1" ht="87.6" customHeight="1">
      <c r="A876" s="15"/>
      <c r="B876" s="337"/>
      <c r="C876" s="15"/>
      <c r="D876" s="5" t="s">
        <v>22</v>
      </c>
      <c r="E876" s="4" t="s">
        <v>425</v>
      </c>
      <c r="F876" s="27"/>
      <c r="G876" s="28"/>
      <c r="H876" s="603" t="s">
        <v>926</v>
      </c>
    </row>
    <row r="877" spans="1:11" ht="9" customHeight="1">
      <c r="A877" s="5"/>
      <c r="B877" s="256"/>
      <c r="C877" s="257"/>
      <c r="D877" s="258"/>
      <c r="E877" s="281"/>
      <c r="F877" s="19"/>
      <c r="G877" s="39"/>
      <c r="H877" s="616"/>
    </row>
    <row r="878" spans="1:11" s="52" customFormat="1" ht="7.5" customHeight="1">
      <c r="A878" s="18"/>
      <c r="B878" s="34"/>
      <c r="C878" s="18"/>
      <c r="D878" s="17"/>
      <c r="E878" s="34"/>
      <c r="F878" s="89"/>
      <c r="G878" s="90"/>
      <c r="H878" s="89"/>
    </row>
    <row r="879" spans="1:11" s="52" customFormat="1" ht="68.25" customHeight="1">
      <c r="A879" s="423">
        <v>21</v>
      </c>
      <c r="B879" s="369" t="s">
        <v>927</v>
      </c>
      <c r="C879" s="392"/>
      <c r="D879" s="383" t="s">
        <v>31</v>
      </c>
      <c r="E879" s="384" t="s">
        <v>199</v>
      </c>
      <c r="F879" s="385"/>
      <c r="G879" s="469" t="s">
        <v>561</v>
      </c>
      <c r="H879" s="387" t="s">
        <v>928</v>
      </c>
    </row>
    <row r="880" spans="1:11" s="52" customFormat="1" ht="7.5" customHeight="1">
      <c r="A880" s="15"/>
      <c r="B880" s="6"/>
      <c r="C880" s="15"/>
      <c r="D880" s="16"/>
      <c r="E880" s="6"/>
      <c r="F880" s="27"/>
      <c r="G880" s="28"/>
      <c r="H880" s="27"/>
    </row>
    <row r="881" spans="1:10" s="52" customFormat="1" ht="55.5" customHeight="1">
      <c r="A881" s="15"/>
      <c r="B881" s="337"/>
      <c r="C881" s="15"/>
      <c r="D881" s="16" t="s">
        <v>35</v>
      </c>
      <c r="E881" s="6" t="s">
        <v>295</v>
      </c>
      <c r="F881" s="27"/>
      <c r="G881" s="38" t="s">
        <v>561</v>
      </c>
      <c r="H881" s="619" t="s">
        <v>929</v>
      </c>
    </row>
    <row r="882" spans="1:10" s="52" customFormat="1" ht="9" customHeight="1">
      <c r="A882" s="15"/>
      <c r="B882" s="6"/>
      <c r="C882" s="15"/>
      <c r="D882" s="18"/>
      <c r="E882" s="23"/>
      <c r="F882" s="27"/>
      <c r="G882" s="28"/>
      <c r="H882" s="619"/>
    </row>
    <row r="883" spans="1:10" s="52" customFormat="1" ht="44.25" customHeight="1">
      <c r="A883" s="15"/>
      <c r="B883" s="6"/>
      <c r="C883" s="15"/>
      <c r="D883" s="5" t="s">
        <v>23</v>
      </c>
      <c r="E883" s="4" t="s">
        <v>85</v>
      </c>
      <c r="F883" s="27"/>
      <c r="G883" s="28"/>
      <c r="H883" s="619"/>
      <c r="I883" s="15"/>
      <c r="J883" s="16"/>
    </row>
    <row r="884" spans="1:10" s="52" customFormat="1" ht="6" customHeight="1">
      <c r="A884" s="15"/>
      <c r="B884" s="337"/>
      <c r="C884" s="5"/>
      <c r="D884" s="13"/>
      <c r="E884" s="281"/>
      <c r="F884" s="19"/>
      <c r="G884" s="39"/>
      <c r="H884" s="284"/>
    </row>
    <row r="885" spans="1:10" s="52" customFormat="1" ht="10.5" customHeight="1">
      <c r="A885" s="15"/>
      <c r="B885" s="337"/>
      <c r="C885" s="15"/>
      <c r="D885" s="16"/>
      <c r="E885" s="6"/>
      <c r="F885" s="27"/>
      <c r="G885" s="28"/>
      <c r="H885" s="284"/>
    </row>
    <row r="886" spans="1:10" s="52" customFormat="1" ht="72.75" customHeight="1">
      <c r="A886" s="5"/>
      <c r="B886" s="4"/>
      <c r="C886" s="5"/>
      <c r="D886" s="13" t="s">
        <v>42</v>
      </c>
      <c r="E886" s="281" t="s">
        <v>296</v>
      </c>
      <c r="F886" s="19"/>
      <c r="G886" s="223" t="s">
        <v>561</v>
      </c>
      <c r="H886" s="393" t="s">
        <v>930</v>
      </c>
    </row>
    <row r="887" spans="1:10" s="52" customFormat="1" ht="33.75" customHeight="1">
      <c r="A887" s="105" t="s">
        <v>158</v>
      </c>
      <c r="B887" s="98"/>
      <c r="C887" s="94"/>
      <c r="D887" s="94"/>
      <c r="E887" s="98"/>
      <c r="F887" s="94"/>
      <c r="G887" s="99"/>
      <c r="H887" s="32"/>
    </row>
    <row r="888" spans="1:10" s="52" customFormat="1" ht="10.5" customHeight="1">
      <c r="A888" s="15"/>
      <c r="B888" s="6"/>
      <c r="C888" s="15"/>
      <c r="D888" s="16"/>
      <c r="E888" s="6"/>
      <c r="F888" s="27"/>
      <c r="G888" s="35"/>
      <c r="H888" s="291"/>
    </row>
    <row r="889" spans="1:10" s="52" customFormat="1" ht="46.5" customHeight="1">
      <c r="A889" s="15">
        <v>1</v>
      </c>
      <c r="B889" s="6" t="s">
        <v>86</v>
      </c>
      <c r="C889" s="15"/>
      <c r="D889" s="16" t="s">
        <v>10</v>
      </c>
      <c r="E889" s="6" t="s">
        <v>1034</v>
      </c>
      <c r="F889" s="27"/>
      <c r="G889" s="38" t="s">
        <v>561</v>
      </c>
      <c r="H889" s="614" t="s">
        <v>150</v>
      </c>
    </row>
    <row r="890" spans="1:10" s="52" customFormat="1" ht="9" customHeight="1">
      <c r="A890" s="15"/>
      <c r="B890" s="6"/>
      <c r="C890" s="15"/>
      <c r="D890" s="18"/>
      <c r="E890" s="23"/>
      <c r="F890" s="27"/>
      <c r="G890" s="28"/>
      <c r="H890" s="615"/>
    </row>
    <row r="891" spans="1:10" s="52" customFormat="1" ht="39" customHeight="1">
      <c r="A891" s="15"/>
      <c r="B891" s="6"/>
      <c r="C891" s="15"/>
      <c r="D891" s="37" t="s">
        <v>148</v>
      </c>
      <c r="E891" s="4" t="s">
        <v>149</v>
      </c>
      <c r="F891" s="27"/>
      <c r="G891" s="28"/>
      <c r="H891" s="615"/>
    </row>
    <row r="892" spans="1:10" s="52" customFormat="1" ht="12.75" customHeight="1">
      <c r="A892" s="15"/>
      <c r="B892" s="6"/>
      <c r="C892" s="5"/>
      <c r="D892" s="13"/>
      <c r="E892" s="281"/>
      <c r="F892" s="19"/>
      <c r="G892" s="39"/>
      <c r="H892" s="291"/>
    </row>
    <row r="893" spans="1:10" s="52" customFormat="1" ht="9" customHeight="1">
      <c r="A893" s="15"/>
      <c r="B893" s="337"/>
      <c r="C893" s="18"/>
      <c r="D893" s="17"/>
      <c r="E893" s="34"/>
      <c r="F893" s="89"/>
      <c r="G893" s="109"/>
      <c r="H893" s="284"/>
    </row>
    <row r="894" spans="1:10" s="52" customFormat="1" ht="97.5" customHeight="1">
      <c r="A894" s="15">
        <v>2</v>
      </c>
      <c r="B894" s="337" t="s">
        <v>87</v>
      </c>
      <c r="C894" s="15"/>
      <c r="D894" s="16" t="s">
        <v>28</v>
      </c>
      <c r="E894" s="6" t="s">
        <v>257</v>
      </c>
      <c r="F894" s="27"/>
      <c r="G894" s="38" t="s">
        <v>561</v>
      </c>
      <c r="H894" s="284" t="s">
        <v>159</v>
      </c>
    </row>
    <row r="895" spans="1:10" s="88" customFormat="1" ht="24" customHeight="1">
      <c r="A895" s="81"/>
      <c r="B895" s="82"/>
      <c r="C895" s="81"/>
      <c r="D895" s="83" t="s">
        <v>23</v>
      </c>
      <c r="E895" s="84" t="s">
        <v>91</v>
      </c>
      <c r="F895" s="85"/>
      <c r="G895" s="86"/>
      <c r="H895" s="87"/>
    </row>
    <row r="896" spans="1:10" s="52" customFormat="1" ht="240.75" customHeight="1">
      <c r="A896" s="15"/>
      <c r="B896" s="6"/>
      <c r="C896" s="15"/>
      <c r="D896" s="5"/>
      <c r="E896" s="4" t="s">
        <v>297</v>
      </c>
      <c r="F896" s="27"/>
      <c r="G896" s="28"/>
      <c r="H896" s="291" t="s">
        <v>11</v>
      </c>
    </row>
    <row r="897" spans="1:8" s="52" customFormat="1" ht="9.75" customHeight="1">
      <c r="A897" s="15"/>
      <c r="B897" s="337"/>
      <c r="C897" s="5"/>
      <c r="D897" s="13"/>
      <c r="E897" s="281"/>
      <c r="F897" s="19"/>
      <c r="G897" s="39"/>
      <c r="H897" s="284"/>
    </row>
    <row r="898" spans="1:8" s="52" customFormat="1" ht="6" customHeight="1">
      <c r="A898" s="15"/>
      <c r="B898" s="337"/>
      <c r="C898" s="18"/>
      <c r="D898" s="17"/>
      <c r="E898" s="34"/>
      <c r="F898" s="89"/>
      <c r="G898" s="90"/>
      <c r="H898" s="284"/>
    </row>
    <row r="899" spans="1:8" s="52" customFormat="1" ht="38.25" customHeight="1">
      <c r="A899" s="15"/>
      <c r="B899" s="337"/>
      <c r="C899" s="5"/>
      <c r="D899" s="13" t="s">
        <v>29</v>
      </c>
      <c r="E899" s="281" t="s">
        <v>88</v>
      </c>
      <c r="F899" s="19"/>
      <c r="G899" s="223" t="s">
        <v>561</v>
      </c>
      <c r="H899" s="291"/>
    </row>
    <row r="900" spans="1:8" s="52" customFormat="1" ht="9" customHeight="1">
      <c r="A900" s="15"/>
      <c r="B900" s="6"/>
      <c r="C900" s="15"/>
      <c r="D900" s="16"/>
      <c r="E900" s="6"/>
      <c r="F900" s="27"/>
      <c r="G900" s="28"/>
      <c r="H900" s="76"/>
    </row>
    <row r="901" spans="1:8" s="52" customFormat="1" ht="39" customHeight="1">
      <c r="A901" s="15"/>
      <c r="B901" s="337"/>
      <c r="C901" s="15"/>
      <c r="D901" s="16" t="s">
        <v>42</v>
      </c>
      <c r="E901" s="6" t="s">
        <v>89</v>
      </c>
      <c r="F901" s="27"/>
      <c r="G901" s="38" t="s">
        <v>561</v>
      </c>
      <c r="H901" s="284"/>
    </row>
    <row r="902" spans="1:8" s="52" customFormat="1" ht="11.25" customHeight="1">
      <c r="A902" s="15"/>
      <c r="B902" s="6"/>
      <c r="C902" s="15"/>
      <c r="D902" s="18"/>
      <c r="E902" s="23"/>
      <c r="F902" s="27"/>
      <c r="G902" s="28"/>
      <c r="H902" s="27"/>
    </row>
    <row r="903" spans="1:8" s="52" customFormat="1" ht="190.5" customHeight="1">
      <c r="A903" s="15"/>
      <c r="B903" s="6"/>
      <c r="C903" s="15"/>
      <c r="D903" s="5" t="s">
        <v>23</v>
      </c>
      <c r="E903" s="393" t="s">
        <v>931</v>
      </c>
      <c r="F903" s="27"/>
      <c r="G903" s="111"/>
      <c r="H903" s="319"/>
    </row>
    <row r="904" spans="1:8" s="52" customFormat="1" ht="9" customHeight="1">
      <c r="A904" s="15"/>
      <c r="B904" s="6"/>
      <c r="C904" s="5"/>
      <c r="D904" s="13"/>
      <c r="E904" s="6"/>
      <c r="F904" s="27"/>
      <c r="G904" s="28"/>
      <c r="H904" s="291"/>
    </row>
    <row r="905" spans="1:8" s="52" customFormat="1" ht="6.75" customHeight="1">
      <c r="A905" s="15"/>
      <c r="B905" s="6"/>
      <c r="C905" s="15"/>
      <c r="D905" s="16"/>
      <c r="E905" s="34"/>
      <c r="F905" s="89"/>
      <c r="G905" s="90"/>
      <c r="H905" s="291"/>
    </row>
    <row r="906" spans="1:8" s="52" customFormat="1" ht="39" customHeight="1">
      <c r="A906" s="5"/>
      <c r="B906" s="4"/>
      <c r="C906" s="5"/>
      <c r="D906" s="13" t="s">
        <v>45</v>
      </c>
      <c r="E906" s="281" t="s">
        <v>90</v>
      </c>
      <c r="F906" s="19"/>
      <c r="G906" s="223" t="s">
        <v>561</v>
      </c>
      <c r="H906" s="4"/>
    </row>
  </sheetData>
  <mergeCells count="45">
    <mergeCell ref="B736:B737"/>
    <mergeCell ref="H881:H883"/>
    <mergeCell ref="D564:E564"/>
    <mergeCell ref="H503:H504"/>
    <mergeCell ref="H521:H523"/>
    <mergeCell ref="B729:B731"/>
    <mergeCell ref="B710:B711"/>
    <mergeCell ref="H633:H634"/>
    <mergeCell ref="H692:H693"/>
    <mergeCell ref="B799:B801"/>
    <mergeCell ref="B866:B868"/>
    <mergeCell ref="B747:B749"/>
    <mergeCell ref="H677:H678"/>
    <mergeCell ref="A3:B3"/>
    <mergeCell ref="H467:H469"/>
    <mergeCell ref="H45:H46"/>
    <mergeCell ref="H49:H50"/>
    <mergeCell ref="B49:B50"/>
    <mergeCell ref="H87:H89"/>
    <mergeCell ref="H106:H108"/>
    <mergeCell ref="H338:H339"/>
    <mergeCell ref="D46:E46"/>
    <mergeCell ref="D50:E50"/>
    <mergeCell ref="H278:H279"/>
    <mergeCell ref="H348:H350"/>
    <mergeCell ref="B166:B168"/>
    <mergeCell ref="H96:H98"/>
    <mergeCell ref="H115:H116"/>
    <mergeCell ref="B237:B239"/>
    <mergeCell ref="H889:H891"/>
    <mergeCell ref="H876:H877"/>
    <mergeCell ref="H686:H688"/>
    <mergeCell ref="H534:H535"/>
    <mergeCell ref="H682:H683"/>
    <mergeCell ref="H871:H872"/>
    <mergeCell ref="H873:H875"/>
    <mergeCell ref="H778:H779"/>
    <mergeCell ref="H569:H570"/>
    <mergeCell ref="H208:H209"/>
    <mergeCell ref="H394:H396"/>
    <mergeCell ref="D480:E480"/>
    <mergeCell ref="H639:H640"/>
    <mergeCell ref="E404:E407"/>
    <mergeCell ref="H213:H214"/>
    <mergeCell ref="H404:H407"/>
  </mergeCells>
  <phoneticPr fontId="4"/>
  <dataValidations count="5">
    <dataValidation type="list" allowBlank="1" showInputMessage="1" sqref="G7 G9 G11 G13 G18 G21 G23 G43 G49 G58 G68 G94 G96 G98 G100 G102 G104 G106 G108 G110 G113 G115 G121 G126 G134 G137 G142 G147 G152 G154 G156 G159 G161 G163 G166 G172 G177 G180 G185 G191 G200 G213 G218 G223 G237 G239 G243 G287 G253 G258 G270 G297 G278 G283 G285 G263 G248 G299 G301 G310 G322 G328 G338 G344 G346 G348 G362 G367 G375 G379 G391 G393 G395 G412 G414 G442 G453 G458 G462 G467 G484 G489 G496 G498 G500 G502 G504 G510 G516 G521 G526 G531 G567 G573 G575 G604 G613:G615 G622 G624 G626 G631 G633 G639 G644 G646 G653 G655 G674 G697 G700 G710 G715 G723 G729 G799 G815 G845 G866 G879 G881 G886 G889 G894 G899 G901 G906 G205 G208 G292 G294:G295 G272 G274 G276 G316 G660 G667 G763 G776 G834" xr:uid="{68F57069-D3B6-4EC8-8A70-61B41B3E005B}">
      <formula1>$M$3:$M$5</formula1>
    </dataValidation>
    <dataValidation type="list" allowBlank="1" showInputMessage="1" sqref="G45 G87 G421:G423 G447 G482 G832 G581 G589 G648 G824 G830 G449 G535:G538" xr:uid="{C4AAA86B-C910-4BCC-A809-27C034339A25}">
      <formula1>$N$3:$N$5</formula1>
    </dataValidation>
    <dataValidation type="list" allowBlank="1" showInputMessage="1" sqref="G401:G402" xr:uid="{8D06779A-3EAA-4699-80BA-19186844DAB4}">
      <formula1>$P$3:$P$4</formula1>
    </dataValidation>
    <dataValidation type="list" allowBlank="1" showInputMessage="1" sqref="G405 G407" xr:uid="{0DB247D9-98E0-4B35-B889-52A2ED60A19C}">
      <formula1>$Q$3:$Q$4</formula1>
    </dataValidation>
    <dataValidation type="list" allowBlank="1" showInputMessage="1" sqref="G733" xr:uid="{1AC6CC10-99D4-45EA-A278-59C26E0F20D0}">
      <formula1>$M$2:$M$4</formula1>
    </dataValidation>
  </dataValidations>
  <printOptions horizontalCentered="1"/>
  <pageMargins left="0.59055118110236227" right="0.39370078740157483" top="0.47244094488188981" bottom="0.35433070866141736" header="0.31496062992125984" footer="0.19685039370078741"/>
  <pageSetup paperSize="9" scale="93" fitToHeight="0" orientation="portrait" r:id="rId1"/>
  <headerFooter alignWithMargins="0">
    <oddFooter>&amp;C&amp;P/&amp;N</oddFooter>
  </headerFooter>
  <rowBreaks count="35" manualBreakCount="35">
    <brk id="23" max="7" man="1"/>
    <brk id="35" max="7" man="1"/>
    <brk id="89" max="7" man="1"/>
    <brk id="111" max="7" man="1"/>
    <brk id="135" max="7" man="1"/>
    <brk id="157" max="7" man="1"/>
    <brk id="183" max="7" man="1"/>
    <brk id="208" max="7" man="1"/>
    <brk id="231" max="7" man="1"/>
    <brk id="256" max="7" man="1"/>
    <brk id="274" max="7" man="1"/>
    <brk id="299" max="7" man="1"/>
    <brk id="323" max="7" man="1"/>
    <brk id="344" max="7" man="1"/>
    <brk id="373" max="7" man="1"/>
    <brk id="386" max="7" man="1"/>
    <brk id="500" max="7" man="1"/>
    <brk id="531" max="7" man="1"/>
    <brk id="557" max="7" man="1"/>
    <brk id="571" max="7" man="1"/>
    <brk id="604" max="7" man="1"/>
    <brk id="617" max="7" man="1"/>
    <brk id="634" max="7" man="1"/>
    <brk id="653" max="7" man="1"/>
    <brk id="669" max="7" man="1"/>
    <brk id="698" max="7" man="1"/>
    <brk id="720" max="7" man="1"/>
    <brk id="769" max="7" man="1"/>
    <brk id="784" max="7" man="1"/>
    <brk id="802" max="7" man="1"/>
    <brk id="817" max="7" man="1"/>
    <brk id="830" max="7" man="1"/>
    <brk id="845" max="7" man="1"/>
    <brk id="871" max="7" man="1"/>
    <brk id="89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333375</xdr:colOff>
                    <xdr:row>729</xdr:row>
                    <xdr:rowOff>561975</xdr:rowOff>
                  </from>
                  <to>
                    <xdr:col>7</xdr:col>
                    <xdr:colOff>152400</xdr:colOff>
                    <xdr:row>730</xdr:row>
                    <xdr:rowOff>219075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333375</xdr:colOff>
                    <xdr:row>730</xdr:row>
                    <xdr:rowOff>314325</xdr:rowOff>
                  </from>
                  <to>
                    <xdr:col>7</xdr:col>
                    <xdr:colOff>152400</xdr:colOff>
                    <xdr:row>730</xdr:row>
                    <xdr:rowOff>542925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333375</xdr:colOff>
                    <xdr:row>865</xdr:row>
                    <xdr:rowOff>1724025</xdr:rowOff>
                  </from>
                  <to>
                    <xdr:col>7</xdr:col>
                    <xdr:colOff>142875</xdr:colOff>
                    <xdr:row>866</xdr:row>
                    <xdr:rowOff>247650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314325</xdr:colOff>
                    <xdr:row>866</xdr:row>
                    <xdr:rowOff>333375</xdr:rowOff>
                  </from>
                  <to>
                    <xdr:col>7</xdr:col>
                    <xdr:colOff>142875</xdr:colOff>
                    <xdr:row>866</xdr:row>
                    <xdr:rowOff>561975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333375</xdr:colOff>
                    <xdr:row>902</xdr:row>
                    <xdr:rowOff>1809750</xdr:rowOff>
                  </from>
                  <to>
                    <xdr:col>7</xdr:col>
                    <xdr:colOff>152400</xdr:colOff>
                    <xdr:row>902</xdr:row>
                    <xdr:rowOff>2038350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333375</xdr:colOff>
                    <xdr:row>902</xdr:row>
                    <xdr:rowOff>1628775</xdr:rowOff>
                  </from>
                  <to>
                    <xdr:col>7</xdr:col>
                    <xdr:colOff>142875</xdr:colOff>
                    <xdr:row>902</xdr:row>
                    <xdr:rowOff>1866900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333375</xdr:colOff>
                    <xdr:row>902</xdr:row>
                    <xdr:rowOff>1981200</xdr:rowOff>
                  </from>
                  <to>
                    <xdr:col>7</xdr:col>
                    <xdr:colOff>152400</xdr:colOff>
                    <xdr:row>902</xdr:row>
                    <xdr:rowOff>2219325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333375</xdr:colOff>
                    <xdr:row>902</xdr:row>
                    <xdr:rowOff>1323975</xdr:rowOff>
                  </from>
                  <to>
                    <xdr:col>7</xdr:col>
                    <xdr:colOff>142875</xdr:colOff>
                    <xdr:row>902</xdr:row>
                    <xdr:rowOff>1552575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333375</xdr:colOff>
                    <xdr:row>902</xdr:row>
                    <xdr:rowOff>828675</xdr:rowOff>
                  </from>
                  <to>
                    <xdr:col>7</xdr:col>
                    <xdr:colOff>142875</xdr:colOff>
                    <xdr:row>902</xdr:row>
                    <xdr:rowOff>1057275</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333375</xdr:colOff>
                    <xdr:row>902</xdr:row>
                    <xdr:rowOff>504825</xdr:rowOff>
                  </from>
                  <to>
                    <xdr:col>7</xdr:col>
                    <xdr:colOff>142875</xdr:colOff>
                    <xdr:row>902</xdr:row>
                    <xdr:rowOff>733425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D5F72-6557-4974-8320-3AD69982D8C4}">
  <sheetPr>
    <pageSetUpPr fitToPage="1"/>
  </sheetPr>
  <dimension ref="A1:BF74"/>
  <sheetViews>
    <sheetView showGridLines="0" view="pageBreakPreview" zoomScale="50" zoomScaleNormal="55" zoomScaleSheetLayoutView="50" workbookViewId="0"/>
  </sheetViews>
  <sheetFormatPr defaultColWidth="4.5" defaultRowHeight="20.25" customHeight="1"/>
  <cols>
    <col min="1" max="1" width="1.375" style="528" customWidth="1"/>
    <col min="2" max="56" width="5.625" style="528" customWidth="1"/>
    <col min="57" max="16384" width="4.5" style="528"/>
  </cols>
  <sheetData>
    <row r="1" spans="1:57" s="497" customFormat="1" ht="20.25" customHeight="1">
      <c r="A1" s="492"/>
      <c r="B1" s="492"/>
      <c r="C1" s="493" t="s">
        <v>940</v>
      </c>
      <c r="D1" s="493"/>
      <c r="E1" s="492"/>
      <c r="F1" s="492"/>
      <c r="G1" s="494" t="s">
        <v>941</v>
      </c>
      <c r="H1" s="492"/>
      <c r="I1" s="492"/>
      <c r="J1" s="493"/>
      <c r="K1" s="493"/>
      <c r="L1" s="493"/>
      <c r="M1" s="493"/>
      <c r="N1" s="492"/>
      <c r="O1" s="492"/>
      <c r="P1" s="492"/>
      <c r="Q1" s="492"/>
      <c r="R1" s="492"/>
      <c r="S1" s="492"/>
      <c r="T1" s="492"/>
      <c r="U1" s="492"/>
      <c r="V1" s="492"/>
      <c r="W1" s="492"/>
      <c r="X1" s="492"/>
      <c r="Y1" s="492"/>
      <c r="Z1" s="492"/>
      <c r="AA1" s="492"/>
      <c r="AB1" s="492"/>
      <c r="AC1" s="492"/>
      <c r="AD1" s="492"/>
      <c r="AE1" s="492"/>
      <c r="AF1" s="492"/>
      <c r="AG1" s="492"/>
      <c r="AH1" s="492"/>
      <c r="AI1" s="492"/>
      <c r="AJ1" s="492"/>
      <c r="AK1" s="495" t="s">
        <v>942</v>
      </c>
      <c r="AL1" s="495" t="s">
        <v>943</v>
      </c>
      <c r="AM1" s="675" t="s">
        <v>1005</v>
      </c>
      <c r="AN1" s="675"/>
      <c r="AO1" s="675"/>
      <c r="AP1" s="675"/>
      <c r="AQ1" s="675"/>
      <c r="AR1" s="675"/>
      <c r="AS1" s="675"/>
      <c r="AT1" s="675"/>
      <c r="AU1" s="675"/>
      <c r="AV1" s="675"/>
      <c r="AW1" s="675"/>
      <c r="AX1" s="675"/>
      <c r="AY1" s="675"/>
      <c r="AZ1" s="675"/>
      <c r="BA1" s="675"/>
      <c r="BB1" s="496" t="s">
        <v>944</v>
      </c>
      <c r="BC1" s="492"/>
      <c r="BD1" s="492"/>
    </row>
    <row r="2" spans="1:57" s="500" customFormat="1" ht="20.25" customHeight="1">
      <c r="A2" s="498"/>
      <c r="B2" s="498"/>
      <c r="C2" s="498"/>
      <c r="D2" s="494"/>
      <c r="E2" s="498"/>
      <c r="F2" s="498"/>
      <c r="G2" s="498"/>
      <c r="H2" s="494"/>
      <c r="I2" s="495"/>
      <c r="J2" s="495"/>
      <c r="K2" s="495"/>
      <c r="L2" s="495"/>
      <c r="M2" s="495"/>
      <c r="N2" s="498"/>
      <c r="O2" s="498"/>
      <c r="P2" s="498"/>
      <c r="Q2" s="498"/>
      <c r="R2" s="498"/>
      <c r="S2" s="498"/>
      <c r="T2" s="495" t="s">
        <v>945</v>
      </c>
      <c r="U2" s="676">
        <v>6</v>
      </c>
      <c r="V2" s="676"/>
      <c r="W2" s="495" t="s">
        <v>943</v>
      </c>
      <c r="X2" s="677">
        <f>IF(U2=0,"",YEAR(DATE(2018+U2,1,1)))</f>
        <v>2024</v>
      </c>
      <c r="Y2" s="677"/>
      <c r="Z2" s="498" t="s">
        <v>946</v>
      </c>
      <c r="AA2" s="498" t="s">
        <v>947</v>
      </c>
      <c r="AB2" s="676">
        <v>4</v>
      </c>
      <c r="AC2" s="676"/>
      <c r="AD2" s="498" t="s">
        <v>948</v>
      </c>
      <c r="AE2" s="498"/>
      <c r="AF2" s="498"/>
      <c r="AG2" s="498"/>
      <c r="AH2" s="498"/>
      <c r="AI2" s="498"/>
      <c r="AJ2" s="496"/>
      <c r="AK2" s="495" t="s">
        <v>949</v>
      </c>
      <c r="AL2" s="495" t="s">
        <v>943</v>
      </c>
      <c r="AM2" s="675"/>
      <c r="AN2" s="675"/>
      <c r="AO2" s="675"/>
      <c r="AP2" s="675"/>
      <c r="AQ2" s="675"/>
      <c r="AR2" s="675"/>
      <c r="AS2" s="675"/>
      <c r="AT2" s="675"/>
      <c r="AU2" s="675"/>
      <c r="AV2" s="675"/>
      <c r="AW2" s="675"/>
      <c r="AX2" s="675"/>
      <c r="AY2" s="675"/>
      <c r="AZ2" s="675"/>
      <c r="BA2" s="675"/>
      <c r="BB2" s="496" t="s">
        <v>944</v>
      </c>
      <c r="BC2" s="495"/>
      <c r="BD2" s="495"/>
      <c r="BE2" s="499"/>
    </row>
    <row r="3" spans="1:57" s="500" customFormat="1" ht="20.25" customHeight="1">
      <c r="A3" s="498"/>
      <c r="B3" s="498"/>
      <c r="C3" s="498"/>
      <c r="D3" s="494"/>
      <c r="E3" s="498"/>
      <c r="F3" s="498"/>
      <c r="G3" s="498"/>
      <c r="H3" s="494"/>
      <c r="I3" s="495"/>
      <c r="J3" s="495"/>
      <c r="K3" s="495"/>
      <c r="L3" s="495"/>
      <c r="M3" s="495"/>
      <c r="N3" s="498"/>
      <c r="O3" s="498"/>
      <c r="P3" s="498"/>
      <c r="Q3" s="498"/>
      <c r="R3" s="498"/>
      <c r="S3" s="498"/>
      <c r="T3" s="501"/>
      <c r="U3" s="502"/>
      <c r="V3" s="502"/>
      <c r="W3" s="503"/>
      <c r="X3" s="502"/>
      <c r="Y3" s="502"/>
      <c r="Z3" s="504"/>
      <c r="AA3" s="504"/>
      <c r="AB3" s="502"/>
      <c r="AC3" s="502"/>
      <c r="AD3" s="505"/>
      <c r="AE3" s="498"/>
      <c r="AF3" s="498"/>
      <c r="AG3" s="498"/>
      <c r="AH3" s="498"/>
      <c r="AI3" s="498"/>
      <c r="AJ3" s="496"/>
      <c r="AK3" s="495"/>
      <c r="AL3" s="495"/>
      <c r="AM3" s="506"/>
      <c r="AN3" s="506"/>
      <c r="AO3" s="506"/>
      <c r="AP3" s="506"/>
      <c r="AQ3" s="506"/>
      <c r="AR3" s="506"/>
      <c r="AS3" s="506"/>
      <c r="AT3" s="506"/>
      <c r="AU3" s="506"/>
      <c r="AV3" s="506"/>
      <c r="AW3" s="506"/>
      <c r="AX3" s="506"/>
      <c r="AY3" s="507" t="s">
        <v>950</v>
      </c>
      <c r="AZ3" s="678" t="s">
        <v>951</v>
      </c>
      <c r="BA3" s="678"/>
      <c r="BB3" s="678"/>
      <c r="BC3" s="678"/>
      <c r="BD3" s="495"/>
      <c r="BE3" s="499"/>
    </row>
    <row r="4" spans="1:57" s="500" customFormat="1" ht="20.25" customHeight="1">
      <c r="A4" s="498"/>
      <c r="B4" s="508"/>
      <c r="C4" s="508"/>
      <c r="D4" s="508"/>
      <c r="E4" s="508"/>
      <c r="F4" s="508"/>
      <c r="G4" s="508"/>
      <c r="H4" s="508"/>
      <c r="I4" s="508"/>
      <c r="J4" s="509"/>
      <c r="K4" s="510"/>
      <c r="L4" s="510"/>
      <c r="M4" s="510"/>
      <c r="N4" s="510"/>
      <c r="O4" s="510"/>
      <c r="P4" s="511"/>
      <c r="Q4" s="510"/>
      <c r="R4" s="510"/>
      <c r="S4" s="512"/>
      <c r="T4" s="498"/>
      <c r="U4" s="498"/>
      <c r="V4" s="498"/>
      <c r="W4" s="498"/>
      <c r="X4" s="498"/>
      <c r="Y4" s="498"/>
      <c r="Z4" s="504"/>
      <c r="AA4" s="504"/>
      <c r="AB4" s="502"/>
      <c r="AC4" s="502"/>
      <c r="AD4" s="505"/>
      <c r="AE4" s="498"/>
      <c r="AF4" s="498"/>
      <c r="AG4" s="498"/>
      <c r="AH4" s="498"/>
      <c r="AI4" s="498"/>
      <c r="AJ4" s="496"/>
      <c r="AK4" s="495"/>
      <c r="AL4" s="495"/>
      <c r="AM4" s="506"/>
      <c r="AN4" s="506"/>
      <c r="AO4" s="506"/>
      <c r="AP4" s="506"/>
      <c r="AQ4" s="506"/>
      <c r="AR4" s="506"/>
      <c r="AS4" s="506"/>
      <c r="AT4" s="506"/>
      <c r="AU4" s="506"/>
      <c r="AV4" s="506"/>
      <c r="AW4" s="506"/>
      <c r="AX4" s="506"/>
      <c r="AY4" s="507" t="s">
        <v>952</v>
      </c>
      <c r="AZ4" s="678" t="s">
        <v>953</v>
      </c>
      <c r="BA4" s="678"/>
      <c r="BB4" s="678"/>
      <c r="BC4" s="678"/>
      <c r="BD4" s="495"/>
      <c r="BE4" s="499"/>
    </row>
    <row r="5" spans="1:57" s="500" customFormat="1" ht="20.25" customHeight="1">
      <c r="A5" s="498"/>
      <c r="B5" s="513"/>
      <c r="C5" s="513"/>
      <c r="D5" s="513"/>
      <c r="E5" s="513"/>
      <c r="F5" s="513"/>
      <c r="G5" s="513"/>
      <c r="H5" s="513"/>
      <c r="I5" s="513"/>
      <c r="J5" s="514"/>
      <c r="K5" s="515"/>
      <c r="L5" s="516"/>
      <c r="M5" s="516"/>
      <c r="N5" s="516"/>
      <c r="O5" s="516"/>
      <c r="P5" s="513"/>
      <c r="Q5" s="517"/>
      <c r="R5" s="517"/>
      <c r="S5" s="518"/>
      <c r="T5" s="498"/>
      <c r="U5" s="498"/>
      <c r="V5" s="498"/>
      <c r="W5" s="498"/>
      <c r="X5" s="498"/>
      <c r="Y5" s="498"/>
      <c r="Z5" s="504"/>
      <c r="AA5" s="504"/>
      <c r="AB5" s="502"/>
      <c r="AC5" s="502"/>
      <c r="AD5" s="519"/>
      <c r="AE5" s="519"/>
      <c r="AF5" s="519"/>
      <c r="AG5" s="519"/>
      <c r="AH5" s="498"/>
      <c r="AI5" s="498"/>
      <c r="AJ5" s="519" t="s">
        <v>954</v>
      </c>
      <c r="AK5" s="519"/>
      <c r="AL5" s="519"/>
      <c r="AM5" s="519"/>
      <c r="AN5" s="519"/>
      <c r="AO5" s="519"/>
      <c r="AP5" s="519"/>
      <c r="AQ5" s="519"/>
      <c r="AR5" s="508"/>
      <c r="AS5" s="508"/>
      <c r="AT5" s="520"/>
      <c r="AU5" s="519"/>
      <c r="AV5" s="684">
        <v>40</v>
      </c>
      <c r="AW5" s="685"/>
      <c r="AX5" s="521" t="s">
        <v>955</v>
      </c>
      <c r="AY5" s="522"/>
      <c r="AZ5" s="684">
        <v>160</v>
      </c>
      <c r="BA5" s="685"/>
      <c r="BB5" s="520" t="s">
        <v>956</v>
      </c>
      <c r="BC5" s="519"/>
      <c r="BD5" s="498"/>
      <c r="BE5" s="499"/>
    </row>
    <row r="6" spans="1:57" ht="20.25" customHeight="1" thickBot="1">
      <c r="A6" s="523"/>
      <c r="B6" s="523"/>
      <c r="C6" s="524"/>
      <c r="D6" s="524"/>
      <c r="E6" s="523"/>
      <c r="F6" s="523"/>
      <c r="G6" s="525"/>
      <c r="H6" s="523"/>
      <c r="I6" s="523"/>
      <c r="J6" s="523"/>
      <c r="K6" s="523"/>
      <c r="L6" s="523"/>
      <c r="M6" s="523"/>
      <c r="N6" s="523"/>
      <c r="O6" s="523"/>
      <c r="P6" s="523"/>
      <c r="Q6" s="523"/>
      <c r="R6" s="523"/>
      <c r="S6" s="524"/>
      <c r="T6" s="523"/>
      <c r="U6" s="523"/>
      <c r="V6" s="523"/>
      <c r="W6" s="523"/>
      <c r="X6" s="523"/>
      <c r="Y6" s="523"/>
      <c r="Z6" s="523"/>
      <c r="AA6" s="523"/>
      <c r="AB6" s="523"/>
      <c r="AC6" s="523"/>
      <c r="AD6" s="523"/>
      <c r="AE6" s="523"/>
      <c r="AF6" s="523"/>
      <c r="AG6" s="523"/>
      <c r="AH6" s="523"/>
      <c r="AI6" s="523"/>
      <c r="AJ6" s="524"/>
      <c r="AK6" s="523"/>
      <c r="AL6" s="523"/>
      <c r="AM6" s="523"/>
      <c r="AN6" s="523"/>
      <c r="AO6" s="523"/>
      <c r="AP6" s="523"/>
      <c r="AQ6" s="523"/>
      <c r="AR6" s="523"/>
      <c r="AS6" s="523"/>
      <c r="AT6" s="523"/>
      <c r="AU6" s="523"/>
      <c r="AV6" s="523"/>
      <c r="AW6" s="523"/>
      <c r="AX6" s="523"/>
      <c r="AY6" s="523"/>
      <c r="AZ6" s="523"/>
      <c r="BA6" s="523"/>
      <c r="BB6" s="523"/>
      <c r="BC6" s="526"/>
      <c r="BD6" s="526"/>
      <c r="BE6" s="527"/>
    </row>
    <row r="7" spans="1:57" ht="20.25" customHeight="1" thickBot="1">
      <c r="A7" s="523"/>
      <c r="B7" s="650" t="s">
        <v>957</v>
      </c>
      <c r="C7" s="653" t="s">
        <v>958</v>
      </c>
      <c r="D7" s="654"/>
      <c r="E7" s="659" t="s">
        <v>959</v>
      </c>
      <c r="F7" s="654"/>
      <c r="G7" s="659" t="s">
        <v>960</v>
      </c>
      <c r="H7" s="653"/>
      <c r="I7" s="653"/>
      <c r="J7" s="653"/>
      <c r="K7" s="654"/>
      <c r="L7" s="659" t="s">
        <v>961</v>
      </c>
      <c r="M7" s="653"/>
      <c r="N7" s="653"/>
      <c r="O7" s="662"/>
      <c r="P7" s="665" t="s">
        <v>962</v>
      </c>
      <c r="Q7" s="666"/>
      <c r="R7" s="666"/>
      <c r="S7" s="666"/>
      <c r="T7" s="666"/>
      <c r="U7" s="666"/>
      <c r="V7" s="666"/>
      <c r="W7" s="666"/>
      <c r="X7" s="666"/>
      <c r="Y7" s="666"/>
      <c r="Z7" s="666"/>
      <c r="AA7" s="666"/>
      <c r="AB7" s="666"/>
      <c r="AC7" s="666"/>
      <c r="AD7" s="666"/>
      <c r="AE7" s="666"/>
      <c r="AF7" s="666"/>
      <c r="AG7" s="666"/>
      <c r="AH7" s="666"/>
      <c r="AI7" s="666"/>
      <c r="AJ7" s="666"/>
      <c r="AK7" s="666"/>
      <c r="AL7" s="666"/>
      <c r="AM7" s="666"/>
      <c r="AN7" s="666"/>
      <c r="AO7" s="666"/>
      <c r="AP7" s="666"/>
      <c r="AQ7" s="666"/>
      <c r="AR7" s="666"/>
      <c r="AS7" s="666"/>
      <c r="AT7" s="666"/>
      <c r="AU7" s="667" t="str">
        <f>IF(AZ3="４週","(9)1～4週目の勤務時間数合計","(9)1か月の勤務時間数合計")</f>
        <v>(9)1～4週目の勤務時間数合計</v>
      </c>
      <c r="AV7" s="668"/>
      <c r="AW7" s="667" t="s">
        <v>963</v>
      </c>
      <c r="AX7" s="668"/>
      <c r="AY7" s="679" t="s">
        <v>964</v>
      </c>
      <c r="AZ7" s="679"/>
      <c r="BA7" s="679"/>
      <c r="BB7" s="679"/>
      <c r="BC7" s="679"/>
      <c r="BD7" s="679"/>
    </row>
    <row r="8" spans="1:57" ht="20.25" customHeight="1" thickBot="1">
      <c r="A8" s="523"/>
      <c r="B8" s="651"/>
      <c r="C8" s="655"/>
      <c r="D8" s="656"/>
      <c r="E8" s="660"/>
      <c r="F8" s="656"/>
      <c r="G8" s="660"/>
      <c r="H8" s="655"/>
      <c r="I8" s="655"/>
      <c r="J8" s="655"/>
      <c r="K8" s="656"/>
      <c r="L8" s="660"/>
      <c r="M8" s="655"/>
      <c r="N8" s="655"/>
      <c r="O8" s="663"/>
      <c r="P8" s="681" t="s">
        <v>965</v>
      </c>
      <c r="Q8" s="682"/>
      <c r="R8" s="682"/>
      <c r="S8" s="682"/>
      <c r="T8" s="682"/>
      <c r="U8" s="682"/>
      <c r="V8" s="683"/>
      <c r="W8" s="681" t="s">
        <v>966</v>
      </c>
      <c r="X8" s="682"/>
      <c r="Y8" s="682"/>
      <c r="Z8" s="682"/>
      <c r="AA8" s="682"/>
      <c r="AB8" s="682"/>
      <c r="AC8" s="683"/>
      <c r="AD8" s="681" t="s">
        <v>967</v>
      </c>
      <c r="AE8" s="682"/>
      <c r="AF8" s="682"/>
      <c r="AG8" s="682"/>
      <c r="AH8" s="682"/>
      <c r="AI8" s="682"/>
      <c r="AJ8" s="683"/>
      <c r="AK8" s="681" t="s">
        <v>968</v>
      </c>
      <c r="AL8" s="682"/>
      <c r="AM8" s="682"/>
      <c r="AN8" s="682"/>
      <c r="AO8" s="682"/>
      <c r="AP8" s="682"/>
      <c r="AQ8" s="683"/>
      <c r="AR8" s="681" t="s">
        <v>969</v>
      </c>
      <c r="AS8" s="682"/>
      <c r="AT8" s="683"/>
      <c r="AU8" s="669"/>
      <c r="AV8" s="670"/>
      <c r="AW8" s="669"/>
      <c r="AX8" s="670"/>
      <c r="AY8" s="679"/>
      <c r="AZ8" s="679"/>
      <c r="BA8" s="679"/>
      <c r="BB8" s="679"/>
      <c r="BC8" s="679"/>
      <c r="BD8" s="679"/>
    </row>
    <row r="9" spans="1:57" ht="20.25" customHeight="1" thickBot="1">
      <c r="A9" s="523"/>
      <c r="B9" s="651"/>
      <c r="C9" s="655"/>
      <c r="D9" s="656"/>
      <c r="E9" s="660"/>
      <c r="F9" s="656"/>
      <c r="G9" s="660"/>
      <c r="H9" s="655"/>
      <c r="I9" s="655"/>
      <c r="J9" s="655"/>
      <c r="K9" s="656"/>
      <c r="L9" s="660"/>
      <c r="M9" s="655"/>
      <c r="N9" s="655"/>
      <c r="O9" s="663"/>
      <c r="P9" s="529">
        <f>DAY(DATE($X$2,$AB$2,1))</f>
        <v>1</v>
      </c>
      <c r="Q9" s="530">
        <f>DAY(DATE($X$2,$AB$2,2))</f>
        <v>2</v>
      </c>
      <c r="R9" s="530">
        <f>DAY(DATE($X$2,$AB$2,3))</f>
        <v>3</v>
      </c>
      <c r="S9" s="530">
        <f>DAY(DATE($X$2,$AB$2,4))</f>
        <v>4</v>
      </c>
      <c r="T9" s="530">
        <f>DAY(DATE($X$2,$AB$2,5))</f>
        <v>5</v>
      </c>
      <c r="U9" s="530">
        <f>DAY(DATE($X$2,$AB$2,6))</f>
        <v>6</v>
      </c>
      <c r="V9" s="531">
        <f>DAY(DATE($X$2,$AB$2,7))</f>
        <v>7</v>
      </c>
      <c r="W9" s="529">
        <f>DAY(DATE($X$2,$AB$2,8))</f>
        <v>8</v>
      </c>
      <c r="X9" s="530">
        <f>DAY(DATE($X$2,$AB$2,9))</f>
        <v>9</v>
      </c>
      <c r="Y9" s="530">
        <f>DAY(DATE($X$2,$AB$2,10))</f>
        <v>10</v>
      </c>
      <c r="Z9" s="530">
        <f>DAY(DATE($X$2,$AB$2,11))</f>
        <v>11</v>
      </c>
      <c r="AA9" s="530">
        <f>DAY(DATE($X$2,$AB$2,12))</f>
        <v>12</v>
      </c>
      <c r="AB9" s="530">
        <f>DAY(DATE($X$2,$AB$2,13))</f>
        <v>13</v>
      </c>
      <c r="AC9" s="531">
        <f>DAY(DATE($X$2,$AB$2,14))</f>
        <v>14</v>
      </c>
      <c r="AD9" s="529">
        <f>DAY(DATE($X$2,$AB$2,15))</f>
        <v>15</v>
      </c>
      <c r="AE9" s="530">
        <f>DAY(DATE($X$2,$AB$2,16))</f>
        <v>16</v>
      </c>
      <c r="AF9" s="530">
        <f>DAY(DATE($X$2,$AB$2,17))</f>
        <v>17</v>
      </c>
      <c r="AG9" s="530">
        <f>DAY(DATE($X$2,$AB$2,18))</f>
        <v>18</v>
      </c>
      <c r="AH9" s="530">
        <f>DAY(DATE($X$2,$AB$2,19))</f>
        <v>19</v>
      </c>
      <c r="AI9" s="530">
        <f>DAY(DATE($X$2,$AB$2,20))</f>
        <v>20</v>
      </c>
      <c r="AJ9" s="531">
        <f>DAY(DATE($X$2,$AB$2,21))</f>
        <v>21</v>
      </c>
      <c r="AK9" s="529">
        <f>DAY(DATE($X$2,$AB$2,22))</f>
        <v>22</v>
      </c>
      <c r="AL9" s="530">
        <f>DAY(DATE($X$2,$AB$2,23))</f>
        <v>23</v>
      </c>
      <c r="AM9" s="530">
        <f>DAY(DATE($X$2,$AB$2,24))</f>
        <v>24</v>
      </c>
      <c r="AN9" s="530">
        <f>DAY(DATE($X$2,$AB$2,25))</f>
        <v>25</v>
      </c>
      <c r="AO9" s="530">
        <f>DAY(DATE($X$2,$AB$2,26))</f>
        <v>26</v>
      </c>
      <c r="AP9" s="530">
        <f>DAY(DATE($X$2,$AB$2,27))</f>
        <v>27</v>
      </c>
      <c r="AQ9" s="531">
        <f>DAY(DATE($X$2,$AB$2,28))</f>
        <v>28</v>
      </c>
      <c r="AR9" s="529" t="str">
        <f>IF(AZ3="暦月",IF(DAY(DATE($X$2,$AB$2,29))=29,29,""),"")</f>
        <v/>
      </c>
      <c r="AS9" s="530" t="str">
        <f>IF(AZ3="暦月",IF(DAY(DATE($X$2,$AB$2,30))=30,30,""),"")</f>
        <v/>
      </c>
      <c r="AT9" s="532" t="str">
        <f>IF(AZ3="暦月",IF(DAY(DATE($X$2,$AB$2,31))=31,31,""),"")</f>
        <v/>
      </c>
      <c r="AU9" s="669"/>
      <c r="AV9" s="670"/>
      <c r="AW9" s="669"/>
      <c r="AX9" s="670"/>
      <c r="AY9" s="679"/>
      <c r="AZ9" s="679"/>
      <c r="BA9" s="679"/>
      <c r="BB9" s="679"/>
      <c r="BC9" s="679"/>
      <c r="BD9" s="679"/>
    </row>
    <row r="10" spans="1:57" ht="20.25" hidden="1" customHeight="1" thickBot="1">
      <c r="A10" s="523"/>
      <c r="B10" s="651"/>
      <c r="C10" s="655"/>
      <c r="D10" s="656"/>
      <c r="E10" s="660"/>
      <c r="F10" s="656"/>
      <c r="G10" s="660"/>
      <c r="H10" s="655"/>
      <c r="I10" s="655"/>
      <c r="J10" s="655"/>
      <c r="K10" s="656"/>
      <c r="L10" s="660"/>
      <c r="M10" s="655"/>
      <c r="N10" s="655"/>
      <c r="O10" s="663"/>
      <c r="P10" s="529">
        <f>WEEKDAY(DATE($X$2,$AB$2,1))</f>
        <v>2</v>
      </c>
      <c r="Q10" s="530">
        <f>WEEKDAY(DATE($X$2,$AB$2,2))</f>
        <v>3</v>
      </c>
      <c r="R10" s="530">
        <f>WEEKDAY(DATE($X$2,$AB$2,3))</f>
        <v>4</v>
      </c>
      <c r="S10" s="530">
        <f>WEEKDAY(DATE($X$2,$AB$2,4))</f>
        <v>5</v>
      </c>
      <c r="T10" s="530">
        <f>WEEKDAY(DATE($X$2,$AB$2,5))</f>
        <v>6</v>
      </c>
      <c r="U10" s="530">
        <f>WEEKDAY(DATE($X$2,$AB$2,6))</f>
        <v>7</v>
      </c>
      <c r="V10" s="531">
        <f>WEEKDAY(DATE($X$2,$AB$2,7))</f>
        <v>1</v>
      </c>
      <c r="W10" s="529">
        <f>WEEKDAY(DATE($X$2,$AB$2,8))</f>
        <v>2</v>
      </c>
      <c r="X10" s="530">
        <f>WEEKDAY(DATE($X$2,$AB$2,9))</f>
        <v>3</v>
      </c>
      <c r="Y10" s="530">
        <f>WEEKDAY(DATE($X$2,$AB$2,10))</f>
        <v>4</v>
      </c>
      <c r="Z10" s="530">
        <f>WEEKDAY(DATE($X$2,$AB$2,11))</f>
        <v>5</v>
      </c>
      <c r="AA10" s="530">
        <f>WEEKDAY(DATE($X$2,$AB$2,12))</f>
        <v>6</v>
      </c>
      <c r="AB10" s="530">
        <f>WEEKDAY(DATE($X$2,$AB$2,13))</f>
        <v>7</v>
      </c>
      <c r="AC10" s="531">
        <f>WEEKDAY(DATE($X$2,$AB$2,14))</f>
        <v>1</v>
      </c>
      <c r="AD10" s="529">
        <f>WEEKDAY(DATE($X$2,$AB$2,15))</f>
        <v>2</v>
      </c>
      <c r="AE10" s="530">
        <f>WEEKDAY(DATE($X$2,$AB$2,16))</f>
        <v>3</v>
      </c>
      <c r="AF10" s="530">
        <f>WEEKDAY(DATE($X$2,$AB$2,17))</f>
        <v>4</v>
      </c>
      <c r="AG10" s="530">
        <f>WEEKDAY(DATE($X$2,$AB$2,18))</f>
        <v>5</v>
      </c>
      <c r="AH10" s="530">
        <f>WEEKDAY(DATE($X$2,$AB$2,19))</f>
        <v>6</v>
      </c>
      <c r="AI10" s="530">
        <f>WEEKDAY(DATE($X$2,$AB$2,20))</f>
        <v>7</v>
      </c>
      <c r="AJ10" s="531">
        <f>WEEKDAY(DATE($X$2,$AB$2,21))</f>
        <v>1</v>
      </c>
      <c r="AK10" s="529">
        <f>WEEKDAY(DATE($X$2,$AB$2,22))</f>
        <v>2</v>
      </c>
      <c r="AL10" s="530">
        <f>WEEKDAY(DATE($X$2,$AB$2,23))</f>
        <v>3</v>
      </c>
      <c r="AM10" s="530">
        <f>WEEKDAY(DATE($X$2,$AB$2,24))</f>
        <v>4</v>
      </c>
      <c r="AN10" s="530">
        <f>WEEKDAY(DATE($X$2,$AB$2,25))</f>
        <v>5</v>
      </c>
      <c r="AO10" s="530">
        <f>WEEKDAY(DATE($X$2,$AB$2,26))</f>
        <v>6</v>
      </c>
      <c r="AP10" s="530">
        <f>WEEKDAY(DATE($X$2,$AB$2,27))</f>
        <v>7</v>
      </c>
      <c r="AQ10" s="531">
        <f>WEEKDAY(DATE($X$2,$AB$2,28))</f>
        <v>1</v>
      </c>
      <c r="AR10" s="529">
        <f>IF(AR9=29,WEEKDAY(DATE($X$2,$AB$2,29)),0)</f>
        <v>0</v>
      </c>
      <c r="AS10" s="530">
        <f>IF(AS9=30,WEEKDAY(DATE($X$2,$AB$2,30)),0)</f>
        <v>0</v>
      </c>
      <c r="AT10" s="532">
        <f>IF(AT9=31,WEEKDAY(DATE($X$2,$AB$2,31)),0)</f>
        <v>0</v>
      </c>
      <c r="AU10" s="671"/>
      <c r="AV10" s="672"/>
      <c r="AW10" s="671"/>
      <c r="AX10" s="672"/>
      <c r="AY10" s="680"/>
      <c r="AZ10" s="680"/>
      <c r="BA10" s="680"/>
      <c r="BB10" s="680"/>
      <c r="BC10" s="680"/>
      <c r="BD10" s="680"/>
    </row>
    <row r="11" spans="1:57" ht="20.25" customHeight="1" thickBot="1">
      <c r="A11" s="523"/>
      <c r="B11" s="652"/>
      <c r="C11" s="657"/>
      <c r="D11" s="658"/>
      <c r="E11" s="661"/>
      <c r="F11" s="658"/>
      <c r="G11" s="661"/>
      <c r="H11" s="657"/>
      <c r="I11" s="657"/>
      <c r="J11" s="657"/>
      <c r="K11" s="658"/>
      <c r="L11" s="661"/>
      <c r="M11" s="657"/>
      <c r="N11" s="657"/>
      <c r="O11" s="664"/>
      <c r="P11" s="533" t="str">
        <f>IF(P10=1,"日",IF(P10=2,"月",IF(P10=3,"火",IF(P10=4,"水",IF(P10=5,"木",IF(P10=6,"金","土"))))))</f>
        <v>月</v>
      </c>
      <c r="Q11" s="534" t="str">
        <f t="shared" ref="Q11:AQ11" si="0">IF(Q10=1,"日",IF(Q10=2,"月",IF(Q10=3,"火",IF(Q10=4,"水",IF(Q10=5,"木",IF(Q10=6,"金","土"))))))</f>
        <v>火</v>
      </c>
      <c r="R11" s="534" t="str">
        <f t="shared" si="0"/>
        <v>水</v>
      </c>
      <c r="S11" s="534" t="str">
        <f t="shared" si="0"/>
        <v>木</v>
      </c>
      <c r="T11" s="534" t="str">
        <f t="shared" si="0"/>
        <v>金</v>
      </c>
      <c r="U11" s="534" t="str">
        <f t="shared" si="0"/>
        <v>土</v>
      </c>
      <c r="V11" s="535" t="str">
        <f t="shared" si="0"/>
        <v>日</v>
      </c>
      <c r="W11" s="533" t="str">
        <f t="shared" si="0"/>
        <v>月</v>
      </c>
      <c r="X11" s="534" t="str">
        <f t="shared" si="0"/>
        <v>火</v>
      </c>
      <c r="Y11" s="534" t="str">
        <f t="shared" si="0"/>
        <v>水</v>
      </c>
      <c r="Z11" s="534" t="str">
        <f t="shared" si="0"/>
        <v>木</v>
      </c>
      <c r="AA11" s="534" t="str">
        <f t="shared" si="0"/>
        <v>金</v>
      </c>
      <c r="AB11" s="534" t="str">
        <f t="shared" si="0"/>
        <v>土</v>
      </c>
      <c r="AC11" s="535" t="str">
        <f t="shared" si="0"/>
        <v>日</v>
      </c>
      <c r="AD11" s="533" t="str">
        <f t="shared" si="0"/>
        <v>月</v>
      </c>
      <c r="AE11" s="534" t="str">
        <f t="shared" si="0"/>
        <v>火</v>
      </c>
      <c r="AF11" s="534" t="str">
        <f t="shared" si="0"/>
        <v>水</v>
      </c>
      <c r="AG11" s="534" t="str">
        <f t="shared" si="0"/>
        <v>木</v>
      </c>
      <c r="AH11" s="534" t="str">
        <f t="shared" si="0"/>
        <v>金</v>
      </c>
      <c r="AI11" s="534" t="str">
        <f t="shared" si="0"/>
        <v>土</v>
      </c>
      <c r="AJ11" s="535" t="str">
        <f t="shared" si="0"/>
        <v>日</v>
      </c>
      <c r="AK11" s="533" t="str">
        <f t="shared" si="0"/>
        <v>月</v>
      </c>
      <c r="AL11" s="534" t="str">
        <f t="shared" si="0"/>
        <v>火</v>
      </c>
      <c r="AM11" s="534" t="str">
        <f t="shared" si="0"/>
        <v>水</v>
      </c>
      <c r="AN11" s="534" t="str">
        <f t="shared" si="0"/>
        <v>木</v>
      </c>
      <c r="AO11" s="534" t="str">
        <f t="shared" si="0"/>
        <v>金</v>
      </c>
      <c r="AP11" s="534" t="str">
        <f t="shared" si="0"/>
        <v>土</v>
      </c>
      <c r="AQ11" s="535" t="str">
        <f t="shared" si="0"/>
        <v>日</v>
      </c>
      <c r="AR11" s="534" t="str">
        <f>IF(AR10=1,"日",IF(AR10=2,"月",IF(AR10=3,"火",IF(AR10=4,"水",IF(AR10=5,"木",IF(AR10=6,"金",IF(AR10=0,"","土")))))))</f>
        <v/>
      </c>
      <c r="AS11" s="534" t="str">
        <f>IF(AS10=1,"日",IF(AS10=2,"月",IF(AS10=3,"火",IF(AS10=4,"水",IF(AS10=5,"木",IF(AS10=6,"金",IF(AS10=0,"","土")))))))</f>
        <v/>
      </c>
      <c r="AT11" s="536" t="str">
        <f>IF(AT10=1,"日",IF(AT10=2,"月",IF(AT10=3,"火",IF(AT10=4,"水",IF(AT10=5,"木",IF(AT10=6,"金",IF(AT10=0,"","土")))))))</f>
        <v/>
      </c>
      <c r="AU11" s="673"/>
      <c r="AV11" s="674"/>
      <c r="AW11" s="673"/>
      <c r="AX11" s="674"/>
      <c r="AY11" s="680"/>
      <c r="AZ11" s="680"/>
      <c r="BA11" s="680"/>
      <c r="BB11" s="680"/>
      <c r="BC11" s="680"/>
      <c r="BD11" s="680"/>
    </row>
    <row r="12" spans="1:57" ht="39.950000000000003" customHeight="1">
      <c r="A12" s="523"/>
      <c r="B12" s="537">
        <v>1</v>
      </c>
      <c r="C12" s="705"/>
      <c r="D12" s="706"/>
      <c r="E12" s="707"/>
      <c r="F12" s="708"/>
      <c r="G12" s="709"/>
      <c r="H12" s="710"/>
      <c r="I12" s="710"/>
      <c r="J12" s="710"/>
      <c r="K12" s="711"/>
      <c r="L12" s="707"/>
      <c r="M12" s="712"/>
      <c r="N12" s="712"/>
      <c r="O12" s="713"/>
      <c r="P12" s="538"/>
      <c r="Q12" s="539"/>
      <c r="R12" s="539"/>
      <c r="S12" s="539"/>
      <c r="T12" s="539"/>
      <c r="U12" s="539"/>
      <c r="V12" s="540"/>
      <c r="W12" s="538"/>
      <c r="X12" s="539"/>
      <c r="Y12" s="539"/>
      <c r="Z12" s="539"/>
      <c r="AA12" s="539"/>
      <c r="AB12" s="539"/>
      <c r="AC12" s="540"/>
      <c r="AD12" s="538"/>
      <c r="AE12" s="539"/>
      <c r="AF12" s="539"/>
      <c r="AG12" s="539"/>
      <c r="AH12" s="539"/>
      <c r="AI12" s="539"/>
      <c r="AJ12" s="540"/>
      <c r="AK12" s="538"/>
      <c r="AL12" s="539"/>
      <c r="AM12" s="539"/>
      <c r="AN12" s="539"/>
      <c r="AO12" s="539"/>
      <c r="AP12" s="539"/>
      <c r="AQ12" s="540"/>
      <c r="AR12" s="538"/>
      <c r="AS12" s="539"/>
      <c r="AT12" s="540"/>
      <c r="AU12" s="714"/>
      <c r="AV12" s="715"/>
      <c r="AW12" s="716"/>
      <c r="AX12" s="717"/>
      <c r="AY12" s="686"/>
      <c r="AZ12" s="687"/>
      <c r="BA12" s="687"/>
      <c r="BB12" s="687"/>
      <c r="BC12" s="687"/>
      <c r="BD12" s="688"/>
    </row>
    <row r="13" spans="1:57" ht="39.950000000000003" customHeight="1">
      <c r="A13" s="523"/>
      <c r="B13" s="541">
        <f t="shared" ref="B13:B39" si="1">B12+1</f>
        <v>2</v>
      </c>
      <c r="C13" s="689"/>
      <c r="D13" s="690"/>
      <c r="E13" s="691"/>
      <c r="F13" s="692"/>
      <c r="G13" s="693"/>
      <c r="H13" s="694"/>
      <c r="I13" s="694"/>
      <c r="J13" s="694"/>
      <c r="K13" s="695"/>
      <c r="L13" s="691"/>
      <c r="M13" s="696"/>
      <c r="N13" s="696"/>
      <c r="O13" s="697"/>
      <c r="P13" s="542"/>
      <c r="Q13" s="543"/>
      <c r="R13" s="543"/>
      <c r="S13" s="543"/>
      <c r="T13" s="543"/>
      <c r="U13" s="543"/>
      <c r="V13" s="544"/>
      <c r="W13" s="542"/>
      <c r="X13" s="543"/>
      <c r="Y13" s="543"/>
      <c r="Z13" s="543"/>
      <c r="AA13" s="543"/>
      <c r="AB13" s="543"/>
      <c r="AC13" s="544"/>
      <c r="AD13" s="542"/>
      <c r="AE13" s="543"/>
      <c r="AF13" s="543"/>
      <c r="AG13" s="543"/>
      <c r="AH13" s="543"/>
      <c r="AI13" s="543"/>
      <c r="AJ13" s="544"/>
      <c r="AK13" s="542"/>
      <c r="AL13" s="543"/>
      <c r="AM13" s="543"/>
      <c r="AN13" s="543"/>
      <c r="AO13" s="543"/>
      <c r="AP13" s="543"/>
      <c r="AQ13" s="544"/>
      <c r="AR13" s="542"/>
      <c r="AS13" s="543"/>
      <c r="AT13" s="544"/>
      <c r="AU13" s="698"/>
      <c r="AV13" s="699"/>
      <c r="AW13" s="700"/>
      <c r="AX13" s="701"/>
      <c r="AY13" s="702"/>
      <c r="AZ13" s="703"/>
      <c r="BA13" s="703"/>
      <c r="BB13" s="703"/>
      <c r="BC13" s="703"/>
      <c r="BD13" s="704"/>
    </row>
    <row r="14" spans="1:57" ht="39.950000000000003" customHeight="1">
      <c r="A14" s="523"/>
      <c r="B14" s="541">
        <f t="shared" si="1"/>
        <v>3</v>
      </c>
      <c r="C14" s="689"/>
      <c r="D14" s="690"/>
      <c r="E14" s="691"/>
      <c r="F14" s="692"/>
      <c r="G14" s="693"/>
      <c r="H14" s="694"/>
      <c r="I14" s="694"/>
      <c r="J14" s="694"/>
      <c r="K14" s="695"/>
      <c r="L14" s="691"/>
      <c r="M14" s="696"/>
      <c r="N14" s="696"/>
      <c r="O14" s="697"/>
      <c r="P14" s="542"/>
      <c r="Q14" s="543"/>
      <c r="R14" s="543"/>
      <c r="S14" s="543"/>
      <c r="T14" s="543"/>
      <c r="U14" s="543"/>
      <c r="V14" s="544"/>
      <c r="W14" s="542"/>
      <c r="X14" s="543"/>
      <c r="Y14" s="543"/>
      <c r="Z14" s="543"/>
      <c r="AA14" s="543"/>
      <c r="AB14" s="543"/>
      <c r="AC14" s="544"/>
      <c r="AD14" s="542"/>
      <c r="AE14" s="543"/>
      <c r="AF14" s="543"/>
      <c r="AG14" s="543"/>
      <c r="AH14" s="543"/>
      <c r="AI14" s="543"/>
      <c r="AJ14" s="544"/>
      <c r="AK14" s="542"/>
      <c r="AL14" s="543"/>
      <c r="AM14" s="543"/>
      <c r="AN14" s="543"/>
      <c r="AO14" s="543"/>
      <c r="AP14" s="543"/>
      <c r="AQ14" s="544"/>
      <c r="AR14" s="542"/>
      <c r="AS14" s="543"/>
      <c r="AT14" s="544"/>
      <c r="AU14" s="698"/>
      <c r="AV14" s="699"/>
      <c r="AW14" s="700"/>
      <c r="AX14" s="701"/>
      <c r="AY14" s="702"/>
      <c r="AZ14" s="703"/>
      <c r="BA14" s="703"/>
      <c r="BB14" s="703"/>
      <c r="BC14" s="703"/>
      <c r="BD14" s="704"/>
    </row>
    <row r="15" spans="1:57" ht="39.950000000000003" customHeight="1">
      <c r="A15" s="523"/>
      <c r="B15" s="541">
        <f t="shared" si="1"/>
        <v>4</v>
      </c>
      <c r="C15" s="689"/>
      <c r="D15" s="690"/>
      <c r="E15" s="691"/>
      <c r="F15" s="692"/>
      <c r="G15" s="693"/>
      <c r="H15" s="694"/>
      <c r="I15" s="694"/>
      <c r="J15" s="694"/>
      <c r="K15" s="695"/>
      <c r="L15" s="691"/>
      <c r="M15" s="696"/>
      <c r="N15" s="696"/>
      <c r="O15" s="697"/>
      <c r="P15" s="542"/>
      <c r="Q15" s="543"/>
      <c r="R15" s="543"/>
      <c r="S15" s="543"/>
      <c r="T15" s="543"/>
      <c r="U15" s="543"/>
      <c r="V15" s="544"/>
      <c r="W15" s="542"/>
      <c r="X15" s="543"/>
      <c r="Y15" s="543"/>
      <c r="Z15" s="543"/>
      <c r="AA15" s="543"/>
      <c r="AB15" s="543"/>
      <c r="AC15" s="544"/>
      <c r="AD15" s="542"/>
      <c r="AE15" s="543"/>
      <c r="AF15" s="543"/>
      <c r="AG15" s="543"/>
      <c r="AH15" s="543"/>
      <c r="AI15" s="543"/>
      <c r="AJ15" s="544"/>
      <c r="AK15" s="542"/>
      <c r="AL15" s="543"/>
      <c r="AM15" s="543"/>
      <c r="AN15" s="543"/>
      <c r="AO15" s="543"/>
      <c r="AP15" s="543"/>
      <c r="AQ15" s="544"/>
      <c r="AR15" s="542"/>
      <c r="AS15" s="543"/>
      <c r="AT15" s="544"/>
      <c r="AU15" s="698"/>
      <c r="AV15" s="699"/>
      <c r="AW15" s="700"/>
      <c r="AX15" s="701"/>
      <c r="AY15" s="702"/>
      <c r="AZ15" s="703"/>
      <c r="BA15" s="703"/>
      <c r="BB15" s="703"/>
      <c r="BC15" s="703"/>
      <c r="BD15" s="704"/>
    </row>
    <row r="16" spans="1:57" ht="39.950000000000003" customHeight="1">
      <c r="A16" s="523"/>
      <c r="B16" s="541">
        <f t="shared" si="1"/>
        <v>5</v>
      </c>
      <c r="C16" s="689"/>
      <c r="D16" s="690"/>
      <c r="E16" s="691"/>
      <c r="F16" s="692"/>
      <c r="G16" s="693"/>
      <c r="H16" s="694"/>
      <c r="I16" s="694"/>
      <c r="J16" s="694"/>
      <c r="K16" s="695"/>
      <c r="L16" s="691"/>
      <c r="M16" s="696"/>
      <c r="N16" s="696"/>
      <c r="O16" s="697"/>
      <c r="P16" s="542"/>
      <c r="Q16" s="543"/>
      <c r="R16" s="543"/>
      <c r="S16" s="543"/>
      <c r="T16" s="543"/>
      <c r="U16" s="543"/>
      <c r="V16" s="544"/>
      <c r="W16" s="542"/>
      <c r="X16" s="543"/>
      <c r="Y16" s="543"/>
      <c r="Z16" s="543"/>
      <c r="AA16" s="543"/>
      <c r="AB16" s="543"/>
      <c r="AC16" s="544"/>
      <c r="AD16" s="542"/>
      <c r="AE16" s="543"/>
      <c r="AF16" s="543"/>
      <c r="AG16" s="543"/>
      <c r="AH16" s="543"/>
      <c r="AI16" s="543"/>
      <c r="AJ16" s="544"/>
      <c r="AK16" s="542"/>
      <c r="AL16" s="543"/>
      <c r="AM16" s="543"/>
      <c r="AN16" s="543"/>
      <c r="AO16" s="543"/>
      <c r="AP16" s="543"/>
      <c r="AQ16" s="544"/>
      <c r="AR16" s="542"/>
      <c r="AS16" s="543"/>
      <c r="AT16" s="544"/>
      <c r="AU16" s="698"/>
      <c r="AV16" s="699"/>
      <c r="AW16" s="700"/>
      <c r="AX16" s="701"/>
      <c r="AY16" s="702"/>
      <c r="AZ16" s="703"/>
      <c r="BA16" s="703"/>
      <c r="BB16" s="703"/>
      <c r="BC16" s="703"/>
      <c r="BD16" s="704"/>
    </row>
    <row r="17" spans="1:56" ht="39.950000000000003" customHeight="1">
      <c r="A17" s="523"/>
      <c r="B17" s="541">
        <f t="shared" si="1"/>
        <v>6</v>
      </c>
      <c r="C17" s="689"/>
      <c r="D17" s="690"/>
      <c r="E17" s="691"/>
      <c r="F17" s="692"/>
      <c r="G17" s="693"/>
      <c r="H17" s="694"/>
      <c r="I17" s="694"/>
      <c r="J17" s="694"/>
      <c r="K17" s="695"/>
      <c r="L17" s="691"/>
      <c r="M17" s="696"/>
      <c r="N17" s="696"/>
      <c r="O17" s="697"/>
      <c r="P17" s="542"/>
      <c r="Q17" s="543"/>
      <c r="R17" s="543"/>
      <c r="S17" s="543"/>
      <c r="T17" s="543"/>
      <c r="U17" s="543"/>
      <c r="V17" s="544"/>
      <c r="W17" s="542"/>
      <c r="X17" s="543"/>
      <c r="Y17" s="543"/>
      <c r="Z17" s="543"/>
      <c r="AA17" s="543"/>
      <c r="AB17" s="543"/>
      <c r="AC17" s="544"/>
      <c r="AD17" s="542"/>
      <c r="AE17" s="543"/>
      <c r="AF17" s="543"/>
      <c r="AG17" s="543"/>
      <c r="AH17" s="543"/>
      <c r="AI17" s="543"/>
      <c r="AJ17" s="544"/>
      <c r="AK17" s="542"/>
      <c r="AL17" s="543"/>
      <c r="AM17" s="543"/>
      <c r="AN17" s="543"/>
      <c r="AO17" s="543"/>
      <c r="AP17" s="543"/>
      <c r="AQ17" s="544"/>
      <c r="AR17" s="542"/>
      <c r="AS17" s="543"/>
      <c r="AT17" s="544"/>
      <c r="AU17" s="698"/>
      <c r="AV17" s="699"/>
      <c r="AW17" s="700"/>
      <c r="AX17" s="701"/>
      <c r="AY17" s="702"/>
      <c r="AZ17" s="703"/>
      <c r="BA17" s="703"/>
      <c r="BB17" s="703"/>
      <c r="BC17" s="703"/>
      <c r="BD17" s="704"/>
    </row>
    <row r="18" spans="1:56" ht="39.950000000000003" customHeight="1">
      <c r="A18" s="523"/>
      <c r="B18" s="541">
        <f t="shared" si="1"/>
        <v>7</v>
      </c>
      <c r="C18" s="689"/>
      <c r="D18" s="690"/>
      <c r="E18" s="691"/>
      <c r="F18" s="692"/>
      <c r="G18" s="693"/>
      <c r="H18" s="694"/>
      <c r="I18" s="694"/>
      <c r="J18" s="694"/>
      <c r="K18" s="695"/>
      <c r="L18" s="691"/>
      <c r="M18" s="696"/>
      <c r="N18" s="696"/>
      <c r="O18" s="697"/>
      <c r="P18" s="542"/>
      <c r="Q18" s="543"/>
      <c r="R18" s="543"/>
      <c r="S18" s="543"/>
      <c r="T18" s="543"/>
      <c r="U18" s="543"/>
      <c r="V18" s="544"/>
      <c r="W18" s="542"/>
      <c r="X18" s="543"/>
      <c r="Y18" s="543"/>
      <c r="Z18" s="543"/>
      <c r="AA18" s="543"/>
      <c r="AB18" s="543"/>
      <c r="AC18" s="544"/>
      <c r="AD18" s="542"/>
      <c r="AE18" s="543"/>
      <c r="AF18" s="543"/>
      <c r="AG18" s="543"/>
      <c r="AH18" s="543"/>
      <c r="AI18" s="543"/>
      <c r="AJ18" s="544"/>
      <c r="AK18" s="542"/>
      <c r="AL18" s="543"/>
      <c r="AM18" s="543"/>
      <c r="AN18" s="543"/>
      <c r="AO18" s="543"/>
      <c r="AP18" s="543"/>
      <c r="AQ18" s="544"/>
      <c r="AR18" s="542"/>
      <c r="AS18" s="543"/>
      <c r="AT18" s="544"/>
      <c r="AU18" s="698"/>
      <c r="AV18" s="699"/>
      <c r="AW18" s="700"/>
      <c r="AX18" s="701"/>
      <c r="AY18" s="702"/>
      <c r="AZ18" s="703"/>
      <c r="BA18" s="703"/>
      <c r="BB18" s="703"/>
      <c r="BC18" s="703"/>
      <c r="BD18" s="704"/>
    </row>
    <row r="19" spans="1:56" ht="39.950000000000003" customHeight="1">
      <c r="A19" s="523"/>
      <c r="B19" s="541">
        <f t="shared" si="1"/>
        <v>8</v>
      </c>
      <c r="C19" s="689"/>
      <c r="D19" s="690"/>
      <c r="E19" s="691"/>
      <c r="F19" s="692"/>
      <c r="G19" s="693"/>
      <c r="H19" s="694"/>
      <c r="I19" s="694"/>
      <c r="J19" s="694"/>
      <c r="K19" s="695"/>
      <c r="L19" s="691"/>
      <c r="M19" s="696"/>
      <c r="N19" s="696"/>
      <c r="O19" s="697"/>
      <c r="P19" s="542"/>
      <c r="Q19" s="543"/>
      <c r="R19" s="543"/>
      <c r="S19" s="543"/>
      <c r="T19" s="543"/>
      <c r="U19" s="543"/>
      <c r="V19" s="544"/>
      <c r="W19" s="542"/>
      <c r="X19" s="543"/>
      <c r="Y19" s="543"/>
      <c r="Z19" s="543"/>
      <c r="AA19" s="543"/>
      <c r="AB19" s="543"/>
      <c r="AC19" s="544"/>
      <c r="AD19" s="542"/>
      <c r="AE19" s="543"/>
      <c r="AF19" s="543"/>
      <c r="AG19" s="543"/>
      <c r="AH19" s="543"/>
      <c r="AI19" s="543"/>
      <c r="AJ19" s="544"/>
      <c r="AK19" s="542"/>
      <c r="AL19" s="543"/>
      <c r="AM19" s="543"/>
      <c r="AN19" s="543"/>
      <c r="AO19" s="543"/>
      <c r="AP19" s="543"/>
      <c r="AQ19" s="544"/>
      <c r="AR19" s="542"/>
      <c r="AS19" s="543"/>
      <c r="AT19" s="544"/>
      <c r="AU19" s="698"/>
      <c r="AV19" s="699"/>
      <c r="AW19" s="700"/>
      <c r="AX19" s="701"/>
      <c r="AY19" s="702"/>
      <c r="AZ19" s="703"/>
      <c r="BA19" s="703"/>
      <c r="BB19" s="703"/>
      <c r="BC19" s="703"/>
      <c r="BD19" s="704"/>
    </row>
    <row r="20" spans="1:56" ht="39.950000000000003" customHeight="1">
      <c r="A20" s="523"/>
      <c r="B20" s="541">
        <f t="shared" si="1"/>
        <v>9</v>
      </c>
      <c r="C20" s="689"/>
      <c r="D20" s="690"/>
      <c r="E20" s="691"/>
      <c r="F20" s="692"/>
      <c r="G20" s="693"/>
      <c r="H20" s="694"/>
      <c r="I20" s="694"/>
      <c r="J20" s="694"/>
      <c r="K20" s="695"/>
      <c r="L20" s="691"/>
      <c r="M20" s="696"/>
      <c r="N20" s="696"/>
      <c r="O20" s="697"/>
      <c r="P20" s="542"/>
      <c r="Q20" s="543"/>
      <c r="R20" s="543"/>
      <c r="S20" s="543"/>
      <c r="T20" s="543"/>
      <c r="U20" s="543"/>
      <c r="V20" s="544"/>
      <c r="W20" s="542"/>
      <c r="X20" s="543"/>
      <c r="Y20" s="543"/>
      <c r="Z20" s="543"/>
      <c r="AA20" s="543"/>
      <c r="AB20" s="543"/>
      <c r="AC20" s="544"/>
      <c r="AD20" s="542"/>
      <c r="AE20" s="543"/>
      <c r="AF20" s="543"/>
      <c r="AG20" s="543"/>
      <c r="AH20" s="543"/>
      <c r="AI20" s="543"/>
      <c r="AJ20" s="544"/>
      <c r="AK20" s="542"/>
      <c r="AL20" s="543"/>
      <c r="AM20" s="543"/>
      <c r="AN20" s="543"/>
      <c r="AO20" s="543"/>
      <c r="AP20" s="543"/>
      <c r="AQ20" s="544"/>
      <c r="AR20" s="542"/>
      <c r="AS20" s="543"/>
      <c r="AT20" s="544"/>
      <c r="AU20" s="698"/>
      <c r="AV20" s="699"/>
      <c r="AW20" s="700"/>
      <c r="AX20" s="701"/>
      <c r="AY20" s="702"/>
      <c r="AZ20" s="703"/>
      <c r="BA20" s="703"/>
      <c r="BB20" s="703"/>
      <c r="BC20" s="703"/>
      <c r="BD20" s="704"/>
    </row>
    <row r="21" spans="1:56" ht="39.950000000000003" customHeight="1">
      <c r="A21" s="523"/>
      <c r="B21" s="541">
        <f t="shared" si="1"/>
        <v>10</v>
      </c>
      <c r="C21" s="689"/>
      <c r="D21" s="690"/>
      <c r="E21" s="691"/>
      <c r="F21" s="692"/>
      <c r="G21" s="693"/>
      <c r="H21" s="694"/>
      <c r="I21" s="694"/>
      <c r="J21" s="694"/>
      <c r="K21" s="695"/>
      <c r="L21" s="691"/>
      <c r="M21" s="696"/>
      <c r="N21" s="696"/>
      <c r="O21" s="697"/>
      <c r="P21" s="542"/>
      <c r="Q21" s="543"/>
      <c r="R21" s="543"/>
      <c r="S21" s="543"/>
      <c r="T21" s="543"/>
      <c r="U21" s="543"/>
      <c r="V21" s="544"/>
      <c r="W21" s="542"/>
      <c r="X21" s="543"/>
      <c r="Y21" s="543"/>
      <c r="Z21" s="543"/>
      <c r="AA21" s="543"/>
      <c r="AB21" s="543"/>
      <c r="AC21" s="544"/>
      <c r="AD21" s="542"/>
      <c r="AE21" s="543"/>
      <c r="AF21" s="543"/>
      <c r="AG21" s="543"/>
      <c r="AH21" s="543"/>
      <c r="AI21" s="543"/>
      <c r="AJ21" s="544"/>
      <c r="AK21" s="542"/>
      <c r="AL21" s="543"/>
      <c r="AM21" s="543"/>
      <c r="AN21" s="543"/>
      <c r="AO21" s="543"/>
      <c r="AP21" s="543"/>
      <c r="AQ21" s="544"/>
      <c r="AR21" s="542"/>
      <c r="AS21" s="543"/>
      <c r="AT21" s="544"/>
      <c r="AU21" s="698"/>
      <c r="AV21" s="699"/>
      <c r="AW21" s="700"/>
      <c r="AX21" s="701"/>
      <c r="AY21" s="702"/>
      <c r="AZ21" s="703"/>
      <c r="BA21" s="703"/>
      <c r="BB21" s="703"/>
      <c r="BC21" s="703"/>
      <c r="BD21" s="704"/>
    </row>
    <row r="22" spans="1:56" ht="39.950000000000003" customHeight="1">
      <c r="A22" s="523"/>
      <c r="B22" s="541">
        <f t="shared" si="1"/>
        <v>11</v>
      </c>
      <c r="C22" s="689"/>
      <c r="D22" s="690"/>
      <c r="E22" s="691"/>
      <c r="F22" s="692"/>
      <c r="G22" s="693"/>
      <c r="H22" s="694"/>
      <c r="I22" s="694"/>
      <c r="J22" s="694"/>
      <c r="K22" s="695"/>
      <c r="L22" s="691"/>
      <c r="M22" s="696"/>
      <c r="N22" s="696"/>
      <c r="O22" s="697"/>
      <c r="P22" s="542"/>
      <c r="Q22" s="543"/>
      <c r="R22" s="543"/>
      <c r="S22" s="543"/>
      <c r="T22" s="543"/>
      <c r="U22" s="543"/>
      <c r="V22" s="544"/>
      <c r="W22" s="542"/>
      <c r="X22" s="543"/>
      <c r="Y22" s="543"/>
      <c r="Z22" s="543"/>
      <c r="AA22" s="543"/>
      <c r="AB22" s="543"/>
      <c r="AC22" s="544"/>
      <c r="AD22" s="542"/>
      <c r="AE22" s="543"/>
      <c r="AF22" s="543"/>
      <c r="AG22" s="543"/>
      <c r="AH22" s="543"/>
      <c r="AI22" s="543"/>
      <c r="AJ22" s="544"/>
      <c r="AK22" s="542"/>
      <c r="AL22" s="543"/>
      <c r="AM22" s="543"/>
      <c r="AN22" s="543"/>
      <c r="AO22" s="543"/>
      <c r="AP22" s="543"/>
      <c r="AQ22" s="544"/>
      <c r="AR22" s="542"/>
      <c r="AS22" s="543"/>
      <c r="AT22" s="544"/>
      <c r="AU22" s="698"/>
      <c r="AV22" s="699"/>
      <c r="AW22" s="700"/>
      <c r="AX22" s="701"/>
      <c r="AY22" s="702"/>
      <c r="AZ22" s="703"/>
      <c r="BA22" s="703"/>
      <c r="BB22" s="703"/>
      <c r="BC22" s="703"/>
      <c r="BD22" s="704"/>
    </row>
    <row r="23" spans="1:56" ht="39.950000000000003" customHeight="1">
      <c r="A23" s="523"/>
      <c r="B23" s="541">
        <f t="shared" si="1"/>
        <v>12</v>
      </c>
      <c r="C23" s="689"/>
      <c r="D23" s="690"/>
      <c r="E23" s="691"/>
      <c r="F23" s="692"/>
      <c r="G23" s="693"/>
      <c r="H23" s="694"/>
      <c r="I23" s="694"/>
      <c r="J23" s="694"/>
      <c r="K23" s="695"/>
      <c r="L23" s="691"/>
      <c r="M23" s="696"/>
      <c r="N23" s="696"/>
      <c r="O23" s="697"/>
      <c r="P23" s="542"/>
      <c r="Q23" s="543"/>
      <c r="R23" s="543"/>
      <c r="S23" s="543"/>
      <c r="T23" s="543"/>
      <c r="U23" s="543"/>
      <c r="V23" s="544"/>
      <c r="W23" s="542"/>
      <c r="X23" s="543"/>
      <c r="Y23" s="543"/>
      <c r="Z23" s="543"/>
      <c r="AA23" s="543"/>
      <c r="AB23" s="543"/>
      <c r="AC23" s="544"/>
      <c r="AD23" s="542"/>
      <c r="AE23" s="543"/>
      <c r="AF23" s="543"/>
      <c r="AG23" s="543"/>
      <c r="AH23" s="543"/>
      <c r="AI23" s="543"/>
      <c r="AJ23" s="544"/>
      <c r="AK23" s="542"/>
      <c r="AL23" s="543"/>
      <c r="AM23" s="543"/>
      <c r="AN23" s="543"/>
      <c r="AO23" s="543"/>
      <c r="AP23" s="543"/>
      <c r="AQ23" s="544"/>
      <c r="AR23" s="542"/>
      <c r="AS23" s="543"/>
      <c r="AT23" s="544"/>
      <c r="AU23" s="698"/>
      <c r="AV23" s="699"/>
      <c r="AW23" s="700"/>
      <c r="AX23" s="701"/>
      <c r="AY23" s="702"/>
      <c r="AZ23" s="703"/>
      <c r="BA23" s="703"/>
      <c r="BB23" s="703"/>
      <c r="BC23" s="703"/>
      <c r="BD23" s="704"/>
    </row>
    <row r="24" spans="1:56" ht="39.950000000000003" customHeight="1">
      <c r="A24" s="523"/>
      <c r="B24" s="541">
        <f t="shared" si="1"/>
        <v>13</v>
      </c>
      <c r="C24" s="689"/>
      <c r="D24" s="690"/>
      <c r="E24" s="691"/>
      <c r="F24" s="692"/>
      <c r="G24" s="693"/>
      <c r="H24" s="694"/>
      <c r="I24" s="694"/>
      <c r="J24" s="694"/>
      <c r="K24" s="695"/>
      <c r="L24" s="691"/>
      <c r="M24" s="696"/>
      <c r="N24" s="696"/>
      <c r="O24" s="697"/>
      <c r="P24" s="542"/>
      <c r="Q24" s="543"/>
      <c r="R24" s="543"/>
      <c r="S24" s="543"/>
      <c r="T24" s="543"/>
      <c r="U24" s="543"/>
      <c r="V24" s="544"/>
      <c r="W24" s="542"/>
      <c r="X24" s="543"/>
      <c r="Y24" s="543"/>
      <c r="Z24" s="543"/>
      <c r="AA24" s="543"/>
      <c r="AB24" s="543"/>
      <c r="AC24" s="544"/>
      <c r="AD24" s="542"/>
      <c r="AE24" s="543"/>
      <c r="AF24" s="543"/>
      <c r="AG24" s="543"/>
      <c r="AH24" s="543"/>
      <c r="AI24" s="543"/>
      <c r="AJ24" s="544"/>
      <c r="AK24" s="542"/>
      <c r="AL24" s="543"/>
      <c r="AM24" s="543"/>
      <c r="AN24" s="543"/>
      <c r="AO24" s="543"/>
      <c r="AP24" s="543"/>
      <c r="AQ24" s="544"/>
      <c r="AR24" s="542"/>
      <c r="AS24" s="543"/>
      <c r="AT24" s="544"/>
      <c r="AU24" s="698"/>
      <c r="AV24" s="699"/>
      <c r="AW24" s="700"/>
      <c r="AX24" s="701"/>
      <c r="AY24" s="702"/>
      <c r="AZ24" s="703"/>
      <c r="BA24" s="703"/>
      <c r="BB24" s="703"/>
      <c r="BC24" s="703"/>
      <c r="BD24" s="704"/>
    </row>
    <row r="25" spans="1:56" ht="39.950000000000003" customHeight="1">
      <c r="A25" s="523"/>
      <c r="B25" s="541">
        <f t="shared" si="1"/>
        <v>14</v>
      </c>
      <c r="C25" s="689"/>
      <c r="D25" s="690"/>
      <c r="E25" s="691"/>
      <c r="F25" s="692"/>
      <c r="G25" s="693"/>
      <c r="H25" s="694"/>
      <c r="I25" s="694"/>
      <c r="J25" s="694"/>
      <c r="K25" s="695"/>
      <c r="L25" s="691"/>
      <c r="M25" s="696"/>
      <c r="N25" s="696"/>
      <c r="O25" s="697"/>
      <c r="P25" s="542"/>
      <c r="Q25" s="543"/>
      <c r="R25" s="543"/>
      <c r="S25" s="543"/>
      <c r="T25" s="543"/>
      <c r="U25" s="543"/>
      <c r="V25" s="544"/>
      <c r="W25" s="542"/>
      <c r="X25" s="543"/>
      <c r="Y25" s="543"/>
      <c r="Z25" s="543"/>
      <c r="AA25" s="543"/>
      <c r="AB25" s="543"/>
      <c r="AC25" s="544"/>
      <c r="AD25" s="542"/>
      <c r="AE25" s="543"/>
      <c r="AF25" s="543"/>
      <c r="AG25" s="543"/>
      <c r="AH25" s="543"/>
      <c r="AI25" s="543"/>
      <c r="AJ25" s="544"/>
      <c r="AK25" s="542"/>
      <c r="AL25" s="543"/>
      <c r="AM25" s="543"/>
      <c r="AN25" s="543"/>
      <c r="AO25" s="543"/>
      <c r="AP25" s="543"/>
      <c r="AQ25" s="544"/>
      <c r="AR25" s="542"/>
      <c r="AS25" s="543"/>
      <c r="AT25" s="544"/>
      <c r="AU25" s="698"/>
      <c r="AV25" s="699"/>
      <c r="AW25" s="700"/>
      <c r="AX25" s="701"/>
      <c r="AY25" s="702"/>
      <c r="AZ25" s="703"/>
      <c r="BA25" s="703"/>
      <c r="BB25" s="703"/>
      <c r="BC25" s="703"/>
      <c r="BD25" s="704"/>
    </row>
    <row r="26" spans="1:56" ht="39.950000000000003" customHeight="1">
      <c r="A26" s="523"/>
      <c r="B26" s="541">
        <f t="shared" si="1"/>
        <v>15</v>
      </c>
      <c r="C26" s="689"/>
      <c r="D26" s="690"/>
      <c r="E26" s="691"/>
      <c r="F26" s="692"/>
      <c r="G26" s="693"/>
      <c r="H26" s="694"/>
      <c r="I26" s="694"/>
      <c r="J26" s="694"/>
      <c r="K26" s="695"/>
      <c r="L26" s="691"/>
      <c r="M26" s="696"/>
      <c r="N26" s="696"/>
      <c r="O26" s="697"/>
      <c r="P26" s="542"/>
      <c r="Q26" s="543"/>
      <c r="R26" s="543"/>
      <c r="S26" s="543"/>
      <c r="T26" s="543"/>
      <c r="U26" s="543"/>
      <c r="V26" s="544"/>
      <c r="W26" s="542"/>
      <c r="X26" s="543"/>
      <c r="Y26" s="543"/>
      <c r="Z26" s="543"/>
      <c r="AA26" s="543"/>
      <c r="AB26" s="543"/>
      <c r="AC26" s="544"/>
      <c r="AD26" s="542"/>
      <c r="AE26" s="543"/>
      <c r="AF26" s="543"/>
      <c r="AG26" s="543"/>
      <c r="AH26" s="543"/>
      <c r="AI26" s="543"/>
      <c r="AJ26" s="544"/>
      <c r="AK26" s="542"/>
      <c r="AL26" s="543"/>
      <c r="AM26" s="543"/>
      <c r="AN26" s="543"/>
      <c r="AO26" s="543"/>
      <c r="AP26" s="543"/>
      <c r="AQ26" s="544"/>
      <c r="AR26" s="542"/>
      <c r="AS26" s="543"/>
      <c r="AT26" s="544"/>
      <c r="AU26" s="698"/>
      <c r="AV26" s="699"/>
      <c r="AW26" s="700"/>
      <c r="AX26" s="701"/>
      <c r="AY26" s="702"/>
      <c r="AZ26" s="703"/>
      <c r="BA26" s="703"/>
      <c r="BB26" s="703"/>
      <c r="BC26" s="703"/>
      <c r="BD26" s="704"/>
    </row>
    <row r="27" spans="1:56" ht="39.950000000000003" customHeight="1">
      <c r="A27" s="523"/>
      <c r="B27" s="541">
        <f t="shared" si="1"/>
        <v>16</v>
      </c>
      <c r="C27" s="545"/>
      <c r="D27" s="546"/>
      <c r="E27" s="547"/>
      <c r="F27" s="548"/>
      <c r="G27" s="549"/>
      <c r="H27" s="550"/>
      <c r="I27" s="550"/>
      <c r="J27" s="550"/>
      <c r="K27" s="551"/>
      <c r="L27" s="547"/>
      <c r="M27" s="552"/>
      <c r="N27" s="552"/>
      <c r="O27" s="553"/>
      <c r="P27" s="542"/>
      <c r="Q27" s="543"/>
      <c r="R27" s="543"/>
      <c r="S27" s="543"/>
      <c r="T27" s="543"/>
      <c r="U27" s="543"/>
      <c r="V27" s="544"/>
      <c r="W27" s="542"/>
      <c r="X27" s="543"/>
      <c r="Y27" s="543"/>
      <c r="Z27" s="543"/>
      <c r="AA27" s="543"/>
      <c r="AB27" s="543"/>
      <c r="AC27" s="544"/>
      <c r="AD27" s="542"/>
      <c r="AE27" s="543"/>
      <c r="AF27" s="543"/>
      <c r="AG27" s="543"/>
      <c r="AH27" s="543"/>
      <c r="AI27" s="543"/>
      <c r="AJ27" s="544"/>
      <c r="AK27" s="542"/>
      <c r="AL27" s="543"/>
      <c r="AM27" s="543"/>
      <c r="AN27" s="543"/>
      <c r="AO27" s="543"/>
      <c r="AP27" s="543"/>
      <c r="AQ27" s="544"/>
      <c r="AR27" s="542"/>
      <c r="AS27" s="543"/>
      <c r="AT27" s="544"/>
      <c r="AU27" s="554"/>
      <c r="AV27" s="555"/>
      <c r="AW27" s="556"/>
      <c r="AX27" s="557"/>
      <c r="AY27" s="558"/>
      <c r="AZ27" s="559"/>
      <c r="BA27" s="559"/>
      <c r="BB27" s="559"/>
      <c r="BC27" s="559"/>
      <c r="BD27" s="560"/>
    </row>
    <row r="28" spans="1:56" ht="39.950000000000003" customHeight="1">
      <c r="A28" s="523"/>
      <c r="B28" s="541">
        <f t="shared" si="1"/>
        <v>17</v>
      </c>
      <c r="C28" s="545"/>
      <c r="D28" s="546"/>
      <c r="E28" s="547"/>
      <c r="F28" s="548"/>
      <c r="G28" s="549"/>
      <c r="H28" s="550"/>
      <c r="I28" s="550"/>
      <c r="J28" s="550"/>
      <c r="K28" s="551"/>
      <c r="L28" s="547"/>
      <c r="M28" s="552"/>
      <c r="N28" s="552"/>
      <c r="O28" s="553"/>
      <c r="P28" s="542"/>
      <c r="Q28" s="543"/>
      <c r="R28" s="543"/>
      <c r="S28" s="543"/>
      <c r="T28" s="543"/>
      <c r="U28" s="543"/>
      <c r="V28" s="544"/>
      <c r="W28" s="542"/>
      <c r="X28" s="543"/>
      <c r="Y28" s="543"/>
      <c r="Z28" s="543"/>
      <c r="AA28" s="543"/>
      <c r="AB28" s="543"/>
      <c r="AC28" s="544"/>
      <c r="AD28" s="542"/>
      <c r="AE28" s="543"/>
      <c r="AF28" s="543"/>
      <c r="AG28" s="543"/>
      <c r="AH28" s="543"/>
      <c r="AI28" s="543"/>
      <c r="AJ28" s="544"/>
      <c r="AK28" s="542"/>
      <c r="AL28" s="543"/>
      <c r="AM28" s="543"/>
      <c r="AN28" s="543"/>
      <c r="AO28" s="543"/>
      <c r="AP28" s="543"/>
      <c r="AQ28" s="544"/>
      <c r="AR28" s="542"/>
      <c r="AS28" s="543"/>
      <c r="AT28" s="544"/>
      <c r="AU28" s="554"/>
      <c r="AV28" s="555"/>
      <c r="AW28" s="556"/>
      <c r="AX28" s="557"/>
      <c r="AY28" s="558"/>
      <c r="AZ28" s="559"/>
      <c r="BA28" s="559"/>
      <c r="BB28" s="559"/>
      <c r="BC28" s="559"/>
      <c r="BD28" s="560"/>
    </row>
    <row r="29" spans="1:56" ht="39.950000000000003" customHeight="1">
      <c r="A29" s="523"/>
      <c r="B29" s="541">
        <f t="shared" si="1"/>
        <v>18</v>
      </c>
      <c r="C29" s="545"/>
      <c r="D29" s="546"/>
      <c r="E29" s="547"/>
      <c r="F29" s="548"/>
      <c r="G29" s="549"/>
      <c r="H29" s="550"/>
      <c r="I29" s="550"/>
      <c r="J29" s="550"/>
      <c r="K29" s="551"/>
      <c r="L29" s="547"/>
      <c r="M29" s="552"/>
      <c r="N29" s="552"/>
      <c r="O29" s="553"/>
      <c r="P29" s="542"/>
      <c r="Q29" s="543"/>
      <c r="R29" s="543"/>
      <c r="S29" s="543"/>
      <c r="T29" s="543"/>
      <c r="U29" s="543"/>
      <c r="V29" s="544"/>
      <c r="W29" s="542"/>
      <c r="X29" s="543"/>
      <c r="Y29" s="543"/>
      <c r="Z29" s="543"/>
      <c r="AA29" s="543"/>
      <c r="AB29" s="543"/>
      <c r="AC29" s="544"/>
      <c r="AD29" s="542"/>
      <c r="AE29" s="543"/>
      <c r="AF29" s="543"/>
      <c r="AG29" s="543"/>
      <c r="AH29" s="543"/>
      <c r="AI29" s="543"/>
      <c r="AJ29" s="544"/>
      <c r="AK29" s="542"/>
      <c r="AL29" s="543"/>
      <c r="AM29" s="543"/>
      <c r="AN29" s="543"/>
      <c r="AO29" s="543"/>
      <c r="AP29" s="543"/>
      <c r="AQ29" s="544"/>
      <c r="AR29" s="542"/>
      <c r="AS29" s="543"/>
      <c r="AT29" s="544"/>
      <c r="AU29" s="554"/>
      <c r="AV29" s="555"/>
      <c r="AW29" s="556"/>
      <c r="AX29" s="557"/>
      <c r="AY29" s="558"/>
      <c r="AZ29" s="559"/>
      <c r="BA29" s="559"/>
      <c r="BB29" s="559"/>
      <c r="BC29" s="559"/>
      <c r="BD29" s="560"/>
    </row>
    <row r="30" spans="1:56" ht="39.950000000000003" customHeight="1">
      <c r="A30" s="523"/>
      <c r="B30" s="541">
        <f t="shared" si="1"/>
        <v>19</v>
      </c>
      <c r="C30" s="545"/>
      <c r="D30" s="546"/>
      <c r="E30" s="547"/>
      <c r="F30" s="548"/>
      <c r="G30" s="549"/>
      <c r="H30" s="550"/>
      <c r="I30" s="550"/>
      <c r="J30" s="550"/>
      <c r="K30" s="551"/>
      <c r="L30" s="547"/>
      <c r="M30" s="552"/>
      <c r="N30" s="552"/>
      <c r="O30" s="553"/>
      <c r="P30" s="542"/>
      <c r="Q30" s="543"/>
      <c r="R30" s="543"/>
      <c r="S30" s="543"/>
      <c r="T30" s="543"/>
      <c r="U30" s="543"/>
      <c r="V30" s="544"/>
      <c r="W30" s="542"/>
      <c r="X30" s="543"/>
      <c r="Y30" s="543"/>
      <c r="Z30" s="543"/>
      <c r="AA30" s="543"/>
      <c r="AB30" s="543"/>
      <c r="AC30" s="544"/>
      <c r="AD30" s="542"/>
      <c r="AE30" s="543"/>
      <c r="AF30" s="543"/>
      <c r="AG30" s="543"/>
      <c r="AH30" s="543"/>
      <c r="AI30" s="543"/>
      <c r="AJ30" s="544"/>
      <c r="AK30" s="542"/>
      <c r="AL30" s="543"/>
      <c r="AM30" s="543"/>
      <c r="AN30" s="543"/>
      <c r="AO30" s="543"/>
      <c r="AP30" s="543"/>
      <c r="AQ30" s="544"/>
      <c r="AR30" s="542"/>
      <c r="AS30" s="543"/>
      <c r="AT30" s="544"/>
      <c r="AU30" s="554"/>
      <c r="AV30" s="555"/>
      <c r="AW30" s="556"/>
      <c r="AX30" s="557"/>
      <c r="AY30" s="558"/>
      <c r="AZ30" s="559"/>
      <c r="BA30" s="559"/>
      <c r="BB30" s="559"/>
      <c r="BC30" s="559"/>
      <c r="BD30" s="560"/>
    </row>
    <row r="31" spans="1:56" ht="39.950000000000003" customHeight="1">
      <c r="A31" s="523"/>
      <c r="B31" s="541">
        <f t="shared" si="1"/>
        <v>20</v>
      </c>
      <c r="C31" s="545"/>
      <c r="D31" s="546"/>
      <c r="E31" s="547"/>
      <c r="F31" s="548"/>
      <c r="G31" s="549"/>
      <c r="H31" s="550"/>
      <c r="I31" s="550"/>
      <c r="J31" s="550"/>
      <c r="K31" s="551"/>
      <c r="L31" s="547"/>
      <c r="M31" s="552"/>
      <c r="N31" s="552"/>
      <c r="O31" s="553"/>
      <c r="P31" s="542"/>
      <c r="Q31" s="543"/>
      <c r="R31" s="543"/>
      <c r="S31" s="543"/>
      <c r="T31" s="543"/>
      <c r="U31" s="543"/>
      <c r="V31" s="544"/>
      <c r="W31" s="542"/>
      <c r="X31" s="543"/>
      <c r="Y31" s="543"/>
      <c r="Z31" s="543"/>
      <c r="AA31" s="543"/>
      <c r="AB31" s="543"/>
      <c r="AC31" s="544"/>
      <c r="AD31" s="542"/>
      <c r="AE31" s="543"/>
      <c r="AF31" s="543"/>
      <c r="AG31" s="543"/>
      <c r="AH31" s="543"/>
      <c r="AI31" s="543"/>
      <c r="AJ31" s="544"/>
      <c r="AK31" s="542"/>
      <c r="AL31" s="543"/>
      <c r="AM31" s="543"/>
      <c r="AN31" s="543"/>
      <c r="AO31" s="543"/>
      <c r="AP31" s="543"/>
      <c r="AQ31" s="544"/>
      <c r="AR31" s="542"/>
      <c r="AS31" s="543"/>
      <c r="AT31" s="544"/>
      <c r="AU31" s="554"/>
      <c r="AV31" s="555"/>
      <c r="AW31" s="556"/>
      <c r="AX31" s="557"/>
      <c r="AY31" s="558"/>
      <c r="AZ31" s="559"/>
      <c r="BA31" s="559"/>
      <c r="BB31" s="559"/>
      <c r="BC31" s="559"/>
      <c r="BD31" s="560"/>
    </row>
    <row r="32" spans="1:56" ht="39.950000000000003" customHeight="1">
      <c r="A32" s="523"/>
      <c r="B32" s="541">
        <f t="shared" si="1"/>
        <v>21</v>
      </c>
      <c r="C32" s="545"/>
      <c r="D32" s="546"/>
      <c r="E32" s="547"/>
      <c r="F32" s="548"/>
      <c r="G32" s="549"/>
      <c r="H32" s="550"/>
      <c r="I32" s="550"/>
      <c r="J32" s="550"/>
      <c r="K32" s="551"/>
      <c r="L32" s="547"/>
      <c r="M32" s="552"/>
      <c r="N32" s="552"/>
      <c r="O32" s="553"/>
      <c r="P32" s="542"/>
      <c r="Q32" s="543"/>
      <c r="R32" s="543"/>
      <c r="S32" s="543"/>
      <c r="T32" s="543"/>
      <c r="U32" s="543"/>
      <c r="V32" s="544"/>
      <c r="W32" s="542"/>
      <c r="X32" s="543"/>
      <c r="Y32" s="543"/>
      <c r="Z32" s="543"/>
      <c r="AA32" s="543"/>
      <c r="AB32" s="543"/>
      <c r="AC32" s="544"/>
      <c r="AD32" s="542"/>
      <c r="AE32" s="543"/>
      <c r="AF32" s="543"/>
      <c r="AG32" s="543"/>
      <c r="AH32" s="543"/>
      <c r="AI32" s="543"/>
      <c r="AJ32" s="544"/>
      <c r="AK32" s="542"/>
      <c r="AL32" s="543"/>
      <c r="AM32" s="543"/>
      <c r="AN32" s="543"/>
      <c r="AO32" s="543"/>
      <c r="AP32" s="543"/>
      <c r="AQ32" s="544"/>
      <c r="AR32" s="542"/>
      <c r="AS32" s="543"/>
      <c r="AT32" s="544"/>
      <c r="AU32" s="554"/>
      <c r="AV32" s="555"/>
      <c r="AW32" s="556"/>
      <c r="AX32" s="557"/>
      <c r="AY32" s="558"/>
      <c r="AZ32" s="559"/>
      <c r="BA32" s="559"/>
      <c r="BB32" s="559"/>
      <c r="BC32" s="559"/>
      <c r="BD32" s="560"/>
    </row>
    <row r="33" spans="1:58" ht="39.950000000000003" customHeight="1">
      <c r="A33" s="523"/>
      <c r="B33" s="541">
        <f t="shared" si="1"/>
        <v>22</v>
      </c>
      <c r="C33" s="545"/>
      <c r="D33" s="546"/>
      <c r="E33" s="547"/>
      <c r="F33" s="548"/>
      <c r="G33" s="549"/>
      <c r="H33" s="550"/>
      <c r="I33" s="550"/>
      <c r="J33" s="550"/>
      <c r="K33" s="551"/>
      <c r="L33" s="547"/>
      <c r="M33" s="552"/>
      <c r="N33" s="552"/>
      <c r="O33" s="553"/>
      <c r="P33" s="542"/>
      <c r="Q33" s="543"/>
      <c r="R33" s="543"/>
      <c r="S33" s="543"/>
      <c r="T33" s="543"/>
      <c r="U33" s="543"/>
      <c r="V33" s="544"/>
      <c r="W33" s="542"/>
      <c r="X33" s="543"/>
      <c r="Y33" s="543"/>
      <c r="Z33" s="543"/>
      <c r="AA33" s="543"/>
      <c r="AB33" s="543"/>
      <c r="AC33" s="544"/>
      <c r="AD33" s="542"/>
      <c r="AE33" s="543"/>
      <c r="AF33" s="543"/>
      <c r="AG33" s="543"/>
      <c r="AH33" s="543"/>
      <c r="AI33" s="543"/>
      <c r="AJ33" s="544"/>
      <c r="AK33" s="542"/>
      <c r="AL33" s="543"/>
      <c r="AM33" s="543"/>
      <c r="AN33" s="543"/>
      <c r="AO33" s="543"/>
      <c r="AP33" s="543"/>
      <c r="AQ33" s="544"/>
      <c r="AR33" s="542"/>
      <c r="AS33" s="543"/>
      <c r="AT33" s="544"/>
      <c r="AU33" s="554"/>
      <c r="AV33" s="555"/>
      <c r="AW33" s="556"/>
      <c r="AX33" s="557"/>
      <c r="AY33" s="558"/>
      <c r="AZ33" s="559"/>
      <c r="BA33" s="559"/>
      <c r="BB33" s="559"/>
      <c r="BC33" s="559"/>
      <c r="BD33" s="560"/>
    </row>
    <row r="34" spans="1:58" ht="39.950000000000003" customHeight="1">
      <c r="A34" s="523"/>
      <c r="B34" s="541">
        <f t="shared" si="1"/>
        <v>23</v>
      </c>
      <c r="C34" s="545"/>
      <c r="D34" s="546"/>
      <c r="E34" s="547"/>
      <c r="F34" s="548"/>
      <c r="G34" s="549"/>
      <c r="H34" s="550"/>
      <c r="I34" s="550"/>
      <c r="J34" s="550"/>
      <c r="K34" s="551"/>
      <c r="L34" s="547"/>
      <c r="M34" s="552"/>
      <c r="N34" s="552"/>
      <c r="O34" s="553"/>
      <c r="P34" s="542"/>
      <c r="Q34" s="543"/>
      <c r="R34" s="543"/>
      <c r="S34" s="543"/>
      <c r="T34" s="543"/>
      <c r="U34" s="543"/>
      <c r="V34" s="544"/>
      <c r="W34" s="542"/>
      <c r="X34" s="543"/>
      <c r="Y34" s="543"/>
      <c r="Z34" s="543"/>
      <c r="AA34" s="543"/>
      <c r="AB34" s="543"/>
      <c r="AC34" s="544"/>
      <c r="AD34" s="542"/>
      <c r="AE34" s="543"/>
      <c r="AF34" s="543"/>
      <c r="AG34" s="543"/>
      <c r="AH34" s="543"/>
      <c r="AI34" s="543"/>
      <c r="AJ34" s="544"/>
      <c r="AK34" s="542"/>
      <c r="AL34" s="543"/>
      <c r="AM34" s="543"/>
      <c r="AN34" s="543"/>
      <c r="AO34" s="543"/>
      <c r="AP34" s="543"/>
      <c r="AQ34" s="544"/>
      <c r="AR34" s="542"/>
      <c r="AS34" s="543"/>
      <c r="AT34" s="544"/>
      <c r="AU34" s="554"/>
      <c r="AV34" s="555"/>
      <c r="AW34" s="556"/>
      <c r="AX34" s="557"/>
      <c r="AY34" s="558"/>
      <c r="AZ34" s="559"/>
      <c r="BA34" s="559"/>
      <c r="BB34" s="559"/>
      <c r="BC34" s="559"/>
      <c r="BD34" s="560"/>
    </row>
    <row r="35" spans="1:58" ht="39.950000000000003" customHeight="1">
      <c r="A35" s="523"/>
      <c r="B35" s="541">
        <f t="shared" si="1"/>
        <v>24</v>
      </c>
      <c r="C35" s="545"/>
      <c r="D35" s="546"/>
      <c r="E35" s="547"/>
      <c r="F35" s="548"/>
      <c r="G35" s="549"/>
      <c r="H35" s="550"/>
      <c r="I35" s="550"/>
      <c r="J35" s="550"/>
      <c r="K35" s="551"/>
      <c r="L35" s="547"/>
      <c r="M35" s="552"/>
      <c r="N35" s="552"/>
      <c r="O35" s="553"/>
      <c r="P35" s="542"/>
      <c r="Q35" s="543"/>
      <c r="R35" s="543"/>
      <c r="S35" s="543"/>
      <c r="T35" s="543"/>
      <c r="U35" s="543"/>
      <c r="V35" s="544"/>
      <c r="W35" s="542"/>
      <c r="X35" s="543"/>
      <c r="Y35" s="543"/>
      <c r="Z35" s="543"/>
      <c r="AA35" s="543"/>
      <c r="AB35" s="543"/>
      <c r="AC35" s="544"/>
      <c r="AD35" s="542"/>
      <c r="AE35" s="543"/>
      <c r="AF35" s="543"/>
      <c r="AG35" s="543"/>
      <c r="AH35" s="543"/>
      <c r="AI35" s="543"/>
      <c r="AJ35" s="544"/>
      <c r="AK35" s="542"/>
      <c r="AL35" s="543"/>
      <c r="AM35" s="543"/>
      <c r="AN35" s="543"/>
      <c r="AO35" s="543"/>
      <c r="AP35" s="543"/>
      <c r="AQ35" s="544"/>
      <c r="AR35" s="542"/>
      <c r="AS35" s="543"/>
      <c r="AT35" s="544"/>
      <c r="AU35" s="554"/>
      <c r="AV35" s="555"/>
      <c r="AW35" s="556"/>
      <c r="AX35" s="557"/>
      <c r="AY35" s="558"/>
      <c r="AZ35" s="559"/>
      <c r="BA35" s="559"/>
      <c r="BB35" s="559"/>
      <c r="BC35" s="559"/>
      <c r="BD35" s="560"/>
    </row>
    <row r="36" spans="1:58" ht="39.950000000000003" customHeight="1">
      <c r="A36" s="523"/>
      <c r="B36" s="541">
        <f t="shared" si="1"/>
        <v>25</v>
      </c>
      <c r="C36" s="545"/>
      <c r="D36" s="546"/>
      <c r="E36" s="547"/>
      <c r="F36" s="548"/>
      <c r="G36" s="549"/>
      <c r="H36" s="550"/>
      <c r="I36" s="550"/>
      <c r="J36" s="550"/>
      <c r="K36" s="551"/>
      <c r="L36" s="547"/>
      <c r="M36" s="552"/>
      <c r="N36" s="552"/>
      <c r="O36" s="553"/>
      <c r="P36" s="542"/>
      <c r="Q36" s="543"/>
      <c r="R36" s="543"/>
      <c r="S36" s="543"/>
      <c r="T36" s="543"/>
      <c r="U36" s="543"/>
      <c r="V36" s="544"/>
      <c r="W36" s="542"/>
      <c r="X36" s="543"/>
      <c r="Y36" s="543"/>
      <c r="Z36" s="543"/>
      <c r="AA36" s="543"/>
      <c r="AB36" s="543"/>
      <c r="AC36" s="544"/>
      <c r="AD36" s="542"/>
      <c r="AE36" s="543"/>
      <c r="AF36" s="543"/>
      <c r="AG36" s="543"/>
      <c r="AH36" s="543"/>
      <c r="AI36" s="543"/>
      <c r="AJ36" s="544"/>
      <c r="AK36" s="542"/>
      <c r="AL36" s="543"/>
      <c r="AM36" s="543"/>
      <c r="AN36" s="543"/>
      <c r="AO36" s="543"/>
      <c r="AP36" s="543"/>
      <c r="AQ36" s="544"/>
      <c r="AR36" s="542"/>
      <c r="AS36" s="543"/>
      <c r="AT36" s="544"/>
      <c r="AU36" s="554"/>
      <c r="AV36" s="555"/>
      <c r="AW36" s="556"/>
      <c r="AX36" s="557"/>
      <c r="AY36" s="558"/>
      <c r="AZ36" s="559"/>
      <c r="BA36" s="559"/>
      <c r="BB36" s="559"/>
      <c r="BC36" s="559"/>
      <c r="BD36" s="560"/>
    </row>
    <row r="37" spans="1:58" ht="39.950000000000003" customHeight="1">
      <c r="A37" s="523"/>
      <c r="B37" s="541">
        <f t="shared" si="1"/>
        <v>26</v>
      </c>
      <c r="C37" s="689"/>
      <c r="D37" s="690"/>
      <c r="E37" s="691"/>
      <c r="F37" s="692"/>
      <c r="G37" s="693"/>
      <c r="H37" s="694"/>
      <c r="I37" s="694"/>
      <c r="J37" s="694"/>
      <c r="K37" s="695"/>
      <c r="L37" s="691"/>
      <c r="M37" s="696"/>
      <c r="N37" s="696"/>
      <c r="O37" s="697"/>
      <c r="P37" s="542"/>
      <c r="Q37" s="543"/>
      <c r="R37" s="543"/>
      <c r="S37" s="543"/>
      <c r="T37" s="543"/>
      <c r="U37" s="543"/>
      <c r="V37" s="544"/>
      <c r="W37" s="542"/>
      <c r="X37" s="543"/>
      <c r="Y37" s="543"/>
      <c r="Z37" s="543"/>
      <c r="AA37" s="543"/>
      <c r="AB37" s="543"/>
      <c r="AC37" s="544"/>
      <c r="AD37" s="542"/>
      <c r="AE37" s="543"/>
      <c r="AF37" s="543"/>
      <c r="AG37" s="543"/>
      <c r="AH37" s="543"/>
      <c r="AI37" s="543"/>
      <c r="AJ37" s="544"/>
      <c r="AK37" s="542"/>
      <c r="AL37" s="543"/>
      <c r="AM37" s="543"/>
      <c r="AN37" s="543"/>
      <c r="AO37" s="543"/>
      <c r="AP37" s="543"/>
      <c r="AQ37" s="544"/>
      <c r="AR37" s="542"/>
      <c r="AS37" s="543"/>
      <c r="AT37" s="544"/>
      <c r="AU37" s="698"/>
      <c r="AV37" s="699"/>
      <c r="AW37" s="700"/>
      <c r="AX37" s="701"/>
      <c r="AY37" s="702"/>
      <c r="AZ37" s="703"/>
      <c r="BA37" s="703"/>
      <c r="BB37" s="703"/>
      <c r="BC37" s="703"/>
      <c r="BD37" s="704"/>
    </row>
    <row r="38" spans="1:58" ht="39.950000000000003" customHeight="1">
      <c r="A38" s="523"/>
      <c r="B38" s="541">
        <f t="shared" si="1"/>
        <v>27</v>
      </c>
      <c r="C38" s="689"/>
      <c r="D38" s="690"/>
      <c r="E38" s="691"/>
      <c r="F38" s="692"/>
      <c r="G38" s="693"/>
      <c r="H38" s="694"/>
      <c r="I38" s="694"/>
      <c r="J38" s="694"/>
      <c r="K38" s="695"/>
      <c r="L38" s="691"/>
      <c r="M38" s="696"/>
      <c r="N38" s="696"/>
      <c r="O38" s="697"/>
      <c r="P38" s="542"/>
      <c r="Q38" s="543"/>
      <c r="R38" s="543"/>
      <c r="S38" s="543"/>
      <c r="T38" s="543"/>
      <c r="U38" s="543"/>
      <c r="V38" s="544"/>
      <c r="W38" s="542"/>
      <c r="X38" s="543"/>
      <c r="Y38" s="543"/>
      <c r="Z38" s="543"/>
      <c r="AA38" s="543"/>
      <c r="AB38" s="543"/>
      <c r="AC38" s="544"/>
      <c r="AD38" s="542"/>
      <c r="AE38" s="543"/>
      <c r="AF38" s="543"/>
      <c r="AG38" s="543"/>
      <c r="AH38" s="543"/>
      <c r="AI38" s="543"/>
      <c r="AJ38" s="544"/>
      <c r="AK38" s="542"/>
      <c r="AL38" s="543"/>
      <c r="AM38" s="543"/>
      <c r="AN38" s="543"/>
      <c r="AO38" s="543"/>
      <c r="AP38" s="543"/>
      <c r="AQ38" s="544"/>
      <c r="AR38" s="542"/>
      <c r="AS38" s="543"/>
      <c r="AT38" s="544"/>
      <c r="AU38" s="698"/>
      <c r="AV38" s="699"/>
      <c r="AW38" s="700"/>
      <c r="AX38" s="701"/>
      <c r="AY38" s="702"/>
      <c r="AZ38" s="703"/>
      <c r="BA38" s="703"/>
      <c r="BB38" s="703"/>
      <c r="BC38" s="703"/>
      <c r="BD38" s="704"/>
    </row>
    <row r="39" spans="1:58" ht="39.950000000000003" customHeight="1" thickBot="1">
      <c r="A39" s="523"/>
      <c r="B39" s="561">
        <f t="shared" si="1"/>
        <v>28</v>
      </c>
      <c r="C39" s="719"/>
      <c r="D39" s="720"/>
      <c r="E39" s="721"/>
      <c r="F39" s="722"/>
      <c r="G39" s="723"/>
      <c r="H39" s="724"/>
      <c r="I39" s="724"/>
      <c r="J39" s="724"/>
      <c r="K39" s="725"/>
      <c r="L39" s="721"/>
      <c r="M39" s="726"/>
      <c r="N39" s="726"/>
      <c r="O39" s="727"/>
      <c r="P39" s="562"/>
      <c r="Q39" s="563"/>
      <c r="R39" s="563"/>
      <c r="S39" s="563"/>
      <c r="T39" s="563"/>
      <c r="U39" s="563"/>
      <c r="V39" s="564"/>
      <c r="W39" s="562"/>
      <c r="X39" s="563"/>
      <c r="Y39" s="563"/>
      <c r="Z39" s="563"/>
      <c r="AA39" s="563"/>
      <c r="AB39" s="563"/>
      <c r="AC39" s="564"/>
      <c r="AD39" s="562"/>
      <c r="AE39" s="563"/>
      <c r="AF39" s="563"/>
      <c r="AG39" s="563"/>
      <c r="AH39" s="563"/>
      <c r="AI39" s="563"/>
      <c r="AJ39" s="564"/>
      <c r="AK39" s="562"/>
      <c r="AL39" s="563"/>
      <c r="AM39" s="563"/>
      <c r="AN39" s="563"/>
      <c r="AO39" s="563"/>
      <c r="AP39" s="563"/>
      <c r="AQ39" s="564"/>
      <c r="AR39" s="562"/>
      <c r="AS39" s="563"/>
      <c r="AT39" s="564"/>
      <c r="AU39" s="728"/>
      <c r="AV39" s="729"/>
      <c r="AW39" s="730"/>
      <c r="AX39" s="731"/>
      <c r="AY39" s="732"/>
      <c r="AZ39" s="733"/>
      <c r="BA39" s="733"/>
      <c r="BB39" s="733"/>
      <c r="BC39" s="733"/>
      <c r="BD39" s="734"/>
    </row>
    <row r="40" spans="1:58" ht="20.25" customHeight="1">
      <c r="A40" s="523"/>
      <c r="B40" s="523"/>
      <c r="C40" s="565"/>
      <c r="D40" s="566"/>
      <c r="E40" s="567"/>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68"/>
      <c r="AD40" s="525"/>
      <c r="AE40" s="525"/>
      <c r="AF40" s="525"/>
      <c r="AG40" s="525"/>
      <c r="AH40" s="525"/>
      <c r="AI40" s="525"/>
      <c r="AJ40" s="525"/>
      <c r="AK40" s="525"/>
      <c r="AL40" s="525"/>
      <c r="AM40" s="525"/>
      <c r="AN40" s="525"/>
      <c r="AO40" s="525"/>
      <c r="AP40" s="525"/>
      <c r="AQ40" s="525"/>
      <c r="AR40" s="525"/>
      <c r="AS40" s="525"/>
      <c r="AT40" s="525"/>
      <c r="AU40" s="525"/>
      <c r="AV40" s="523"/>
      <c r="AW40" s="523"/>
      <c r="AX40" s="523"/>
      <c r="AY40" s="523"/>
      <c r="AZ40" s="523"/>
      <c r="BA40" s="523"/>
      <c r="BB40" s="523"/>
      <c r="BC40" s="523"/>
      <c r="BD40" s="523"/>
    </row>
    <row r="41" spans="1:58" ht="20.25" customHeight="1">
      <c r="A41" s="523"/>
      <c r="B41" s="523"/>
      <c r="C41" s="565"/>
      <c r="D41" s="566"/>
      <c r="E41" s="567"/>
      <c r="F41" s="525"/>
      <c r="G41" s="525"/>
      <c r="H41" s="525"/>
      <c r="I41" s="525"/>
      <c r="J41" s="525"/>
      <c r="K41" s="525"/>
      <c r="L41" s="525"/>
      <c r="M41" s="525"/>
      <c r="N41" s="525"/>
      <c r="O41" s="525"/>
      <c r="P41" s="525"/>
      <c r="Q41" s="525"/>
      <c r="R41" s="525"/>
      <c r="S41" s="525"/>
      <c r="T41" s="525"/>
      <c r="U41" s="525"/>
      <c r="V41" s="525"/>
      <c r="W41" s="525"/>
      <c r="X41" s="525"/>
      <c r="Y41" s="525"/>
      <c r="Z41" s="525"/>
      <c r="AA41" s="525"/>
      <c r="AB41" s="525"/>
      <c r="AC41" s="568"/>
      <c r="AD41" s="525"/>
      <c r="AE41" s="525"/>
      <c r="AF41" s="525"/>
      <c r="AG41" s="525"/>
      <c r="AH41" s="525"/>
      <c r="AI41" s="525"/>
      <c r="AJ41" s="525"/>
      <c r="AK41" s="525"/>
      <c r="AL41" s="525"/>
      <c r="AM41" s="525"/>
      <c r="AN41" s="525"/>
      <c r="AO41" s="525"/>
      <c r="AP41" s="525"/>
      <c r="AQ41" s="525"/>
      <c r="AR41" s="525"/>
      <c r="AS41" s="525"/>
      <c r="AT41" s="525"/>
      <c r="AU41" s="525"/>
      <c r="AV41" s="523"/>
      <c r="AW41" s="523"/>
      <c r="AX41" s="523"/>
      <c r="AY41" s="523"/>
      <c r="AZ41" s="523"/>
      <c r="BA41" s="523"/>
      <c r="BB41" s="523"/>
      <c r="BC41" s="523"/>
      <c r="BD41" s="523"/>
    </row>
    <row r="42" spans="1:58" s="497" customFormat="1" ht="24.95" customHeight="1">
      <c r="A42" s="569"/>
      <c r="B42" s="569" t="s">
        <v>970</v>
      </c>
      <c r="C42" s="570"/>
      <c r="D42" s="570"/>
      <c r="E42" s="569"/>
      <c r="F42" s="569"/>
      <c r="G42" s="569"/>
      <c r="H42" s="569"/>
      <c r="I42" s="569"/>
      <c r="J42" s="569"/>
      <c r="K42" s="569"/>
      <c r="L42" s="569"/>
      <c r="M42" s="569"/>
      <c r="N42" s="569"/>
      <c r="O42" s="569"/>
      <c r="P42" s="569"/>
      <c r="Q42" s="569"/>
      <c r="R42" s="569"/>
      <c r="S42" s="569"/>
      <c r="T42" s="569"/>
      <c r="U42" s="570"/>
      <c r="V42" s="569"/>
      <c r="W42" s="569"/>
      <c r="X42" s="569"/>
      <c r="Y42" s="569"/>
      <c r="Z42" s="569"/>
      <c r="AA42" s="569"/>
      <c r="AB42" s="569"/>
      <c r="AC42" s="569"/>
      <c r="AD42" s="569"/>
      <c r="AE42" s="569"/>
      <c r="AF42" s="569"/>
      <c r="AG42" s="569"/>
      <c r="AK42" s="571"/>
      <c r="AL42" s="572"/>
      <c r="AM42" s="572"/>
      <c r="AN42" s="569"/>
      <c r="AO42" s="569"/>
      <c r="AP42" s="569"/>
      <c r="AQ42" s="569"/>
      <c r="AR42" s="569"/>
      <c r="AS42" s="569"/>
      <c r="AT42" s="569"/>
      <c r="AU42" s="569"/>
      <c r="AV42" s="569"/>
      <c r="AW42" s="569"/>
      <c r="AX42" s="569"/>
      <c r="AY42" s="569"/>
      <c r="AZ42" s="569"/>
      <c r="BA42" s="569"/>
      <c r="BB42" s="569"/>
      <c r="BC42" s="569"/>
      <c r="BD42" s="569"/>
      <c r="BE42" s="569"/>
      <c r="BF42" s="572"/>
    </row>
    <row r="43" spans="1:58" s="497" customFormat="1" ht="24.95" customHeight="1">
      <c r="A43" s="569"/>
      <c r="B43" s="569" t="s">
        <v>971</v>
      </c>
      <c r="C43" s="570"/>
      <c r="D43" s="570"/>
      <c r="E43" s="569"/>
      <c r="F43" s="569"/>
      <c r="G43" s="569"/>
      <c r="H43" s="569"/>
      <c r="I43" s="569"/>
      <c r="J43" s="569"/>
      <c r="K43" s="569"/>
      <c r="L43" s="569"/>
      <c r="M43" s="569"/>
      <c r="N43" s="569"/>
      <c r="O43" s="569"/>
      <c r="P43" s="569"/>
      <c r="Q43" s="569"/>
      <c r="R43" s="569"/>
      <c r="S43" s="569"/>
      <c r="T43" s="569"/>
      <c r="U43" s="570"/>
      <c r="V43" s="569"/>
      <c r="W43" s="569"/>
      <c r="X43" s="569"/>
      <c r="Y43" s="569"/>
      <c r="Z43" s="569"/>
      <c r="AA43" s="569"/>
      <c r="AB43" s="569"/>
      <c r="AC43" s="569"/>
      <c r="AD43" s="569"/>
      <c r="AE43" s="569"/>
      <c r="AF43" s="569"/>
      <c r="AG43" s="569"/>
      <c r="AK43" s="571"/>
      <c r="AL43" s="572"/>
      <c r="AM43" s="572"/>
      <c r="AN43" s="569"/>
      <c r="AO43" s="569"/>
      <c r="AP43" s="569"/>
      <c r="AQ43" s="569"/>
      <c r="AR43" s="569"/>
      <c r="AS43" s="569"/>
      <c r="AT43" s="569"/>
      <c r="AU43" s="569"/>
      <c r="AV43" s="569"/>
      <c r="AW43" s="569"/>
      <c r="AX43" s="569"/>
      <c r="AY43" s="569"/>
      <c r="AZ43" s="569"/>
      <c r="BA43" s="569"/>
      <c r="BB43" s="569"/>
      <c r="BC43" s="569"/>
      <c r="BD43" s="569"/>
      <c r="BE43" s="569"/>
      <c r="BF43" s="572"/>
    </row>
    <row r="44" spans="1:58" s="497" customFormat="1" ht="24.95" customHeight="1">
      <c r="B44" s="497" t="s">
        <v>972</v>
      </c>
      <c r="C44" s="571"/>
      <c r="D44" s="571"/>
      <c r="E44" s="571"/>
      <c r="F44" s="571"/>
      <c r="G44" s="571"/>
      <c r="H44" s="571"/>
      <c r="I44" s="571"/>
      <c r="J44" s="571"/>
      <c r="K44" s="571"/>
      <c r="L44" s="571"/>
      <c r="M44" s="571"/>
      <c r="N44" s="571"/>
      <c r="O44" s="571"/>
      <c r="P44" s="571"/>
      <c r="Q44" s="571"/>
      <c r="R44" s="571"/>
      <c r="S44" s="571"/>
      <c r="T44" s="571"/>
      <c r="U44" s="572"/>
      <c r="V44" s="572"/>
      <c r="W44" s="571"/>
      <c r="X44" s="571"/>
      <c r="Y44" s="571"/>
      <c r="Z44" s="571"/>
      <c r="AA44" s="571"/>
      <c r="AB44" s="571"/>
      <c r="AC44" s="571"/>
      <c r="AD44" s="571"/>
      <c r="AE44" s="571"/>
      <c r="AF44" s="571"/>
      <c r="AG44" s="571"/>
      <c r="AH44" s="571"/>
      <c r="AI44" s="571"/>
      <c r="AJ44" s="571"/>
      <c r="AK44" s="571"/>
      <c r="AL44" s="572"/>
      <c r="AM44" s="572"/>
      <c r="AN44" s="569"/>
      <c r="AO44" s="569"/>
      <c r="AP44" s="569"/>
      <c r="AQ44" s="569"/>
      <c r="AR44" s="569"/>
      <c r="AS44" s="569"/>
      <c r="AT44" s="569"/>
      <c r="AU44" s="569"/>
      <c r="AV44" s="569"/>
      <c r="AW44" s="569"/>
      <c r="AX44" s="569"/>
      <c r="AY44" s="569"/>
      <c r="AZ44" s="569"/>
      <c r="BA44" s="569"/>
      <c r="BB44" s="569"/>
      <c r="BC44" s="569"/>
      <c r="BD44" s="569"/>
      <c r="BE44" s="569"/>
      <c r="BF44" s="572"/>
    </row>
    <row r="45" spans="1:58" s="497" customFormat="1" ht="24.95" customHeight="1">
      <c r="B45" s="497" t="s">
        <v>973</v>
      </c>
    </row>
    <row r="46" spans="1:58" s="497" customFormat="1" ht="24.95" customHeight="1">
      <c r="B46" s="497" t="s">
        <v>974</v>
      </c>
    </row>
    <row r="47" spans="1:58" s="497" customFormat="1" ht="24.95" customHeight="1">
      <c r="B47" s="497" t="s">
        <v>975</v>
      </c>
    </row>
    <row r="48" spans="1:58" s="497" customFormat="1" ht="24.95" customHeight="1">
      <c r="B48" s="497" t="s">
        <v>976</v>
      </c>
    </row>
    <row r="49" spans="2:8" s="497" customFormat="1" ht="24.95" customHeight="1"/>
    <row r="50" spans="2:8" s="497" customFormat="1" ht="24.95" customHeight="1">
      <c r="C50" s="573" t="s">
        <v>977</v>
      </c>
      <c r="D50" s="718" t="s">
        <v>978</v>
      </c>
      <c r="E50" s="718"/>
      <c r="F50" s="718"/>
      <c r="G50" s="718"/>
      <c r="H50" s="718"/>
    </row>
    <row r="51" spans="2:8" s="497" customFormat="1" ht="24.95" customHeight="1">
      <c r="C51" s="574" t="s">
        <v>979</v>
      </c>
      <c r="D51" s="718" t="s">
        <v>980</v>
      </c>
      <c r="E51" s="718"/>
      <c r="F51" s="718"/>
      <c r="G51" s="718"/>
      <c r="H51" s="718"/>
    </row>
    <row r="52" spans="2:8" s="497" customFormat="1" ht="24.95" customHeight="1">
      <c r="C52" s="574" t="s">
        <v>981</v>
      </c>
      <c r="D52" s="718" t="s">
        <v>982</v>
      </c>
      <c r="E52" s="718"/>
      <c r="F52" s="718"/>
      <c r="G52" s="718"/>
      <c r="H52" s="718"/>
    </row>
    <row r="53" spans="2:8" s="497" customFormat="1" ht="24.95" customHeight="1">
      <c r="C53" s="574" t="s">
        <v>983</v>
      </c>
      <c r="D53" s="718" t="s">
        <v>984</v>
      </c>
      <c r="E53" s="718"/>
      <c r="F53" s="718"/>
      <c r="G53" s="718"/>
      <c r="H53" s="718"/>
    </row>
    <row r="54" spans="2:8" s="497" customFormat="1" ht="24.95" customHeight="1">
      <c r="C54" s="574" t="s">
        <v>985</v>
      </c>
      <c r="D54" s="718" t="s">
        <v>986</v>
      </c>
      <c r="E54" s="718"/>
      <c r="F54" s="718"/>
      <c r="G54" s="718"/>
      <c r="H54" s="718"/>
    </row>
    <row r="55" spans="2:8" s="497" customFormat="1" ht="24.95" customHeight="1"/>
    <row r="56" spans="2:8" s="497" customFormat="1" ht="24.95" customHeight="1">
      <c r="C56" s="497" t="s">
        <v>987</v>
      </c>
    </row>
    <row r="57" spans="2:8" s="497" customFormat="1" ht="24.95" customHeight="1">
      <c r="C57" s="497" t="s">
        <v>988</v>
      </c>
    </row>
    <row r="58" spans="2:8" s="497" customFormat="1" ht="24.95" customHeight="1">
      <c r="C58" s="497" t="s">
        <v>989</v>
      </c>
    </row>
    <row r="59" spans="2:8" s="497" customFormat="1" ht="24.95" customHeight="1"/>
    <row r="60" spans="2:8" s="497" customFormat="1" ht="24.95" customHeight="1">
      <c r="B60" s="497" t="s">
        <v>990</v>
      </c>
    </row>
    <row r="61" spans="2:8" s="497" customFormat="1" ht="24.95" customHeight="1">
      <c r="B61" s="497" t="s">
        <v>991</v>
      </c>
    </row>
    <row r="62" spans="2:8" s="497" customFormat="1" ht="24.95" customHeight="1">
      <c r="B62" s="497" t="s">
        <v>992</v>
      </c>
    </row>
    <row r="63" spans="2:8" s="497" customFormat="1" ht="24.95" customHeight="1">
      <c r="B63" s="497" t="s">
        <v>993</v>
      </c>
    </row>
    <row r="64" spans="2:8" s="497" customFormat="1" ht="24.95" customHeight="1">
      <c r="B64" s="497" t="s">
        <v>994</v>
      </c>
    </row>
    <row r="65" spans="2:2" s="497" customFormat="1" ht="24.95" customHeight="1">
      <c r="B65" s="497" t="s">
        <v>995</v>
      </c>
    </row>
    <row r="66" spans="2:2" s="497" customFormat="1" ht="24.95" customHeight="1">
      <c r="B66" s="497" t="s">
        <v>996</v>
      </c>
    </row>
    <row r="67" spans="2:2" s="497" customFormat="1" ht="24.95" customHeight="1">
      <c r="B67" s="497" t="s">
        <v>997</v>
      </c>
    </row>
    <row r="68" spans="2:2" s="497" customFormat="1" ht="24.95" customHeight="1">
      <c r="B68" s="497" t="s">
        <v>998</v>
      </c>
    </row>
    <row r="69" spans="2:2" s="497" customFormat="1" ht="24.95" customHeight="1">
      <c r="B69" s="497" t="s">
        <v>999</v>
      </c>
    </row>
    <row r="70" spans="2:2" s="497" customFormat="1" ht="24.95" customHeight="1">
      <c r="B70" s="497" t="s">
        <v>1000</v>
      </c>
    </row>
    <row r="71" spans="2:2" s="497" customFormat="1" ht="24.95" customHeight="1">
      <c r="B71" s="497" t="s">
        <v>1001</v>
      </c>
    </row>
    <row r="72" spans="2:2" s="497" customFormat="1" ht="24.95" customHeight="1">
      <c r="B72" s="575" t="s">
        <v>1002</v>
      </c>
    </row>
    <row r="73" spans="2:2" s="497" customFormat="1" ht="24.95" customHeight="1">
      <c r="B73" s="575" t="s">
        <v>1003</v>
      </c>
    </row>
    <row r="74" spans="2:2" ht="24.95" customHeight="1">
      <c r="B74" s="497" t="s">
        <v>1004</v>
      </c>
    </row>
  </sheetData>
  <sheetProtection insertRows="0"/>
  <mergeCells count="154">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s>
  <phoneticPr fontId="38"/>
  <conditionalFormatting sqref="AU12:AX39">
    <cfRule type="expression" dxfId="0" priority="1">
      <formula>INDIRECT(ADDRESS(ROW(),COLUMN()))=TRUNC(INDIRECT(ADDRESS(ROW(),COLUMN())))</formula>
    </cfRule>
  </conditionalFormatting>
  <dataValidations count="4">
    <dataValidation allowBlank="1" showInputMessage="1" sqref="AM1:BA1" xr:uid="{D252427C-85EF-4909-B0C5-1FA103F53E62}"/>
    <dataValidation type="list" allowBlank="1" showInputMessage="1" showErrorMessage="1" sqref="AZ4" xr:uid="{5B466F67-2F7D-46CE-8F70-A8F3D8FBEDCD}">
      <formula1>"予定,実績,予定・実績"</formula1>
    </dataValidation>
    <dataValidation type="list" allowBlank="1" showInputMessage="1" showErrorMessage="1" sqref="AZ3" xr:uid="{A9C48998-EBE7-4E25-B10F-A4B0C2D25A6F}">
      <formula1>"４週,暦月"</formula1>
    </dataValidation>
    <dataValidation type="decimal" allowBlank="1" showInputMessage="1" showErrorMessage="1" error="入力可能範囲　32～40" sqref="AV5" xr:uid="{EC982E79-E1D9-444C-AE2B-4BB058555AD2}">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E0EF-1912-491D-B6B3-951BC761E8D6}">
  <dimension ref="A1:IU12"/>
  <sheetViews>
    <sheetView zoomScaleNormal="100" workbookViewId="0">
      <selection sqref="A1:C1"/>
    </sheetView>
  </sheetViews>
  <sheetFormatPr defaultColWidth="9" defaultRowHeight="13.5"/>
  <cols>
    <col min="1" max="1" width="3" style="347" customWidth="1"/>
    <col min="2" max="2" width="5.875" style="347" customWidth="1"/>
    <col min="3" max="14" width="8.875" style="347" customWidth="1"/>
    <col min="15" max="16384" width="9" style="347"/>
  </cols>
  <sheetData>
    <row r="1" spans="1:255" ht="21" customHeight="1">
      <c r="A1" s="735"/>
      <c r="B1" s="735"/>
      <c r="C1" s="735"/>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346"/>
      <c r="AT1" s="346"/>
      <c r="AU1" s="346"/>
      <c r="AV1" s="346"/>
      <c r="AW1" s="346"/>
      <c r="AX1" s="346"/>
      <c r="AY1" s="346"/>
      <c r="AZ1" s="346"/>
      <c r="BA1" s="346"/>
      <c r="BB1" s="346"/>
      <c r="BC1" s="346"/>
      <c r="BD1" s="346"/>
      <c r="BE1" s="346"/>
      <c r="BF1" s="346"/>
      <c r="BG1" s="346"/>
      <c r="BH1" s="346"/>
      <c r="BI1" s="346"/>
      <c r="BJ1" s="346"/>
      <c r="BK1" s="346"/>
      <c r="BL1" s="346"/>
      <c r="BM1" s="346"/>
      <c r="BN1" s="346"/>
      <c r="BO1" s="346"/>
      <c r="BP1" s="346"/>
      <c r="BQ1" s="346"/>
      <c r="BR1" s="346"/>
      <c r="BS1" s="346"/>
      <c r="BT1" s="346"/>
      <c r="BU1" s="346"/>
      <c r="BV1" s="346"/>
      <c r="BW1" s="346"/>
      <c r="BX1" s="346"/>
      <c r="BY1" s="346"/>
      <c r="BZ1" s="346"/>
      <c r="CA1" s="346"/>
      <c r="CB1" s="346"/>
      <c r="CC1" s="346"/>
      <c r="CD1" s="346"/>
      <c r="CE1" s="346"/>
      <c r="CF1" s="346"/>
      <c r="CG1" s="346"/>
      <c r="CH1" s="346"/>
      <c r="CI1" s="346"/>
      <c r="CJ1" s="346"/>
      <c r="CK1" s="346"/>
      <c r="CL1" s="346"/>
      <c r="CM1" s="346"/>
      <c r="CN1" s="346"/>
      <c r="CO1" s="346"/>
      <c r="CP1" s="346"/>
      <c r="CQ1" s="346"/>
      <c r="CR1" s="346"/>
      <c r="CS1" s="346"/>
      <c r="CT1" s="346"/>
      <c r="CU1" s="346"/>
      <c r="CV1" s="346"/>
      <c r="CW1" s="346"/>
      <c r="CX1" s="346"/>
      <c r="CY1" s="346"/>
      <c r="CZ1" s="346"/>
      <c r="DA1" s="346"/>
      <c r="DB1" s="346"/>
      <c r="DC1" s="346"/>
      <c r="DD1" s="346"/>
      <c r="DE1" s="346"/>
      <c r="DF1" s="346"/>
      <c r="DG1" s="346"/>
      <c r="DH1" s="346"/>
      <c r="DI1" s="346"/>
      <c r="DJ1" s="346"/>
      <c r="DK1" s="346"/>
      <c r="DL1" s="346"/>
      <c r="DM1" s="346"/>
      <c r="DN1" s="346"/>
      <c r="DO1" s="346"/>
      <c r="DP1" s="346"/>
      <c r="DQ1" s="346"/>
      <c r="DR1" s="346"/>
      <c r="DS1" s="346"/>
      <c r="DT1" s="346"/>
      <c r="DU1" s="346"/>
      <c r="DV1" s="346"/>
      <c r="DW1" s="346"/>
      <c r="DX1" s="346"/>
      <c r="DY1" s="346"/>
      <c r="DZ1" s="346"/>
      <c r="EA1" s="346"/>
      <c r="EB1" s="346"/>
      <c r="EC1" s="346"/>
      <c r="ED1" s="346"/>
      <c r="EE1" s="346"/>
      <c r="EF1" s="346"/>
      <c r="EG1" s="346"/>
      <c r="EH1" s="346"/>
      <c r="EI1" s="346"/>
      <c r="EJ1" s="346"/>
      <c r="EK1" s="346"/>
      <c r="EL1" s="346"/>
      <c r="EM1" s="346"/>
      <c r="EN1" s="346"/>
      <c r="EO1" s="346"/>
      <c r="EP1" s="346"/>
      <c r="EQ1" s="346"/>
      <c r="ER1" s="346"/>
      <c r="ES1" s="346"/>
      <c r="ET1" s="346"/>
      <c r="EU1" s="346"/>
      <c r="EV1" s="346"/>
      <c r="EW1" s="346"/>
      <c r="EX1" s="346"/>
      <c r="EY1" s="346"/>
      <c r="EZ1" s="346"/>
      <c r="FA1" s="346"/>
      <c r="FB1" s="346"/>
      <c r="FC1" s="346"/>
      <c r="FD1" s="346"/>
      <c r="FE1" s="346"/>
      <c r="FF1" s="346"/>
      <c r="FG1" s="346"/>
      <c r="FH1" s="346"/>
      <c r="FI1" s="346"/>
      <c r="FJ1" s="346"/>
      <c r="FK1" s="346"/>
      <c r="FL1" s="346"/>
      <c r="FM1" s="346"/>
      <c r="FN1" s="346"/>
      <c r="FO1" s="346"/>
      <c r="FP1" s="346"/>
      <c r="FQ1" s="346"/>
      <c r="FR1" s="346"/>
      <c r="FS1" s="346"/>
      <c r="FT1" s="346"/>
      <c r="FU1" s="346"/>
      <c r="FV1" s="346"/>
      <c r="FW1" s="346"/>
      <c r="FX1" s="346"/>
      <c r="FY1" s="346"/>
      <c r="FZ1" s="346"/>
      <c r="GA1" s="346"/>
      <c r="GB1" s="346"/>
      <c r="GC1" s="346"/>
      <c r="GD1" s="346"/>
      <c r="GE1" s="346"/>
      <c r="GF1" s="346"/>
      <c r="GG1" s="346"/>
      <c r="GH1" s="346"/>
      <c r="GI1" s="346"/>
      <c r="GJ1" s="346"/>
      <c r="GK1" s="346"/>
      <c r="GL1" s="346"/>
      <c r="GM1" s="346"/>
      <c r="GN1" s="346"/>
      <c r="GO1" s="346"/>
      <c r="GP1" s="346"/>
      <c r="GQ1" s="346"/>
      <c r="GR1" s="346"/>
      <c r="GS1" s="346"/>
      <c r="GT1" s="346"/>
      <c r="GU1" s="346"/>
      <c r="GV1" s="346"/>
      <c r="GW1" s="346"/>
      <c r="GX1" s="346"/>
      <c r="GY1" s="346"/>
      <c r="GZ1" s="346"/>
      <c r="HA1" s="346"/>
      <c r="HB1" s="346"/>
      <c r="HC1" s="346"/>
      <c r="HD1" s="346"/>
      <c r="HE1" s="346"/>
      <c r="HF1" s="346"/>
      <c r="HG1" s="346"/>
      <c r="HH1" s="346"/>
      <c r="HI1" s="346"/>
      <c r="HJ1" s="346"/>
      <c r="HK1" s="346"/>
      <c r="HL1" s="346"/>
      <c r="HM1" s="346"/>
      <c r="HN1" s="346"/>
      <c r="HO1" s="346"/>
      <c r="HP1" s="346"/>
      <c r="HQ1" s="346"/>
      <c r="HR1" s="346"/>
      <c r="HS1" s="346"/>
      <c r="HT1" s="346"/>
      <c r="HU1" s="346"/>
      <c r="HV1" s="346"/>
      <c r="HW1" s="346"/>
      <c r="HX1" s="346"/>
      <c r="HY1" s="346"/>
      <c r="HZ1" s="346"/>
      <c r="IA1" s="346"/>
      <c r="IB1" s="346"/>
      <c r="IC1" s="346"/>
      <c r="ID1" s="346"/>
      <c r="IE1" s="346"/>
      <c r="IF1" s="346"/>
      <c r="IG1" s="346"/>
      <c r="IH1" s="346"/>
      <c r="II1" s="346"/>
      <c r="IJ1" s="346"/>
      <c r="IK1" s="346"/>
      <c r="IL1" s="346"/>
      <c r="IM1" s="346"/>
      <c r="IN1" s="346"/>
      <c r="IO1" s="346"/>
      <c r="IP1" s="346"/>
      <c r="IQ1" s="346"/>
      <c r="IR1" s="346"/>
      <c r="IS1" s="346"/>
      <c r="IT1" s="346"/>
      <c r="IU1" s="346"/>
    </row>
    <row r="2" spans="1:255" s="349" customFormat="1" ht="16.899999999999999" customHeight="1">
      <c r="A2" s="348" t="s">
        <v>728</v>
      </c>
      <c r="B2" s="348"/>
      <c r="C2" s="348"/>
      <c r="D2" s="736"/>
      <c r="E2" s="736"/>
      <c r="F2" s="736"/>
      <c r="G2" s="736"/>
      <c r="H2" s="736"/>
      <c r="I2" s="736"/>
      <c r="J2" s="736"/>
      <c r="K2" s="736"/>
      <c r="L2" s="736"/>
      <c r="M2" s="736"/>
      <c r="N2" s="736"/>
    </row>
    <row r="3" spans="1:255" ht="16.899999999999999" customHeight="1">
      <c r="A3" s="350"/>
      <c r="B3" s="350"/>
      <c r="D3" s="736"/>
      <c r="E3" s="736"/>
      <c r="F3" s="736"/>
      <c r="G3" s="736"/>
      <c r="H3" s="736"/>
      <c r="I3" s="736"/>
      <c r="J3" s="736"/>
      <c r="K3" s="736"/>
      <c r="L3" s="736"/>
      <c r="M3" s="736"/>
      <c r="N3" s="736"/>
    </row>
    <row r="4" spans="1:255" ht="15" customHeight="1">
      <c r="A4" s="351"/>
      <c r="B4" s="351"/>
      <c r="D4" s="736"/>
      <c r="E4" s="736"/>
      <c r="F4" s="736"/>
      <c r="G4" s="736"/>
      <c r="H4" s="736"/>
      <c r="I4" s="736"/>
      <c r="J4" s="736"/>
      <c r="K4" s="736"/>
      <c r="L4" s="736"/>
      <c r="M4" s="736"/>
      <c r="N4" s="736"/>
    </row>
    <row r="5" spans="1:255" ht="15" customHeight="1" thickBot="1">
      <c r="A5" s="346"/>
      <c r="B5" s="346"/>
      <c r="C5" s="352"/>
      <c r="D5" s="352"/>
      <c r="E5" s="352"/>
      <c r="F5" s="346"/>
      <c r="G5" s="346"/>
      <c r="H5" s="346"/>
      <c r="I5" s="346"/>
      <c r="J5" s="346"/>
      <c r="K5" s="346"/>
      <c r="L5" s="346"/>
      <c r="M5" s="346"/>
      <c r="N5" s="346"/>
    </row>
    <row r="6" spans="1:255" ht="21.95" customHeight="1">
      <c r="A6" s="737" t="s">
        <v>729</v>
      </c>
      <c r="B6" s="738"/>
      <c r="C6" s="353" t="s">
        <v>730</v>
      </c>
      <c r="D6" s="353" t="s">
        <v>730</v>
      </c>
      <c r="E6" s="353" t="s">
        <v>730</v>
      </c>
      <c r="F6" s="353" t="s">
        <v>730</v>
      </c>
      <c r="G6" s="353" t="s">
        <v>730</v>
      </c>
      <c r="H6" s="353" t="s">
        <v>730</v>
      </c>
      <c r="I6" s="353" t="s">
        <v>730</v>
      </c>
      <c r="J6" s="353" t="s">
        <v>730</v>
      </c>
      <c r="K6" s="353" t="s">
        <v>730</v>
      </c>
      <c r="L6" s="353" t="s">
        <v>730</v>
      </c>
      <c r="M6" s="353" t="s">
        <v>730</v>
      </c>
      <c r="N6" s="354" t="s">
        <v>730</v>
      </c>
      <c r="O6" s="741" t="s">
        <v>731</v>
      </c>
      <c r="P6" s="355"/>
    </row>
    <row r="7" spans="1:255" ht="27" customHeight="1">
      <c r="A7" s="739"/>
      <c r="B7" s="740"/>
      <c r="C7" s="356" t="s">
        <v>732</v>
      </c>
      <c r="D7" s="356" t="s">
        <v>732</v>
      </c>
      <c r="E7" s="356" t="s">
        <v>732</v>
      </c>
      <c r="F7" s="356" t="s">
        <v>732</v>
      </c>
      <c r="G7" s="356" t="s">
        <v>732</v>
      </c>
      <c r="H7" s="356" t="s">
        <v>732</v>
      </c>
      <c r="I7" s="356" t="s">
        <v>732</v>
      </c>
      <c r="J7" s="356" t="s">
        <v>732</v>
      </c>
      <c r="K7" s="356" t="s">
        <v>732</v>
      </c>
      <c r="L7" s="356" t="s">
        <v>732</v>
      </c>
      <c r="M7" s="356" t="s">
        <v>732</v>
      </c>
      <c r="N7" s="357" t="s">
        <v>732</v>
      </c>
      <c r="O7" s="742"/>
    </row>
    <row r="8" spans="1:255" ht="37.5" customHeight="1" thickBot="1">
      <c r="A8" s="743" t="s">
        <v>733</v>
      </c>
      <c r="B8" s="744"/>
      <c r="C8" s="358"/>
      <c r="D8" s="358"/>
      <c r="E8" s="358"/>
      <c r="F8" s="358"/>
      <c r="G8" s="358"/>
      <c r="H8" s="358"/>
      <c r="I8" s="358"/>
      <c r="J8" s="358"/>
      <c r="K8" s="358"/>
      <c r="L8" s="358"/>
      <c r="M8" s="358"/>
      <c r="N8" s="359"/>
      <c r="O8" s="360" t="e">
        <f>AVERAGE(C8:N8)</f>
        <v>#DIV/0!</v>
      </c>
    </row>
    <row r="9" spans="1:255" ht="28.5" customHeight="1">
      <c r="A9" s="361"/>
      <c r="B9" s="362"/>
      <c r="C9" s="363"/>
      <c r="D9" s="363"/>
      <c r="E9" s="363"/>
      <c r="F9" s="363"/>
      <c r="G9" s="363"/>
      <c r="H9" s="363"/>
      <c r="I9" s="363"/>
      <c r="J9" s="363"/>
      <c r="K9" s="363"/>
      <c r="L9" s="363"/>
      <c r="M9" s="363"/>
      <c r="N9" s="363"/>
      <c r="O9" s="364"/>
    </row>
    <row r="10" spans="1:255" ht="27" customHeight="1">
      <c r="A10" s="365"/>
      <c r="B10" s="366" t="s">
        <v>734</v>
      </c>
      <c r="C10" s="365"/>
      <c r="D10" s="365"/>
      <c r="E10" s="365"/>
      <c r="F10" s="365"/>
      <c r="G10" s="365"/>
      <c r="H10" s="365"/>
      <c r="I10" s="365"/>
      <c r="J10" s="365"/>
      <c r="K10" s="365"/>
      <c r="L10" s="365"/>
      <c r="M10" s="365"/>
    </row>
    <row r="11" spans="1:255" ht="27" customHeight="1">
      <c r="A11" s="365"/>
      <c r="B11" s="366" t="s">
        <v>735</v>
      </c>
      <c r="C11" s="365"/>
      <c r="D11" s="365"/>
      <c r="E11" s="365"/>
      <c r="F11" s="365"/>
      <c r="G11" s="365"/>
      <c r="H11" s="365"/>
      <c r="I11" s="365"/>
      <c r="J11" s="365"/>
      <c r="K11" s="365"/>
      <c r="L11" s="365"/>
      <c r="M11" s="365"/>
    </row>
    <row r="12" spans="1:255" ht="27" customHeight="1">
      <c r="B12" s="366" t="s">
        <v>736</v>
      </c>
    </row>
  </sheetData>
  <sheetProtection selectLockedCells="1" selectUnlockedCells="1"/>
  <mergeCells count="5">
    <mergeCell ref="A1:C1"/>
    <mergeCell ref="D2:N4"/>
    <mergeCell ref="A6:B7"/>
    <mergeCell ref="O6:O7"/>
    <mergeCell ref="A8:B8"/>
  </mergeCells>
  <phoneticPr fontId="38"/>
  <pageMargins left="0.75" right="0.75" top="1" bottom="1" header="0.51180555555555551" footer="0.51180555555555551"/>
  <pageSetup paperSize="9"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訪問リハビリテーション</vt:lpstr>
      <vt:lpstr>①自己点検シート </vt:lpstr>
      <vt:lpstr>②勤務形態一覧表</vt:lpstr>
      <vt:lpstr>④利用者の状況</vt:lpstr>
      <vt:lpstr>'①自己点検シート '!Print_Area</vt:lpstr>
      <vt:lpstr>訪問リハビリテーション!Print_Area</vt:lpstr>
      <vt:lpstr>'①自己点検シート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2024-09-10T08:36:40Z</dcterms:modified>
</cp:coreProperties>
</file>