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387FD105-1B14-4B15-BDFF-0F60200DD9C7}" xr6:coauthVersionLast="36" xr6:coauthVersionMax="36" xr10:uidLastSave="{00000000-0000-0000-0000-000000000000}"/>
  <bookViews>
    <workbookView xWindow="0" yWindow="30" windowWidth="11985" windowHeight="5145" xr2:uid="{00000000-000D-0000-FFFF-FFFF00000000}"/>
  </bookViews>
  <sheets>
    <sheet name="訪問入浴介護" sheetId="24" r:id="rId1"/>
    <sheet name="①自己点検シート" sheetId="22" r:id="rId2"/>
    <sheet name="②勤務形態一覧表" sheetId="27" r:id="rId3"/>
    <sheet name="プルダウン・リスト" sheetId="26" state="hidden" r:id="rId4"/>
    <sheet name="④利用者の状況" sheetId="25" r:id="rId5"/>
  </sheets>
  <definedNames>
    <definedName name="_xlnm.Print_Area" localSheetId="1">①自己点検シート!$A$1:$H$781</definedName>
    <definedName name="_xlnm.Print_Area" localSheetId="2">②勤務形態一覧表!$A$1:$BD$31</definedName>
    <definedName name="_xlnm.Print_Area" localSheetId="0">訪問入浴介護!$A$1:$K$64</definedName>
    <definedName name="_xlnm.Print_Titles" localSheetId="1">①自己点検シート!$2:$4</definedName>
    <definedName name="介護職員">プルダウン・リスト!$E$13:$E$14</definedName>
    <definedName name="看護職員">プルダウン・リスト!$D$13:$D$15</definedName>
    <definedName name="管理者">プルダウン・リスト!$C$13</definedName>
    <definedName name="職種">プルダウン・リスト!$C$12:$F$12</definedName>
  </definedNames>
  <calcPr calcId="191029"/>
</workbook>
</file>

<file path=xl/calcChain.xml><?xml version="1.0" encoding="utf-8"?>
<calcChain xmlns="http://schemas.openxmlformats.org/spreadsheetml/2006/main">
  <c r="AU30" i="27" l="1"/>
  <c r="AW30" i="27" s="1"/>
  <c r="AW29" i="27"/>
  <c r="AU29" i="27"/>
  <c r="AU28" i="27"/>
  <c r="AW28" i="27" s="1"/>
  <c r="AW27" i="27"/>
  <c r="AU27" i="27"/>
  <c r="AU26" i="27"/>
  <c r="AW26" i="27" s="1"/>
  <c r="AW25" i="27"/>
  <c r="AU25" i="27"/>
  <c r="AU24" i="27"/>
  <c r="AW24" i="27" s="1"/>
  <c r="AW23" i="27"/>
  <c r="AU23" i="27"/>
  <c r="AU22" i="27"/>
  <c r="AW22" i="27" s="1"/>
  <c r="AW21" i="27"/>
  <c r="AU21" i="27"/>
  <c r="AU20" i="27"/>
  <c r="AW20" i="27" s="1"/>
  <c r="AW19" i="27"/>
  <c r="AU19" i="27"/>
  <c r="AU18" i="27"/>
  <c r="AW18" i="27" s="1"/>
  <c r="AW17" i="27"/>
  <c r="AU17" i="27"/>
  <c r="AU16" i="27"/>
  <c r="AW16" i="27" s="1"/>
  <c r="AW15" i="27"/>
  <c r="AU15" i="27"/>
  <c r="B15" i="27"/>
  <c r="B16" i="27" s="1"/>
  <c r="B17" i="27" s="1"/>
  <c r="B18" i="27" s="1"/>
  <c r="B19" i="27" s="1"/>
  <c r="B20" i="27" s="1"/>
  <c r="B21" i="27" s="1"/>
  <c r="B22" i="27" s="1"/>
  <c r="B23" i="27" s="1"/>
  <c r="B24" i="27" s="1"/>
  <c r="B25" i="27" s="1"/>
  <c r="B26" i="27" s="1"/>
  <c r="B27" i="27" s="1"/>
  <c r="B28" i="27" s="1"/>
  <c r="B29" i="27" s="1"/>
  <c r="B30" i="27" s="1"/>
  <c r="AU14" i="27"/>
  <c r="AW14" i="27" s="1"/>
  <c r="B14" i="27"/>
  <c r="AW13" i="27"/>
  <c r="AU13" i="27"/>
  <c r="AT10" i="27"/>
  <c r="AT11" i="27" s="1"/>
  <c r="AT12" i="27" s="1"/>
  <c r="AS10" i="27"/>
  <c r="AS11" i="27" s="1"/>
  <c r="AS12" i="27" s="1"/>
  <c r="AR10" i="27"/>
  <c r="AR11" i="27" s="1"/>
  <c r="AR12" i="27" s="1"/>
  <c r="AU8" i="27"/>
  <c r="X2" i="27"/>
  <c r="AP11" i="27" s="1"/>
  <c r="AP12" i="27" s="1"/>
  <c r="AZ6" i="27" l="1"/>
  <c r="V10" i="27"/>
  <c r="Z10" i="27"/>
  <c r="AD10" i="27"/>
  <c r="AH10" i="27"/>
  <c r="AL10" i="27"/>
  <c r="AP10" i="27"/>
  <c r="AE11" i="27"/>
  <c r="AE12" i="27" s="1"/>
  <c r="S10" i="27"/>
  <c r="W10" i="27"/>
  <c r="AA10" i="27"/>
  <c r="AE10" i="27"/>
  <c r="AI10" i="27"/>
  <c r="AM10" i="27"/>
  <c r="AQ10" i="27"/>
  <c r="P11" i="27"/>
  <c r="P12" i="27" s="1"/>
  <c r="T11" i="27"/>
  <c r="T12" i="27" s="1"/>
  <c r="X11" i="27"/>
  <c r="X12" i="27" s="1"/>
  <c r="AB11" i="27"/>
  <c r="AB12" i="27" s="1"/>
  <c r="AF11" i="27"/>
  <c r="AF12" i="27" s="1"/>
  <c r="AJ11" i="27"/>
  <c r="AJ12" i="27" s="1"/>
  <c r="AN11" i="27"/>
  <c r="AN12" i="27" s="1"/>
  <c r="R10" i="27"/>
  <c r="S11" i="27"/>
  <c r="S12" i="27" s="1"/>
  <c r="W11" i="27"/>
  <c r="W12" i="27" s="1"/>
  <c r="AA11" i="27"/>
  <c r="AA12" i="27" s="1"/>
  <c r="AI11" i="27"/>
  <c r="AI12" i="27" s="1"/>
  <c r="AM11" i="27"/>
  <c r="AM12" i="27" s="1"/>
  <c r="AQ11" i="27"/>
  <c r="AQ12" i="27" s="1"/>
  <c r="P10" i="27"/>
  <c r="T10" i="27"/>
  <c r="X10" i="27"/>
  <c r="AB10" i="27"/>
  <c r="AF10" i="27"/>
  <c r="AJ10" i="27"/>
  <c r="AN10" i="27"/>
  <c r="Q11" i="27"/>
  <c r="Q12" i="27" s="1"/>
  <c r="U11" i="27"/>
  <c r="U12" i="27" s="1"/>
  <c r="Y11" i="27"/>
  <c r="Y12" i="27" s="1"/>
  <c r="AC11" i="27"/>
  <c r="AC12" i="27" s="1"/>
  <c r="AG11" i="27"/>
  <c r="AG12" i="27" s="1"/>
  <c r="AK11" i="27"/>
  <c r="AK12" i="27" s="1"/>
  <c r="AO11" i="27"/>
  <c r="AO12" i="27" s="1"/>
  <c r="Q10" i="27"/>
  <c r="U10" i="27"/>
  <c r="Y10" i="27"/>
  <c r="AC10" i="27"/>
  <c r="AG10" i="27"/>
  <c r="AK10" i="27"/>
  <c r="AO10" i="27"/>
  <c r="R11" i="27"/>
  <c r="R12" i="27" s="1"/>
  <c r="V11" i="27"/>
  <c r="V12" i="27" s="1"/>
  <c r="Z11" i="27"/>
  <c r="Z12" i="27" s="1"/>
  <c r="AD11" i="27"/>
  <c r="AD12" i="27" s="1"/>
  <c r="AH11" i="27"/>
  <c r="AH12" i="27" s="1"/>
  <c r="AL11" i="27"/>
  <c r="AL12" i="27" s="1"/>
  <c r="O8" i="25" l="1"/>
</calcChain>
</file>

<file path=xl/sharedStrings.xml><?xml version="1.0" encoding="utf-8"?>
<sst xmlns="http://schemas.openxmlformats.org/spreadsheetml/2006/main" count="1332" uniqueCount="928">
  <si>
    <t>自　主　点　検　の　ポ　イ　ン　ト</t>
  </si>
  <si>
    <t>いる・いない</t>
    <phoneticPr fontId="4"/>
  </si>
  <si>
    <t>自主点検項目</t>
    <rPh sb="0" eb="2">
      <t>ジシュ</t>
    </rPh>
    <rPh sb="2" eb="4">
      <t>テンケン</t>
    </rPh>
    <rPh sb="4" eb="6">
      <t>コウモク</t>
    </rPh>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</si>
  <si>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</si>
  <si>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</si>
  <si>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</si>
  <si>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</si>
  <si>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</si>
  <si>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</si>
  <si>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事業所ごとに専らその職務に従事する常勤の管理者を置いていますか。</t>
    <phoneticPr fontId="4"/>
  </si>
  <si>
    <t>　居宅サービス計画が作成されている場合は、当該計画に沿ったサービスを提供していますか。</t>
    <phoneticPr fontId="4"/>
  </si>
  <si>
    <t>　利用者が居宅サービス計画の変更を希望する場合は、当該利用者に係る居宅介護支援事業者への連絡その他の必要な援助を行っていますか。</t>
    <phoneticPr fontId="4"/>
  </si>
  <si>
    <t>施行規則第65条</t>
    <phoneticPr fontId="4"/>
  </si>
  <si>
    <t>　利用者が次のいずれかに該当する場合は、遅滞なく、意見を付して市町村にその旨を通知していますか。</t>
    <phoneticPr fontId="4"/>
  </si>
  <si>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4"/>
  </si>
  <si>
    <t>　</t>
    <phoneticPr fontId="4"/>
  </si>
  <si>
    <t>　</t>
    <phoneticPr fontId="4"/>
  </si>
  <si>
    <t>法第75条第1項</t>
  </si>
  <si>
    <t>法第75条第2項</t>
  </si>
  <si>
    <t>平12老企36
第2の3(1)</t>
    <phoneticPr fontId="4"/>
  </si>
  <si>
    <t xml:space="preserve">  サービス利用前に利用申込者に対して、健康診断書を提出するよう求めていませんか。また、健康診断書の提出を拒んだ場合、サービスの提供を拒否していませんか。</t>
    <phoneticPr fontId="4"/>
  </si>
  <si>
    <t xml:space="preserve">法第115条の35第1項
施行規則第140条の43
</t>
    <phoneticPr fontId="4"/>
  </si>
  <si>
    <t xml:space="preserve">　訪問入浴介護の基本方針
</t>
    <phoneticPr fontId="4"/>
  </si>
  <si>
    <t>　従業者</t>
    <phoneticPr fontId="4"/>
  </si>
  <si>
    <t>①</t>
  </si>
  <si>
    <t>①</t>
    <phoneticPr fontId="4"/>
  </si>
  <si>
    <t xml:space="preserve">　事業所ごとに看護職員(看護師又は准看護師)を１人以上配置していますか。
</t>
    <phoneticPr fontId="4"/>
  </si>
  <si>
    <t>　介護職員を２人以上配置していますか。</t>
    <phoneticPr fontId="4"/>
  </si>
  <si>
    <t>②</t>
  </si>
  <si>
    <t>②</t>
    <phoneticPr fontId="4"/>
  </si>
  <si>
    <t>③</t>
  </si>
  <si>
    <t>　管理者</t>
    <phoneticPr fontId="4"/>
  </si>
  <si>
    <t>※</t>
  </si>
  <si>
    <t>※</t>
    <phoneticPr fontId="4"/>
  </si>
  <si>
    <t>　設備及び備品等</t>
    <phoneticPr fontId="4"/>
  </si>
  <si>
    <t>　内容及び手続の説明及び同意</t>
    <phoneticPr fontId="4"/>
  </si>
  <si>
    <t>　同意は、利用者及び訪問入浴介護事業者双方の保護の立場から書面によって確認することが望ましいです。</t>
    <phoneticPr fontId="4"/>
  </si>
  <si>
    <t>　提供拒否の禁止</t>
    <phoneticPr fontId="4"/>
  </si>
  <si>
    <t>　特に、要介護度や所得の多寡を理由にサービスの提供を拒否することはできません。</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</si>
  <si>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4"/>
  </si>
  <si>
    <t>　サービス提供困難時の対応</t>
    <phoneticPr fontId="4"/>
  </si>
  <si>
    <t xml:space="preserve">　受給資格等の確認
</t>
    <phoneticPr fontId="4"/>
  </si>
  <si>
    <t>　要介護認定の申請に係る援助</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</si>
  <si>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4"/>
  </si>
  <si>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4"/>
  </si>
  <si>
    <t>　心身の状況等の把握</t>
    <phoneticPr fontId="4"/>
  </si>
  <si>
    <t>　居宅介護支援事業者等との連携</t>
    <phoneticPr fontId="4"/>
  </si>
  <si>
    <t>　サービスを提供するに当たっては、居宅介護支援事業者その他保健医療サービス又は福祉サービスを提供する者との密接な連携に努めていますか。</t>
    <phoneticPr fontId="4"/>
  </si>
  <si>
    <t>　法定代理受領サービスの提供を受けるための援助</t>
    <phoneticPr fontId="4"/>
  </si>
  <si>
    <t>　居宅サービス計画に沿ったサービスの提供</t>
    <phoneticPr fontId="4"/>
  </si>
  <si>
    <t>　居宅サービス計画等の変更の援助</t>
    <phoneticPr fontId="4"/>
  </si>
  <si>
    <t>　身分を証する書類の携行</t>
    <phoneticPr fontId="4"/>
  </si>
  <si>
    <t>　サービスの提供の記録</t>
    <phoneticPr fontId="4"/>
  </si>
  <si>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4"/>
  </si>
  <si>
    <t>　利用料等の受領</t>
    <phoneticPr fontId="4"/>
  </si>
  <si>
    <t>④</t>
  </si>
  <si>
    <t>⑤</t>
  </si>
  <si>
    <t>　サービスの提供に要した費用につき、その支払を受ける際、当該支払をした利用者に対し、領収証を交付していますか。</t>
    <phoneticPr fontId="4"/>
  </si>
  <si>
    <t>⑥</t>
  </si>
  <si>
    <t>　保険給付の請求のための証明書の交付</t>
    <phoneticPr fontId="4"/>
  </si>
  <si>
    <t>　事業者は、自らその提供するサービスの質の評価を行い、常にその改善を図っていますか。</t>
    <phoneticPr fontId="4"/>
  </si>
  <si>
    <t>　サービスの提供に当たっては、常に利用者の心身の状況、希望及びその置かれている環境を踏まえ、必要なサービスを適切に提供していますか。</t>
    <phoneticPr fontId="4"/>
  </si>
  <si>
    <t xml:space="preserve">　サービスの提供に当たっては、介護技術の進歩に対応し、適切な介護技術をもってサービスの提供を行っていますか。
</t>
    <phoneticPr fontId="4"/>
  </si>
  <si>
    <t>　利用者に関する市町村への通知</t>
    <phoneticPr fontId="4"/>
  </si>
  <si>
    <t>　緊急時等の対応</t>
    <phoneticPr fontId="4"/>
  </si>
  <si>
    <t>　管理者の責務</t>
    <phoneticPr fontId="4"/>
  </si>
  <si>
    <t>　運営規程</t>
    <phoneticPr fontId="4"/>
  </si>
  <si>
    <t>　勤務体制の確保等</t>
    <phoneticPr fontId="4"/>
  </si>
  <si>
    <t>　当該事業所の従業者によってサービスを提供していますか。</t>
    <phoneticPr fontId="4"/>
  </si>
  <si>
    <t>　衛生管理等</t>
    <phoneticPr fontId="4"/>
  </si>
  <si>
    <t>　掲示</t>
    <phoneticPr fontId="4"/>
  </si>
  <si>
    <t xml:space="preserve">　秘密保持等
</t>
    <phoneticPr fontId="4"/>
  </si>
  <si>
    <t>　従業者が、正当な理由がなく、その業務上知り得た利用者又はその家族の秘密を漏らすことがないよう対策を講じていますか。</t>
    <phoneticPr fontId="4"/>
  </si>
  <si>
    <t>　従業者であった者が、正当な理由がなく、その業務上知り得た利用者又はその家族の秘密を漏らすことがないよう、必要な措置を講じていますか。</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</si>
  <si>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</si>
  <si>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広告</t>
    <phoneticPr fontId="4"/>
  </si>
  <si>
    <t>　居宅介護支援事業者に対する利益供与の禁止</t>
    <phoneticPr fontId="4"/>
  </si>
  <si>
    <t>　居宅介護支援事業者又はその従業者に対し、利用者に対して特定の事業者によるサービスを利用させることの対償として、金品その他の財産上の利益を供与していませんか。</t>
    <phoneticPr fontId="4"/>
  </si>
  <si>
    <t>　苦情処理</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</si>
  <si>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</si>
  <si>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</si>
  <si>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xml:space="preserve">  国民健康保険団体連合会からの求めがあった場合には、⑤の改善の内容を報告していますか。</t>
    <phoneticPr fontId="4"/>
  </si>
  <si>
    <t>　事故発生時の対応</t>
    <phoneticPr fontId="4"/>
  </si>
  <si>
    <t>①</t>
    <phoneticPr fontId="4"/>
  </si>
  <si>
    <t>　会計の区分</t>
    <phoneticPr fontId="4"/>
  </si>
  <si>
    <t>　記録の整備</t>
    <phoneticPr fontId="4"/>
  </si>
  <si>
    <t>　従業者、設備、備品及び会計に関する諸記録を整備していますか。</t>
    <phoneticPr fontId="4"/>
  </si>
  <si>
    <t>　変更の届出等</t>
    <phoneticPr fontId="4"/>
  </si>
  <si>
    <t>　訪問入浴介護費の算定</t>
    <phoneticPr fontId="4"/>
  </si>
  <si>
    <t>　人員の算定上、看護職員を介護職員として数えることができます。例えば訪問する３人の職員のうち２人が看護職員であっても差し支えありません。</t>
    <phoneticPr fontId="4"/>
  </si>
  <si>
    <t>　介護職員３人で訪問入浴介護を行った場合</t>
    <phoneticPr fontId="4"/>
  </si>
  <si>
    <t>　延べ訪問回数は前年度（３月を除く）の１月当たりの平均延べ訪問回数をいいます。</t>
    <phoneticPr fontId="4"/>
  </si>
  <si>
    <t>※</t>
    <phoneticPr fontId="4"/>
  </si>
  <si>
    <t>　当該加算を算定する利用者については、通常の事業の実施地域を越えて行う交通費の支払いを受けることはできません。</t>
    <phoneticPr fontId="4"/>
  </si>
  <si>
    <t>　訪問入浴介護のサービス種類相互の算定関係</t>
    <phoneticPr fontId="4"/>
  </si>
  <si>
    <t>③</t>
    <phoneticPr fontId="4"/>
  </si>
  <si>
    <t>　サービス利用前の健康診断書の提出</t>
    <phoneticPr fontId="4"/>
  </si>
  <si>
    <t>　介護サービス情報の報告及び公表</t>
    <phoneticPr fontId="4"/>
  </si>
  <si>
    <t>　法令遵守等の業務管理体制の整備</t>
    <phoneticPr fontId="4"/>
  </si>
  <si>
    <t>介護サービス事業者自主点検表　目次</t>
    <rPh sb="0" eb="2">
      <t>カイゴ</t>
    </rPh>
    <rPh sb="6" eb="9">
      <t>ジギョウシャ</t>
    </rPh>
    <rPh sb="9" eb="11">
      <t>ジシュ</t>
    </rPh>
    <rPh sb="11" eb="14">
      <t>テンケンヒョウ</t>
    </rPh>
    <rPh sb="15" eb="17">
      <t>モクジ</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</si>
  <si>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</si>
  <si>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</si>
  <si>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</si>
  <si>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</si>
  <si>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</si>
  <si>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</si>
  <si>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</si>
  <si>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</si>
  <si>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</si>
  <si>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</si>
  <si>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介護給付費の算定及び取扱い</t>
    <rPh sb="0" eb="2">
      <t>カイゴ</t>
    </rPh>
    <rPh sb="2" eb="5">
      <t>キュウフヒ</t>
    </rPh>
    <rPh sb="6" eb="8">
      <t>サンテイ</t>
    </rPh>
    <rPh sb="8" eb="9">
      <t>オヨ</t>
    </rPh>
    <rPh sb="10" eb="12">
      <t>トリアツカ</t>
    </rPh>
    <phoneticPr fontId="3"/>
  </si>
  <si>
    <t>第７</t>
    <rPh sb="0" eb="1">
      <t>ダイ</t>
    </rPh>
    <phoneticPr fontId="3"/>
  </si>
  <si>
    <t>その他</t>
    <rPh sb="2" eb="3">
      <t>タ</t>
    </rPh>
    <phoneticPr fontId="3"/>
  </si>
  <si>
    <t>介護保険法（平成９年法律第１２３号）</t>
    <phoneticPr fontId="3"/>
  </si>
  <si>
    <t>介護保険法施行規則（平成１１年厚生省令第３６号）</t>
    <phoneticPr fontId="3"/>
  </si>
  <si>
    <t>「平１１厚令３７」</t>
    <phoneticPr fontId="3"/>
  </si>
  <si>
    <t>「平１１老企２５」</t>
    <phoneticPr fontId="3"/>
  </si>
  <si>
    <t>指定居宅サービス等及び指定介護予防サービス等に関する基準について</t>
    <phoneticPr fontId="3"/>
  </si>
  <si>
    <t>「平１２厚告１９」</t>
    <phoneticPr fontId="3"/>
  </si>
  <si>
    <t>指定居宅サービスに要する費用の額の算定に関する基準
（平成１２年２月１０日厚生省告示第１９号）</t>
    <phoneticPr fontId="3"/>
  </si>
  <si>
    <t>「平１２老企３６」</t>
    <phoneticPr fontId="3"/>
  </si>
  <si>
    <t>「平１８厚労令３５」</t>
    <phoneticPr fontId="3"/>
  </si>
  <si>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</si>
  <si>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「平１８厚労告１２７」</t>
    <phoneticPr fontId="3"/>
  </si>
  <si>
    <t>指定介護予防サービスに要する費用の額の算定に関する基準
（平成１８年３月１４日厚生労働省告示第１２７号）</t>
    <phoneticPr fontId="3"/>
  </si>
  <si>
    <t>「平１８-0317001号」</t>
    <phoneticPr fontId="3"/>
  </si>
  <si>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3"/>
  </si>
  <si>
    <t>※</t>
    <phoneticPr fontId="3"/>
  </si>
  <si>
    <t>※</t>
    <phoneticPr fontId="3"/>
  </si>
  <si>
    <t>※</t>
    <phoneticPr fontId="3"/>
  </si>
  <si>
    <t>④</t>
    <phoneticPr fontId="4"/>
  </si>
  <si>
    <t>　当該加算を算定する事業所は、その旨について利用者に事前に説明を行い、同意を得てサービスを行う必要があります。</t>
    <phoneticPr fontId="4"/>
  </si>
  <si>
    <t>「平２４厚労告１２０」</t>
    <rPh sb="5" eb="6">
      <t>ロウ</t>
    </rPh>
    <phoneticPr fontId="3"/>
  </si>
  <si>
    <t>　介護予防訪問入浴介護の基本方針</t>
    <phoneticPr fontId="4"/>
  </si>
  <si>
    <t>　介護予防訪問入浴介護事業の人員基準</t>
    <phoneticPr fontId="4"/>
  </si>
  <si>
    <t>　介護予防訪問入浴介護事業の設備基準</t>
    <phoneticPr fontId="4"/>
  </si>
  <si>
    <t>　介護予防サービス費の支給を受けるための援助</t>
    <phoneticPr fontId="4"/>
  </si>
  <si>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4"/>
  </si>
  <si>
    <t>④</t>
    <phoneticPr fontId="4"/>
  </si>
  <si>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4"/>
  </si>
  <si>
    <t>①</t>
    <phoneticPr fontId="4"/>
  </si>
  <si>
    <t>②</t>
    <phoneticPr fontId="4"/>
  </si>
  <si>
    <t>　サービスの提供に当たっては、懇切丁寧に行うことを旨とし、利用者又はその家族に対し、サービス提供方法等について、理解しやすいように説明を行っていますか。</t>
    <phoneticPr fontId="4"/>
  </si>
  <si>
    <t>　サービスの提供に当たっては、介護技術の進歩に対応し、適切な介護技術をもってサービス提供を行っていますか。</t>
    <phoneticPr fontId="4"/>
  </si>
  <si>
    <t>　サービスの提供は、１回の訪問につき、看護職員１人及び介護職員１人をもって行うものとし、これらの者のうち１人を当該サービス提供の責任者としていますか。</t>
    <phoneticPr fontId="4"/>
  </si>
  <si>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4"/>
  </si>
  <si>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4"/>
  </si>
  <si>
    <t>　介護予防訪問入浴介護費の算定</t>
    <phoneticPr fontId="4"/>
  </si>
  <si>
    <t>　人員の算定上、看護職員を介護職員として数えることができます。例えば、派遣する職員が２人とも看護職員であっても差し支えありません。</t>
    <phoneticPr fontId="4"/>
  </si>
  <si>
    <t xml:space="preserve">　介護職員２人で介護予防訪問入浴介護を行った場合 </t>
    <phoneticPr fontId="4"/>
  </si>
  <si>
    <t>　介護予防訪問入浴介護のサービス種類相互の算定関係</t>
    <phoneticPr fontId="4"/>
  </si>
  <si>
    <t>　事業の運営を行うために必要な広さを有する専用の区画を設けていますか。</t>
    <rPh sb="1" eb="3">
      <t>ジギョウ</t>
    </rPh>
    <rPh sb="4" eb="6">
      <t>ウンエイ</t>
    </rPh>
    <rPh sb="7" eb="8">
      <t>オコナ</t>
    </rPh>
    <rPh sb="12" eb="14">
      <t>ヒツヨウ</t>
    </rPh>
    <phoneticPr fontId="4"/>
  </si>
  <si>
    <t>　サービスの提供に必要な浴槽等の設備及び備品が備えられていますか。</t>
    <rPh sb="12" eb="14">
      <t>ヨクソウ</t>
    </rPh>
    <rPh sb="14" eb="15">
      <t>トウ</t>
    </rPh>
    <rPh sb="18" eb="19">
      <t>オヨ</t>
    </rPh>
    <phoneticPr fontId="4"/>
  </si>
  <si>
    <t>　</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</si>
  <si>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</si>
  <si>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4"/>
  </si>
  <si>
    <t>※</t>
    <phoneticPr fontId="3"/>
  </si>
  <si>
    <t>ア</t>
    <phoneticPr fontId="3"/>
  </si>
  <si>
    <t>イ</t>
    <phoneticPr fontId="3"/>
  </si>
  <si>
    <t>ウ</t>
    <phoneticPr fontId="3"/>
  </si>
  <si>
    <t xml:space="preserve">
</t>
    <phoneticPr fontId="3"/>
  </si>
  <si>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4"/>
  </si>
  <si>
    <t>⑤</t>
    <phoneticPr fontId="4"/>
  </si>
  <si>
    <t>⑥</t>
    <phoneticPr fontId="4"/>
  </si>
  <si>
    <t>　利用者の心身の状況により、訪問時に全身入浴が困難な場合は利用者の希望により「清拭」又は「部分浴（洗髪、陰部、足部等）」を実施するなど、適切なサービスを提供してください。</t>
    <phoneticPr fontId="4"/>
  </si>
  <si>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4"/>
  </si>
  <si>
    <t>　「主治の医師の意見の確認」については、利用者又は利用者の承諾を得て当該事業者が、利用者の主治医に確認することとし、併せて、次に確認すべき時期についても確認してください。</t>
    <phoneticPr fontId="4"/>
  </si>
  <si>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4"/>
  </si>
  <si>
    <t>ア　正当な理由なしにサービスの利用に関する指示に
　従わないことにより、要介護状態の程度を増進させ
　たと認められるとき
イ　偽りその他不正な行為によって保険給付を受け、
　又は受けようとしたとき</t>
    <phoneticPr fontId="4"/>
  </si>
  <si>
    <t>　協力医療機関については、次の点に留意してください。
ア　協力医療機関は、事業の通常の実施地域内にある
　ことが望ましいものであること
イ　緊急時において円滑な協力を得るため、当該協力
　医療機関との間であらかじめ必要な事項を取り決め
　ておくこと</t>
    <phoneticPr fontId="4"/>
  </si>
  <si>
    <t>　カの「サービス利用に当たっての留意事項」とは、利用者が当該サービスの提供を受ける際の、利用者側が留意すべき事項（入浴前の食事の摂取に関すること等）を指します。</t>
    <phoneticPr fontId="4"/>
  </si>
  <si>
    <t>イ</t>
    <phoneticPr fontId="4"/>
  </si>
  <si>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4"/>
  </si>
  <si>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4"/>
  </si>
  <si>
    <t xml:space="preserve">　職員の割合の算出に当たっては、常勤換算方法により算出した前年度（３月を除く）の平均を用いることとします。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
　なお、介護福祉士又は実務者研修終了者若しくは介護職員基礎研修課程修了者については、各月の前月の末日時点で資格を取得している又は研修の課程を修了している者とします。
</t>
    <rPh sb="211" eb="213">
      <t>カイゴ</t>
    </rPh>
    <rPh sb="213" eb="216">
      <t>フクシシ</t>
    </rPh>
    <rPh sb="216" eb="217">
      <t>マタ</t>
    </rPh>
    <rPh sb="218" eb="221">
      <t>ジツムシャ</t>
    </rPh>
    <rPh sb="221" eb="223">
      <t>ケンシュウ</t>
    </rPh>
    <rPh sb="223" eb="226">
      <t>シュウリョウシャ</t>
    </rPh>
    <rPh sb="226" eb="227">
      <t>モ</t>
    </rPh>
    <rPh sb="230" eb="232">
      <t>カイゴ</t>
    </rPh>
    <rPh sb="232" eb="234">
      <t>ショクイン</t>
    </rPh>
    <rPh sb="234" eb="236">
      <t>キソ</t>
    </rPh>
    <rPh sb="236" eb="238">
      <t>ケンシュウ</t>
    </rPh>
    <rPh sb="238" eb="240">
      <t>カテイ</t>
    </rPh>
    <rPh sb="240" eb="243">
      <t>シュウリョウシャ</t>
    </rPh>
    <rPh sb="249" eb="251">
      <t>カクツキ</t>
    </rPh>
    <rPh sb="252" eb="254">
      <t>ゼンゲツ</t>
    </rPh>
    <rPh sb="255" eb="257">
      <t>マツジツ</t>
    </rPh>
    <rPh sb="257" eb="259">
      <t>ジテン</t>
    </rPh>
    <rPh sb="260" eb="262">
      <t>シカク</t>
    </rPh>
    <rPh sb="263" eb="265">
      <t>シュトク</t>
    </rPh>
    <rPh sb="269" eb="270">
      <t>マタ</t>
    </rPh>
    <rPh sb="271" eb="273">
      <t>ケンシュウ</t>
    </rPh>
    <rPh sb="274" eb="276">
      <t>カテイ</t>
    </rPh>
    <rPh sb="277" eb="279">
      <t>シュウリョウ</t>
    </rPh>
    <rPh sb="283" eb="284">
      <t>モノ</t>
    </rPh>
    <phoneticPr fontId="4"/>
  </si>
  <si>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4"/>
  </si>
  <si>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4"/>
  </si>
  <si>
    <t>厚生労働大臣が定める地域
（平成２４年３月１３日厚生労働省告示第１２０号）</t>
    <rPh sb="26" eb="28">
      <t>ロウドウ</t>
    </rPh>
    <phoneticPr fontId="3"/>
  </si>
  <si>
    <t>根拠法令</t>
    <rPh sb="0" eb="2">
      <t>コンキョ</t>
    </rPh>
    <rPh sb="2" eb="4">
      <t>ホウレイ</t>
    </rPh>
    <phoneticPr fontId="3"/>
  </si>
  <si>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3"/>
  </si>
  <si>
    <t>第１　一般原則</t>
    <rPh sb="3" eb="5">
      <t>イッパン</t>
    </rPh>
    <rPh sb="5" eb="7">
      <t>ゲンソク</t>
    </rPh>
    <phoneticPr fontId="4"/>
  </si>
  <si>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4"/>
  </si>
  <si>
    <t>第２　基本方針</t>
    <phoneticPr fontId="4"/>
  </si>
  <si>
    <t>第３　人員に関する基準</t>
    <phoneticPr fontId="4"/>
  </si>
  <si>
    <t>第４　設備に関する基準</t>
    <phoneticPr fontId="4"/>
  </si>
  <si>
    <t>第５　運営に関する基準</t>
    <phoneticPr fontId="4"/>
  </si>
  <si>
    <t>第６　変更の届出等</t>
    <phoneticPr fontId="4"/>
  </si>
  <si>
    <t>第７　介護給付費の算定及び取扱い</t>
    <phoneticPr fontId="4"/>
  </si>
  <si>
    <t>第８　その他</t>
    <phoneticPr fontId="4"/>
  </si>
  <si>
    <t>第１</t>
    <rPh sb="0" eb="1">
      <t>ダイ</t>
    </rPh>
    <phoneticPr fontId="5"/>
  </si>
  <si>
    <t>一般原則</t>
    <rPh sb="0" eb="2">
      <t>イッパン</t>
    </rPh>
    <rPh sb="2" eb="4">
      <t>ゲンソク</t>
    </rPh>
    <phoneticPr fontId="5"/>
  </si>
  <si>
    <t>第８</t>
    <rPh sb="0" eb="1">
      <t>ダイ</t>
    </rPh>
    <phoneticPr fontId="3"/>
  </si>
  <si>
    <t>※</t>
    <phoneticPr fontId="4"/>
  </si>
  <si>
    <t>指定居宅サービス等の事業の人員、設備及び運営に関する基準
（平成１１年３月３１日厚生省令第３７号）</t>
    <rPh sb="10" eb="12">
      <t>ジギョウ</t>
    </rPh>
    <phoneticPr fontId="3"/>
  </si>
  <si>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4"/>
  </si>
  <si>
    <t>ア
イ</t>
    <phoneticPr fontId="3"/>
  </si>
  <si>
    <t>法第115条の32
第1項、第2項</t>
    <rPh sb="14" eb="15">
      <t>ダイ</t>
    </rPh>
    <rPh sb="16" eb="17">
      <t>コウ</t>
    </rPh>
    <phoneticPr fontId="4"/>
  </si>
  <si>
    <t>　訪問入浴介護従業者に身分を証する書類（身分を明らかにする証書や名札等）を携行させ、初回訪問時及び利用者又はその家族から求められたときは、これを提示すべき旨を指導していますか。</t>
    <phoneticPr fontId="4"/>
  </si>
  <si>
    <t>　事故が生じた際にはその原因を解明し、再発生を防ぐための対策を講じていますか。</t>
    <phoneticPr fontId="4"/>
  </si>
  <si>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4"/>
  </si>
  <si>
    <t>「高齢者虐待防止法」</t>
  </si>
  <si>
    <t>高齢者虐待の防止、高齢者の養護者に対する支援等に関する法律
（平成１７年法律第１２４号）</t>
    <phoneticPr fontId="3"/>
  </si>
  <si>
    <t xml:space="preserve">施行規則
第140条の44
</t>
    <phoneticPr fontId="4"/>
  </si>
  <si>
    <t xml:space="preserve">※
</t>
    <phoneticPr fontId="4"/>
  </si>
  <si>
    <t>　管理者は、当該事業所の従業者に、「運営に関する基準」を遵守させるために必要な指揮命令を行っていますか。</t>
    <phoneticPr fontId="4"/>
  </si>
  <si>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3"/>
  </si>
  <si>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4"/>
  </si>
  <si>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4"/>
  </si>
  <si>
    <t>ア</t>
    <phoneticPr fontId="4"/>
  </si>
  <si>
    <t>オ</t>
    <phoneticPr fontId="4"/>
  </si>
  <si>
    <t>カ</t>
    <phoneticPr fontId="4"/>
  </si>
  <si>
    <t>　利用者に関する情報若しくはサービス提供に当たっての留意事項の伝達又は当該事業所における訪問入浴介護従業者の技術指導を目的とした会議を定期的に開催すること。</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</si>
  <si>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3"/>
  </si>
  <si>
    <t>「平２７厚労告９５」</t>
    <rPh sb="5" eb="6">
      <t>ロウ</t>
    </rPh>
    <phoneticPr fontId="3"/>
  </si>
  <si>
    <t>厚生労働大臣が定める基準
（平成２７年３月２３日厚生労働省告示第９５号）</t>
    <rPh sb="10" eb="12">
      <t>キジュン</t>
    </rPh>
    <rPh sb="26" eb="28">
      <t>ロウドウ</t>
    </rPh>
    <phoneticPr fontId="3"/>
  </si>
  <si>
    <t>「平２７厚労告９６」</t>
    <rPh sb="5" eb="6">
      <t>ロウ</t>
    </rPh>
    <phoneticPr fontId="3"/>
  </si>
  <si>
    <t>厚生労働大臣が定める施設基準
（平成２７年３月２３日厚生労働省告示第９６号）</t>
    <rPh sb="10" eb="12">
      <t>シセツ</t>
    </rPh>
    <rPh sb="12" eb="14">
      <t>キジュン</t>
    </rPh>
    <rPh sb="28" eb="30">
      <t>ロウドウ</t>
    </rPh>
    <phoneticPr fontId="3"/>
  </si>
  <si>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4"/>
  </si>
  <si>
    <t xml:space="preserve">　事業所について広告をする場合においては、その内容が虚偽又は誇大なものとなっていませんか。
</t>
    <phoneticPr fontId="4"/>
  </si>
  <si>
    <t>平11厚令37
第45条第2項</t>
    <phoneticPr fontId="4"/>
  </si>
  <si>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4"/>
  </si>
  <si>
    <t xml:space="preserve">　利用申込者が介護保険法施行規則第８３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</si>
  <si>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</si>
  <si>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賠償すべき事態において速やかに賠償を行うため、損害賠償保険に加入しておくか、又は賠償資力を有することが望ましいです。</t>
    <phoneticPr fontId="4"/>
  </si>
  <si>
    <t>　利用目的をできる限り特定し、その利用目的の達成に必要な範囲内で個人情報を取り扱うこと</t>
    <phoneticPr fontId="4"/>
  </si>
  <si>
    <t>イ</t>
    <phoneticPr fontId="4"/>
  </si>
  <si>
    <t>ウ</t>
    <phoneticPr fontId="4"/>
  </si>
  <si>
    <t>エ</t>
    <phoneticPr fontId="4"/>
  </si>
  <si>
    <t>　苦情の処理に努め、そのための体制の整備をすること</t>
    <phoneticPr fontId="4"/>
  </si>
  <si>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4"/>
  </si>
  <si>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4"/>
  </si>
  <si>
    <t>　別に厚生労働大臣が定める基準</t>
    <phoneticPr fontId="4"/>
  </si>
  <si>
    <t>「平２１厚労告８３」</t>
    <phoneticPr fontId="3"/>
  </si>
  <si>
    <t>厚生労働大臣が定める中山間地域等の地域（平成２１年３月１３日厚生労働省告示第８３号）</t>
    <phoneticPr fontId="3"/>
  </si>
  <si>
    <t>　保険給付の対象となっているサ－ビスと明確に区分されないあいまいな名目による費用の徴収は認められません。</t>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</si>
  <si>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4"/>
  </si>
  <si>
    <t>　具体的には、従業者でなくなった後においてもこれらの秘密を保持すべき旨を、従業者との雇用契約時などに取り決め、例えば違約金について定める等の措置を講じてください。</t>
    <phoneticPr fontId="4"/>
  </si>
  <si>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4"/>
  </si>
  <si>
    <t xml:space="preserve">  事故が発生した場合の対応方法については、あらかじめ定めておくことが望ましいです。</t>
    <phoneticPr fontId="4"/>
  </si>
  <si>
    <t>施行規則131条
(規則115条参照)</t>
    <phoneticPr fontId="4"/>
  </si>
  <si>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4"/>
  </si>
  <si>
    <t>　この場合に、サービスの提供に当たる２人の職員のうち、看護職員が含まれている場合であっても、所定単位数の１００分の９５に相当する単位数を算定します。</t>
    <phoneticPr fontId="4"/>
  </si>
  <si>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4"/>
  </si>
  <si>
    <t>　サービスの提供は、１回の訪問につき、看護職員１人及び介護職員２人をもって行うものとし、これらの者のうち１人を当該サービスの提供の責任者としていますか。</t>
    <rPh sb="6" eb="8">
      <t>テイキョウ</t>
    </rPh>
    <phoneticPr fontId="4"/>
  </si>
  <si>
    <t>　この場合に、サービスの提供に当たる３人の職員のうち、看護職員が含まれている場合であっても、所定単位数の１００分の９５に相当する単位数を算定します。</t>
    <phoneticPr fontId="4"/>
  </si>
  <si>
    <t>①</t>
    <phoneticPr fontId="4"/>
  </si>
  <si>
    <t xml:space="preserve">②
</t>
    <phoneticPr fontId="4"/>
  </si>
  <si>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</si>
  <si>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phoneticPr fontId="3"/>
  </si>
  <si>
    <t>　当該事業所のすべての訪問入浴介護従業者に対し、健康診断等を定期的に実施すること。</t>
    <phoneticPr fontId="4"/>
  </si>
  <si>
    <t>　サービスを選択に資すると認められる必要な重要事項を記した文書の内容は、以下のとおりです。
ア　運営規程の概要
イ　訪問入浴介護従業者の勤務体制
ウ　事故発生時の対応
エ　苦情処理の体制</t>
    <rPh sb="9" eb="10">
      <t>シ</t>
    </rPh>
    <phoneticPr fontId="4"/>
  </si>
  <si>
    <t>※
ア
イ</t>
    <phoneticPr fontId="4"/>
  </si>
  <si>
    <t>ウ
エ
オ
カ
キ</t>
    <phoneticPr fontId="4"/>
  </si>
  <si>
    <t>「その他厚生労働省令で定める事項」とは次に掲げる事項です。
　事業所の名称及び所在地
　申請者の名称及び主たる事務所の所在地並びにその代表者の氏名、生年月日、住所及び職名</t>
    <phoneticPr fontId="4"/>
  </si>
  <si>
    <t>　「個人情報の保護に関する法律」及び「医療・介護関係事業者における個人情報の適切な取扱いのためのガイダンス」に基づき、利用者及びその家族の個人情報を適切に取り扱っていますか。</t>
    <phoneticPr fontId="4"/>
  </si>
  <si>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4"/>
  </si>
  <si>
    <t xml:space="preserve">「医療・介護関係事業者における個人情報の適切な取扱いのためのガイダンス」より </t>
    <phoneticPr fontId="4"/>
  </si>
  <si>
    <t>平18-0317001
別紙1第2の2(1)</t>
    <phoneticPr fontId="4"/>
  </si>
  <si>
    <t>①</t>
    <phoneticPr fontId="3"/>
  </si>
  <si>
    <t>②</t>
    <phoneticPr fontId="3"/>
  </si>
  <si>
    <t>③</t>
    <phoneticPr fontId="3"/>
  </si>
  <si>
    <t>④</t>
    <phoneticPr fontId="3"/>
  </si>
  <si>
    <t xml:space="preserve">平11厚令37
第45条第1項2号         </t>
    <rPh sb="0" eb="1">
      <t>ヒラ</t>
    </rPh>
    <rPh sb="16" eb="17">
      <t>ゴウ</t>
    </rPh>
    <phoneticPr fontId="4"/>
  </si>
  <si>
    <t>事業主が講ずべき措置の具体的内容</t>
    <phoneticPr fontId="3"/>
  </si>
  <si>
    <t>事業主が講じることが望ましい取組について</t>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</si>
  <si>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3"/>
  </si>
  <si>
    <t>・</t>
    <phoneticPr fontId="3"/>
  </si>
  <si>
    <t>虐待の防止のための対策を検討する委員会（第１号）</t>
    <phoneticPr fontId="3"/>
  </si>
  <si>
    <t>虐待の防止のための指針(第２号)</t>
    <phoneticPr fontId="3"/>
  </si>
  <si>
    <t>虐待の防止のための従業者に対する研修（第３号）</t>
    <phoneticPr fontId="3"/>
  </si>
  <si>
    <t>虐待の防止に関する措置を適切に実施するための担当者（第４号）</t>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</si>
  <si>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3"/>
  </si>
  <si>
    <t>平11老企25
第5の1</t>
    <phoneticPr fontId="3"/>
  </si>
  <si>
    <t>平11老企25
第5の2</t>
    <phoneticPr fontId="3"/>
  </si>
  <si>
    <t>「平２７厚労告９４」</t>
    <rPh sb="5" eb="6">
      <t>ロウ</t>
    </rPh>
    <phoneticPr fontId="3"/>
  </si>
  <si>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3"/>
  </si>
  <si>
    <t>　別に厚生労働大臣が定める者</t>
    <rPh sb="13" eb="14">
      <t>モノ</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</si>
  <si>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</si>
  <si>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認知症専門ケア加算（Ⅰ）
　次に掲げる基準のいずれにも適合すること。</t>
    <phoneticPr fontId="4"/>
  </si>
  <si>
    <t>認知症専門ケア加算（Ⅱ）
　次に掲げる基準のいずれにも適合すること。</t>
    <phoneticPr fontId="4"/>
  </si>
  <si>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</si>
  <si>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4"/>
  </si>
  <si>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4"/>
  </si>
  <si>
    <t>　次のいずれかに適合すること。</t>
    <phoneticPr fontId="4"/>
  </si>
  <si>
    <t>　当該事業所の介護職員の総数のうち、介護福祉士の占める割合が１００分の６０以上であること。</t>
    <rPh sb="3" eb="5">
      <t>ジギョウ</t>
    </rPh>
    <rPh sb="5" eb="6">
      <t>ショ</t>
    </rPh>
    <phoneticPr fontId="4"/>
  </si>
  <si>
    <t>　当該事業所の介護職員の総数のうち、介護福祉士の占める割合が１００分の４０以上又は介護福祉士、実務者研修修了者及び介護職員基礎研修課程修了者の占める割合が１００分の６０以上であること。</t>
    <phoneticPr fontId="4"/>
  </si>
  <si>
    <t>一</t>
    <rPh sb="0" eb="1">
      <t>イチ</t>
    </rPh>
    <phoneticPr fontId="4"/>
  </si>
  <si>
    <t>二</t>
    <rPh sb="0" eb="1">
      <t>ニ</t>
    </rPh>
    <phoneticPr fontId="4"/>
  </si>
  <si>
    <t>当該事業所の介護職員の総数のうち、勤続年数１０年以上の介護福祉士の占める割合が１００分の２５以上であること。</t>
    <phoneticPr fontId="4"/>
  </si>
  <si>
    <t>　勤続年数とは、各月の前月の末日時点における勤続年数をいうものとします。</t>
    <phoneticPr fontId="4"/>
  </si>
  <si>
    <t>平12厚告19
別表2のイ注1</t>
    <phoneticPr fontId="4"/>
  </si>
  <si>
    <t>平18厚労告127
別表1のイ注1</t>
    <phoneticPr fontId="4"/>
  </si>
  <si>
    <t>平11老企25
第3の1の3(1)</t>
    <phoneticPr fontId="3"/>
  </si>
  <si>
    <t>平11老企25
第2の2の(2)</t>
    <phoneticPr fontId="3"/>
  </si>
  <si>
    <t>平27厚労告95
第六号
準用（第四号）</t>
    <rPh sb="10" eb="11">
      <t>ロク</t>
    </rPh>
    <rPh sb="13" eb="15">
      <t>ジュンヨウ</t>
    </rPh>
    <rPh sb="16" eb="17">
      <t>ダイ</t>
    </rPh>
    <rPh sb="17" eb="18">
      <t>ヨン</t>
    </rPh>
    <rPh sb="18" eb="19">
      <t>ゴウ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</si>
  <si>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</si>
  <si>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</si>
  <si>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4"/>
  </si>
  <si>
    <t>二　当該事業所における感染症の予防及びまん延の防
　止のための指針を整備すること。</t>
    <phoneticPr fontId="4"/>
  </si>
  <si>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4"/>
  </si>
  <si>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3"/>
  </si>
  <si>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phoneticPr fontId="3"/>
  </si>
  <si>
    <t>二　当該事業所における虐待の防止のための指針を整
　備すること。</t>
    <rPh sb="4" eb="7">
      <t>ジギョウショ</t>
    </rPh>
    <phoneticPr fontId="3"/>
  </si>
  <si>
    <t>三　当該事業所において、訪問入浴介護従業者に対
　し、虐待の防止のための研修を定期的に実施するこ
　と。</t>
    <rPh sb="4" eb="7">
      <t>ジギョウショ</t>
    </rPh>
    <rPh sb="12" eb="14">
      <t>ホウモン</t>
    </rPh>
    <rPh sb="14" eb="16">
      <t>ニュウヨク</t>
    </rPh>
    <rPh sb="16" eb="18">
      <t>カイゴ</t>
    </rPh>
    <rPh sb="18" eb="21">
      <t>ジュウギョウシャ</t>
    </rPh>
    <phoneticPr fontId="3"/>
  </si>
  <si>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3"/>
  </si>
  <si>
    <t>　訪問入浴介護事業者が整備する「虐待の防止のための指針」には、次のような項目を盛り込むこととします。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7">
      <t>ホウモンニュウヨクカイゴ</t>
    </rPh>
    <phoneticPr fontId="3"/>
  </si>
  <si>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</si>
  <si>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</si>
  <si>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3"/>
  </si>
  <si>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3"/>
  </si>
  <si>
    <t>いる・いない
該当なし</t>
    <rPh sb="7" eb="9">
      <t>ガイトウ</t>
    </rPh>
    <phoneticPr fontId="4"/>
  </si>
  <si>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4"/>
  </si>
  <si>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4"/>
  </si>
  <si>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</si>
  <si>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3"/>
  </si>
  <si>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4"/>
  </si>
  <si>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3"/>
  </si>
  <si>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4"/>
  </si>
  <si>
    <t>　訪問入浴介護の基本取扱方針</t>
    <phoneticPr fontId="4"/>
  </si>
  <si>
    <t>　介護予防訪問入浴介護の基本取扱方針</t>
    <phoneticPr fontId="4"/>
  </si>
  <si>
    <t>　介護予防訪問入浴介護は、利用者の介護予防に資するよう、その目標を設定し、計画的に行われていますか。</t>
    <rPh sb="22" eb="23">
      <t>シ</t>
    </rPh>
    <phoneticPr fontId="4"/>
  </si>
  <si>
    <t>　自らがその提供する介護予防訪問入浴介護の質の評価を行い、常にその改善を図っていますか。</t>
    <rPh sb="10" eb="12">
      <t>カイゴ</t>
    </rPh>
    <phoneticPr fontId="4"/>
  </si>
  <si>
    <t>　訪問入浴介護の具体的取扱方針</t>
    <rPh sb="1" eb="3">
      <t>ホウモン</t>
    </rPh>
    <phoneticPr fontId="4"/>
  </si>
  <si>
    <t>　介護予防訪問入浴介護の具体的取扱方針</t>
    <rPh sb="1" eb="3">
      <t>カイゴ</t>
    </rPh>
    <phoneticPr fontId="4"/>
  </si>
  <si>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3"/>
  </si>
  <si>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</si>
  <si>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</si>
  <si>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3"/>
  </si>
  <si>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3"/>
  </si>
  <si>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</si>
  <si>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</si>
  <si>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</si>
  <si>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4"/>
  </si>
  <si>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4"/>
  </si>
  <si>
    <t>　利用者の選定により、通常の事業の実施地域以外の地域の居宅において訪問入浴介護を行う場合は、それに要する交通費
　利用者の選定により提供される特別な浴槽水等に係る費用</t>
    <rPh sb="27" eb="29">
      <t>キョタク</t>
    </rPh>
    <rPh sb="33" eb="35">
      <t>ホウモン</t>
    </rPh>
    <rPh sb="35" eb="37">
      <t>ニュウヨク</t>
    </rPh>
    <rPh sb="37" eb="39">
      <t>カイゴ</t>
    </rPh>
    <rPh sb="42" eb="44">
      <t>バアイ</t>
    </rPh>
    <rPh sb="52" eb="54">
      <t>コウツウ</t>
    </rPh>
    <rPh sb="57" eb="60">
      <t>リヨウシャ</t>
    </rPh>
    <rPh sb="61" eb="63">
      <t>センテイ</t>
    </rPh>
    <rPh sb="66" eb="68">
      <t>テイキョウ</t>
    </rPh>
    <rPh sb="71" eb="73">
      <t>トクベツ</t>
    </rPh>
    <rPh sb="74" eb="76">
      <t>ヨクソウ</t>
    </rPh>
    <rPh sb="76" eb="77">
      <t>スイ</t>
    </rPh>
    <rPh sb="77" eb="78">
      <t>トウ</t>
    </rPh>
    <rPh sb="79" eb="80">
      <t>カカ</t>
    </rPh>
    <phoneticPr fontId="3"/>
  </si>
  <si>
    <t>　訪問入浴介護は、利用者の要介護状態の軽減又は悪化の防止に資するよう、利用者の状態に応じて適切にサービスを提供していますか。</t>
    <rPh sb="1" eb="3">
      <t>ホウモン</t>
    </rPh>
    <phoneticPr fontId="4"/>
  </si>
  <si>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4"/>
  </si>
  <si>
    <t>　事業所の訪問入浴介護に用いる浴槽その他の設備及び備品等について、衛生的な管理に努めていますか。</t>
    <phoneticPr fontId="4"/>
  </si>
  <si>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4"/>
  </si>
  <si>
    <t>　看護職員１人及び介護職員２人が訪問入浴介護を行った場合に算定していますか。</t>
    <rPh sb="16" eb="18">
      <t>ホウモン</t>
    </rPh>
    <phoneticPr fontId="4"/>
  </si>
  <si>
    <t xml:space="preserve">  入浴により利用者の身体の状況等に支障を生ずるおそれがないと認められる場合に、その主治の医師の意見を確認した上で、事業所の介護職員３人が訪問入浴介護を行った場合は、所定単位数の１００分の９５に相当する単位数を算定していますか。</t>
    <phoneticPr fontId="4"/>
  </si>
  <si>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3"/>
  </si>
  <si>
    <t>　初回の訪問入浴介護を行う前に、当該事業所の職員が利用者の居宅を訪問し、浴槽の設置場所や給排水の方法の確認等を行った場合に算定が可能です。</t>
    <phoneticPr fontId="4"/>
  </si>
  <si>
    <t>　新規利用者の居宅を訪問し、訪問入浴介護の利用に関する調整を行った上で、利用者に対して、初回の訪問入浴介護を行った場合は、１月につき２００単位を加算していますか。</t>
    <phoneticPr fontId="4"/>
  </si>
  <si>
    <t>　当該加算は、初回の訪問入浴介護を行った日の属する月に算定してください。</t>
    <phoneticPr fontId="4"/>
  </si>
  <si>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</si>
  <si>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3"/>
  </si>
  <si>
    <t>ウ　その他、電磁的記録により行うことができるとさ
　れているものは、ア及びイに準じた方法によってく
　ださい。</t>
    <phoneticPr fontId="4"/>
  </si>
  <si>
    <t>平11老企25
第2の2の(1)</t>
    <phoneticPr fontId="3"/>
  </si>
  <si>
    <t>平11老企25
第2の2の(3)</t>
    <phoneticPr fontId="3"/>
  </si>
  <si>
    <t>平11老企25
第2の2の(4)</t>
    <phoneticPr fontId="3"/>
  </si>
  <si>
    <t>　訪問入浴介護従業者（看護職員、介護職員）のうち１人以上は、常勤を配置していますか。</t>
    <phoneticPr fontId="4"/>
  </si>
  <si>
    <r>
      <t>ア　事業の目的及び運営の方針
イ  従業者の職種、員数及び職務の内容
ウ　営業日及び営業時間
エ  訪問入浴介護の内容及び利用料その他の費用の額</t>
    </r>
    <r>
      <rPr>
        <sz val="10"/>
        <rFont val="ＭＳ 明朝"/>
        <family val="1"/>
        <charset val="128"/>
      </rPr>
      <t xml:space="preserve">
</t>
    </r>
    <r>
      <rPr>
        <sz val="11"/>
        <rFont val="ＭＳ 明朝"/>
        <family val="1"/>
        <charset val="128"/>
      </rPr>
      <t>オ　通常の事業の実施地域
カ  サービスの利用に当たっての留意事項
キ  緊急時等における対応方法
ク　虐待の防止のための措置に関する事項
ケ  その他運営に関する重要事項</t>
    </r>
    <phoneticPr fontId="4"/>
  </si>
  <si>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4"/>
  </si>
  <si>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</si>
  <si>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75" eb="77">
      <t>カイゴ</t>
    </rPh>
    <phoneticPr fontId="3"/>
  </si>
  <si>
    <t>　訪問時の利用者の心身の状況等から全身入浴が困難な場合であって、当該利用者の希望により清拭又は部分浴（洗髪、陰部、足部等の洗浄をいう。）を実施したときは、所定単位数の１００分の９０に相当する単位数を算定していますか。</t>
    <rPh sb="1" eb="4">
      <t>ホウモンジ</t>
    </rPh>
    <phoneticPr fontId="4"/>
  </si>
  <si>
    <r>
      <rPr>
        <sz val="10"/>
        <rFont val="ＭＳ 明朝"/>
        <family val="1"/>
        <charset val="128"/>
      </rPr>
      <t>平12厚告19
別表2のロ</t>
    </r>
    <r>
      <rPr>
        <sz val="10"/>
        <rFont val="ＭＳ ゴシック"/>
        <family val="3"/>
        <charset val="128"/>
      </rPr>
      <t xml:space="preserve">
平18厚労告127
別表1のロ</t>
    </r>
    <phoneticPr fontId="4"/>
  </si>
  <si>
    <r>
      <rPr>
        <sz val="10"/>
        <rFont val="ＭＳ 明朝"/>
        <family val="1"/>
        <charset val="128"/>
      </rPr>
      <t>平12厚告19
別表2のハ</t>
    </r>
    <r>
      <rPr>
        <sz val="10"/>
        <rFont val="ＭＳ ゴシック"/>
        <family val="3"/>
        <charset val="128"/>
      </rPr>
      <t xml:space="preserve">
平18厚労告127
別表1のハ</t>
    </r>
    <phoneticPr fontId="4"/>
  </si>
  <si>
    <t>　当該事業所の従業者に対する認知症ケアに関する留意事項の伝達又は技術的指導に係る会議を定期的に開催していること。</t>
    <phoneticPr fontId="4"/>
  </si>
  <si>
    <t>　認知症介護の指導に係る専門的な研修を修了している者を１名以上配置し、事業所全体の認知症ケアの指導等を実施していること。</t>
    <phoneticPr fontId="4"/>
  </si>
  <si>
    <t>　当該事業所における介護職員、看護職員ごとの認知症ケアに関する研修計画を作成し、当該計画に従い、研修を実施又は実施を予定していること。</t>
    <phoneticPr fontId="4"/>
  </si>
  <si>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3"/>
  </si>
  <si>
    <t>　当該事業の目的、運営方針、利用料等が、訪問入浴介護事業所の運営規程とは別に定められていること。</t>
    <rPh sb="20" eb="22">
      <t>ホウモン</t>
    </rPh>
    <rPh sb="22" eb="24">
      <t>ニュウヨク</t>
    </rPh>
    <phoneticPr fontId="3"/>
  </si>
  <si>
    <t>　会計が訪問入浴介護の事業の会計と区分されていること。</t>
    <rPh sb="4" eb="6">
      <t>ホウモン</t>
    </rPh>
    <rPh sb="6" eb="8">
      <t>ニュウヨク</t>
    </rPh>
    <phoneticPr fontId="3"/>
  </si>
  <si>
    <t>　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t>
    <phoneticPr fontId="4"/>
  </si>
  <si>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4"/>
  </si>
  <si>
    <t>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3"/>
  </si>
  <si>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4"/>
  </si>
  <si>
    <t>「常勤」（用語の定義）
　当該事業所における勤務時間が、当該事業所において定められている常勤の従業者が勤務すべき時間数（週３２時間を下回る場合は週３２時間を基本とする。）に達していることをいうものです。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3"/>
  </si>
  <si>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4"/>
  </si>
  <si>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供することができ、この場合において、当該事業者
　は、当該文書を交付したものとみなされます。
</t>
    <rPh sb="1" eb="4">
      <t>デンジテキ</t>
    </rPh>
    <rPh sb="4" eb="6">
      <t>ホウホウ</t>
    </rPh>
    <rPh sb="9" eb="11">
      <t>ジュウヨウ</t>
    </rPh>
    <rPh sb="11" eb="13">
      <t>ジコウ</t>
    </rPh>
    <rPh sb="14" eb="16">
      <t>テイキョウ</t>
    </rPh>
    <rPh sb="95" eb="97">
      <t>ジュウヨウ</t>
    </rPh>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</si>
  <si>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4"/>
  </si>
  <si>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</si>
  <si>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次に掲げる事業の運営についての重要事項に関する規程（以下｢運営規程｣という。）を定めていますか。</t>
    <phoneticPr fontId="4"/>
  </si>
  <si>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3"/>
  </si>
  <si>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</si>
  <si>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</si>
  <si>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</si>
  <si>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3"/>
  </si>
  <si>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</si>
  <si>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</si>
  <si>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</si>
  <si>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4"/>
  </si>
  <si>
    <t>　なお、それぞれの項目の記載内容の例については、「介護現場における感染対策の手引き」を参照してください。</t>
    <phoneticPr fontId="4"/>
  </si>
  <si>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4"/>
  </si>
  <si>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4"/>
  </si>
  <si>
    <t>　訓練の実施は、机上を含めその実施手法は問わないものの、机上及び実地で実施するものを適切に組み合わせながら実施することが適切です。</t>
    <phoneticPr fontId="4"/>
  </si>
  <si>
    <t xml:space="preserve">ア　事業所の見やすい場所とは、重要事項を伝えるべ
　き介護サービスの利用申込者、利用者又はその家族
　に対して見やすい場所のことです。
</t>
    <phoneticPr fontId="3"/>
  </si>
  <si>
    <t>「個人情報の保護に関する法律」の概要</t>
    <phoneticPr fontId="4"/>
  </si>
  <si>
    <t xml:space="preserve">  個人情報は適正な方法で取得し、取得時に本人に対して利用目的の通知又は公表をすること
</t>
    <rPh sb="2" eb="4">
      <t>コジン</t>
    </rPh>
    <phoneticPr fontId="4"/>
  </si>
  <si>
    <t xml:space="preserve">  個人データについては、正確かつ最新の内容に保つように努め、安全管理措置を講じ、従業者及び委託先を監督すること
</t>
    <phoneticPr fontId="4"/>
  </si>
  <si>
    <t xml:space="preserve">  あらかじめ本人の同意を得なければ、第三者に個人データを提供してはならないこと
</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</si>
  <si>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3"/>
  </si>
  <si>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3"/>
  </si>
  <si>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</si>
  <si>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</si>
  <si>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</si>
  <si>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</si>
  <si>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</si>
  <si>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3"/>
  </si>
  <si>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4"/>
  </si>
  <si>
    <t>　また、研修の実施内容についても記録することが必要です。研修の実施は、事業所内での研修で差し支えありません。</t>
    <phoneticPr fontId="4"/>
  </si>
  <si>
    <t xml:space="preserve">ア　電磁的記録による作成は、事業者等の使用に係る
　電子計算機に備えられたファイルに記録する方法ま
　たは磁気ディスク等をもって調製する方法によって
　ください。
</t>
    <phoneticPr fontId="3"/>
  </si>
  <si>
    <t>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4"/>
  </si>
  <si>
    <t xml:space="preserve">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t>
    <phoneticPr fontId="3"/>
  </si>
  <si>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１００分の９０に相当する単位数を算定し、訪問入浴介護事業所における１月当たりの利用者が同一敷地内建物等に50人以上居住する建物に居住する利用者に対して、訪問入浴介護を行った場合は、１回につき所定単位数の１００分の８５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4"/>
  </si>
  <si>
    <t>　同一の建物に20人以上居住する建物（同一敷地内建物等を除く。）の定義
ア「当該訪問入浴介護事業所における利用者が同一建
　物に20人以上居住する建物」とは、①に該当する
　もの以外の建物を指すものであり、当該建築物に当
　該訪問入浴介護事業所の利用者が20人以上居住す
　る場合に該当し、同一敷地内にある別棟の建物や道
　路を挟んで隣接する建物の利用者数を合算するもの
　ではありません。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43" eb="45">
      <t>ニュウヨク</t>
    </rPh>
    <rPh sb="93" eb="95">
      <t>タテモノ</t>
    </rPh>
    <rPh sb="106" eb="108">
      <t>ケンチク</t>
    </rPh>
    <rPh sb="116" eb="118">
      <t>ニュウヨク</t>
    </rPh>
    <phoneticPr fontId="3"/>
  </si>
  <si>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3"/>
  </si>
  <si>
    <t>　具体的には、次のような場合を一例として、サービス提供の効率化につながらない場合には、減算を適用すべきではありません。</t>
    <phoneticPr fontId="4"/>
  </si>
  <si>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3"/>
  </si>
  <si>
    <t>　原則として、前年度に介護サービスの対価として支払を受けた金額が100万円を超えるサービスが対象。</t>
    <phoneticPr fontId="4"/>
  </si>
  <si>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4"/>
  </si>
  <si>
    <t>策定済・未策定</t>
    <rPh sb="0" eb="2">
      <t>サクテイ</t>
    </rPh>
    <rPh sb="2" eb="3">
      <t>ズ</t>
    </rPh>
    <rPh sb="4" eb="5">
      <t>ミ</t>
    </rPh>
    <rPh sb="5" eb="7">
      <t>サクテイ</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</si>
  <si>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</si>
  <si>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</si>
  <si>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4"/>
  </si>
  <si>
    <t>　同一敷地内建物等に50人以上居住する建物の定義
ア　同一敷地内建物等のうち、当該同一敷地内建物等
　における当該訪問入浴介護事業所の利用者が50人
　以上居住する建物の利用者全員に適用されます。
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rPh sb="60" eb="62">
      <t>ニュウヨク</t>
    </rPh>
    <phoneticPr fontId="3"/>
  </si>
  <si>
    <t>（1）認知症専門ケア加算(Ⅰ)　　　３単位</t>
    <phoneticPr fontId="4"/>
  </si>
  <si>
    <t>（2）認知症専門ケア加算(Ⅱ)　　　４単位</t>
    <phoneticPr fontId="4"/>
  </si>
  <si>
    <t>（1）サービス提供体制強化加算(Ⅰ)　　４４単位</t>
    <rPh sb="7" eb="9">
      <t>テイキョウ</t>
    </rPh>
    <rPh sb="9" eb="11">
      <t>タイセイ</t>
    </rPh>
    <rPh sb="11" eb="13">
      <t>キョウカ</t>
    </rPh>
    <rPh sb="13" eb="15">
      <t>カサン</t>
    </rPh>
    <rPh sb="22" eb="24">
      <t>タンイ</t>
    </rPh>
    <phoneticPr fontId="3"/>
  </si>
  <si>
    <t>（2）サービス提供体制強化加算(Ⅱ)　　３６単位</t>
    <rPh sb="7" eb="9">
      <t>テイキョウ</t>
    </rPh>
    <rPh sb="9" eb="11">
      <t>タイセイ</t>
    </rPh>
    <rPh sb="11" eb="13">
      <t>キョウカ</t>
    </rPh>
    <rPh sb="22" eb="24">
      <t>タンイ</t>
    </rPh>
    <phoneticPr fontId="3"/>
  </si>
  <si>
    <t>（3）サービス提供体制強化加算(Ⅲ)　　１２単位</t>
    <phoneticPr fontId="4"/>
  </si>
  <si>
    <t>サービス提供体制強化加算（Ⅰ）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4"/>
  </si>
  <si>
    <t>サービス提供体制強化加算（Ⅱ）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4"/>
  </si>
  <si>
    <t>サービス提供体制強化加算（Ⅲ）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4"/>
  </si>
  <si>
    <t>　上記アの①から③までに掲げる基準のいずれにも適合すること。</t>
    <rPh sb="1" eb="3">
      <t>ジョウキ</t>
    </rPh>
    <rPh sb="12" eb="13">
      <t>カカ</t>
    </rPh>
    <rPh sb="15" eb="17">
      <t>キジュン</t>
    </rPh>
    <rPh sb="23" eb="25">
      <t>テキゴウ</t>
    </rPh>
    <phoneticPr fontId="4"/>
  </si>
  <si>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4"/>
  </si>
  <si>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4"/>
  </si>
  <si>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4"/>
  </si>
  <si>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</si>
  <si>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利用者からの苦情に関して、市町村等が派遣する者が相談及び援助を行う事業その他の市町村が実施する事業に協力するよう努めていますか。</t>
    <phoneticPr fontId="3"/>
  </si>
  <si>
    <t xml:space="preserve">  保有個人データについては、利用目的などを本人の知り得る状態に置き、本人の求めに応じて開示・訂正
・利用停止等を行うこと
</t>
    <phoneticPr fontId="4"/>
  </si>
  <si>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4"/>
  </si>
  <si>
    <t>　正当な理由なくサービスの提供を拒んでいませんか。</t>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</si>
  <si>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3"/>
  </si>
  <si>
    <t>　被保険者証に認定審査会の意見が記載されているときは、当該認定審査会の意見に配慮してサービスを提供するよう努めていますか。</t>
    <rPh sb="29" eb="31">
      <t>ニンテイ</t>
    </rPh>
    <rPh sb="31" eb="34">
      <t>シンサカイ</t>
    </rPh>
    <phoneticPr fontId="4"/>
  </si>
  <si>
    <t>　個人情報については、安全管理の観点（第三者の目につかないようにする等）から、鍵のかかるロッカー
・キャビネット等への保管が望ましいです。</t>
    <phoneticPr fontId="4"/>
  </si>
  <si>
    <t xml:space="preserve">②
</t>
    <phoneticPr fontId="4"/>
  </si>
  <si>
    <t xml:space="preserve">③
</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</si>
  <si>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</si>
  <si>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　記載すべき事項は、次にあげるものが考えられます。
ア　訪問入浴介護の提供日
イ　サービスの内容
ウ　保険給付の額
エ　その他必要な事項</t>
    <rPh sb="28" eb="30">
      <t>ホウモン</t>
    </rPh>
    <phoneticPr fontId="4"/>
  </si>
  <si>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4"/>
  </si>
  <si>
    <t>　専用の事務室又は区画は、利用申込の受付、相談等に対応するのに適切なスペース及び浴槽等の備品・設備等を保管するために必要なスペースを確保していますか。</t>
    <rPh sb="1" eb="3">
      <t>センヨウ</t>
    </rPh>
    <phoneticPr fontId="4"/>
  </si>
  <si>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4"/>
  </si>
  <si>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</si>
  <si>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4"/>
  </si>
  <si>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
</t>
    <rPh sb="7" eb="9">
      <t>ジョウキ</t>
    </rPh>
    <rPh sb="112" eb="114">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</si>
  <si>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phoneticPr fontId="4"/>
  </si>
  <si>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4"/>
  </si>
  <si>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</si>
  <si>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4"/>
  </si>
  <si>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4"/>
  </si>
  <si>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4"/>
  </si>
  <si>
    <t>　上記⑤の領収証に、サービスについて利用者から支払いを受けた費用の額のうち、法４１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4"/>
  </si>
  <si>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4"/>
  </si>
  <si>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4"/>
  </si>
  <si>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4"/>
  </si>
  <si>
    <t>　上記③前段について、研修機関が実施する研修や当該事業所内の研修への参加の機会を計画的に確保してください。</t>
    <rPh sb="1" eb="3">
      <t>ジョウキ</t>
    </rPh>
    <rPh sb="4" eb="6">
      <t>ゼンダン</t>
    </rPh>
    <phoneticPr fontId="4"/>
  </si>
  <si>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</si>
  <si>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3"/>
  </si>
  <si>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3"/>
  </si>
  <si>
    <t>　訪問入浴介護従業者の清潔の保持及び健康状態について、必要な管理を行っていますか。　</t>
    <rPh sb="1" eb="3">
      <t>ホウモン</t>
    </rPh>
    <rPh sb="3" eb="5">
      <t>ニュウヨク</t>
    </rPh>
    <rPh sb="5" eb="7">
      <t>カイゴ</t>
    </rPh>
    <phoneticPr fontId="4"/>
  </si>
  <si>
    <t>　訪問入浴介護従業者が感染源となることを予防し、また従業者を感染の危険から守るため、使い捨て手袋等感染を予防するための備品等を備えるなどの対策を講じていますか。</t>
    <rPh sb="1" eb="3">
      <t>ホウモン</t>
    </rPh>
    <rPh sb="3" eb="5">
      <t>ニュウヨク</t>
    </rPh>
    <rPh sb="5" eb="7">
      <t>カイゴ</t>
    </rPh>
    <phoneticPr fontId="4"/>
  </si>
  <si>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</si>
  <si>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4"/>
  </si>
  <si>
    <t>　この同意は、サービス提供開始時に利用者及びその家族から包括的な同意を得ておくことで足りるものです。</t>
    <phoneticPr fontId="4"/>
  </si>
  <si>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4"/>
  </si>
  <si>
    <t>　上記①の事故の状況及び事故に際して採った処置について記録していますか。</t>
    <rPh sb="1" eb="3">
      <t>ジョウキ</t>
    </rPh>
    <phoneticPr fontId="4"/>
  </si>
  <si>
    <t>　利用者に対する訪問入浴介護の提供により賠償すべき事故が発生した場合は、損害賠償を速やかに行っていますか。</t>
    <rPh sb="8" eb="10">
      <t>ホウモン</t>
    </rPh>
    <rPh sb="10" eb="12">
      <t>ニュウヨク</t>
    </rPh>
    <rPh sb="12" eb="14">
      <t>カイゴ</t>
    </rPh>
    <phoneticPr fontId="4"/>
  </si>
  <si>
    <t>四　前記一から三に掲げる措置を適切に実施するため
　の担当者を置くこと。</t>
    <rPh sb="0" eb="1">
      <t>ヨン</t>
    </rPh>
    <rPh sb="2" eb="4">
      <t>ゼンキ</t>
    </rPh>
    <rPh sb="4" eb="5">
      <t>イチ</t>
    </rPh>
    <phoneticPr fontId="3"/>
  </si>
  <si>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4"/>
  </si>
  <si>
    <t>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209" eb="211">
      <t>キョタク</t>
    </rPh>
    <rPh sb="215" eb="217">
      <t>キョタク</t>
    </rPh>
    <phoneticPr fontId="4"/>
  </si>
  <si>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</si>
  <si>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看護職員１人及び介護職員１人が介護予防訪問入浴介護を行った場合に算定していますか。</t>
    <rPh sb="16" eb="18">
      <t>カイゴ</t>
    </rPh>
    <phoneticPr fontId="4"/>
  </si>
  <si>
    <t>　入浴により利用者の身体の状況等に支障を生ずるおそれがないと認められる場合に、その主治の医師の意見を確認した上で、事業所の介護職員２人が介護予防訪問入浴介護を行った場合は、所定単位数の
１００分の９５に相当する単位数を算定していますか。</t>
    <rPh sb="1" eb="3">
      <t>ニュウヨク</t>
    </rPh>
    <rPh sb="6" eb="9">
      <t>リヨウシャ</t>
    </rPh>
    <phoneticPr fontId="4"/>
  </si>
  <si>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4"/>
  </si>
  <si>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4"/>
  </si>
  <si>
    <t>平11老企25
第3の二の2(2)</t>
    <rPh sb="11" eb="12">
      <t>ニ</t>
    </rPh>
    <phoneticPr fontId="4"/>
  </si>
  <si>
    <t>平11老企25
第3の二の2(3)</t>
    <rPh sb="11" eb="12">
      <t>ニ</t>
    </rPh>
    <phoneticPr fontId="4"/>
  </si>
  <si>
    <t>平11老企25
第3の二の3(2)①</t>
    <rPh sb="11" eb="12">
      <t>ニ</t>
    </rPh>
    <phoneticPr fontId="4"/>
  </si>
  <si>
    <t>平11厚令37
第50条第2号
平11老企25
第3の二の3(2)②</t>
    <rPh sb="27" eb="28">
      <t>ニ</t>
    </rPh>
    <phoneticPr fontId="4"/>
  </si>
  <si>
    <t>平11老企25
第3の二の3(3)</t>
    <rPh sb="11" eb="12">
      <t>ニ</t>
    </rPh>
    <phoneticPr fontId="4"/>
  </si>
  <si>
    <t>平11老企25
第3の二の3(4)</t>
    <rPh sb="11" eb="12">
      <t>ニ</t>
    </rPh>
    <phoneticPr fontId="4"/>
  </si>
  <si>
    <t>平11老企25
第3の二の3(5)</t>
    <rPh sb="11" eb="12">
      <t>ニ</t>
    </rPh>
    <phoneticPr fontId="4"/>
  </si>
  <si>
    <t>平11老企25
第3の一の3(19)</t>
    <rPh sb="11" eb="12">
      <t>イチ</t>
    </rPh>
    <phoneticPr fontId="3"/>
  </si>
  <si>
    <t>平11老企25
第3の二の3(6)①</t>
    <rPh sb="11" eb="12">
      <t>ニ</t>
    </rPh>
    <phoneticPr fontId="4"/>
  </si>
  <si>
    <t>平11老企25
第3の二の3(6)②</t>
    <rPh sb="11" eb="12">
      <t>ニ</t>
    </rPh>
    <phoneticPr fontId="4"/>
  </si>
  <si>
    <t>平11老企25
第3の二の3(6)③</t>
    <rPh sb="11" eb="12">
      <t>ニ</t>
    </rPh>
    <phoneticPr fontId="4"/>
  </si>
  <si>
    <t>平11老企25
第3の二の3(7)①</t>
    <rPh sb="11" eb="12">
      <t>ニ</t>
    </rPh>
    <phoneticPr fontId="4"/>
  </si>
  <si>
    <t>平11老企25
第3の二の3(7)②</t>
    <rPh sb="11" eb="12">
      <t>ニ</t>
    </rPh>
    <phoneticPr fontId="4"/>
  </si>
  <si>
    <t>平11老企25
第3の二の3(7)③</t>
    <rPh sb="11" eb="12">
      <t>ニ</t>
    </rPh>
    <phoneticPr fontId="4"/>
  </si>
  <si>
    <t>平11老企25
第3の二の3(7)④</t>
    <rPh sb="11" eb="12">
      <t>ニ</t>
    </rPh>
    <phoneticPr fontId="4"/>
  </si>
  <si>
    <t>平11老企25
第3の二の3(8)②</t>
    <rPh sb="11" eb="12">
      <t>ニ</t>
    </rPh>
    <phoneticPr fontId="3"/>
  </si>
  <si>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</si>
  <si>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</si>
  <si>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</si>
  <si>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</si>
  <si>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</si>
  <si>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</si>
  <si>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</si>
  <si>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</si>
  <si>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</si>
  <si>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</si>
  <si>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</si>
  <si>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4"/>
  </si>
  <si>
    <t>はい・いいえ
該当なし</t>
    <rPh sb="7" eb="9">
      <t>ガイトウ</t>
    </rPh>
    <phoneticPr fontId="4"/>
  </si>
  <si>
    <t>（感染症対応研修）</t>
    <rPh sb="1" eb="4">
      <t>カンセンショウ</t>
    </rPh>
    <rPh sb="4" eb="8">
      <t>タイオウケンシュウ</t>
    </rPh>
    <phoneticPr fontId="3"/>
  </si>
  <si>
    <t>（災害対応研修）</t>
    <rPh sb="1" eb="5">
      <t>サイガイタイオウ</t>
    </rPh>
    <rPh sb="5" eb="7">
      <t>ケンシュウ</t>
    </rPh>
    <phoneticPr fontId="3"/>
  </si>
  <si>
    <t>実施済・未実施</t>
    <rPh sb="0" eb="3">
      <t>ジッシズ</t>
    </rPh>
    <rPh sb="4" eb="7">
      <t>ミジッシ</t>
    </rPh>
    <phoneticPr fontId="4"/>
  </si>
  <si>
    <t>③</t>
    <phoneticPr fontId="4"/>
  </si>
  <si>
    <t>※</t>
    <phoneticPr fontId="4"/>
  </si>
  <si>
    <t>平11老企25
第3の二の3(2)③</t>
    <rPh sb="11" eb="12">
      <t>2</t>
    </rPh>
    <phoneticPr fontId="4"/>
  </si>
  <si>
    <t>③</t>
    <phoneticPr fontId="4"/>
  </si>
  <si>
    <t xml:space="preserve">  別に厚生労働大臣が定める基準を満たさない場合は、高齢者虐待防止措置未実施減算として、所定単位数の100分の１に相当する単位数を所定単位数から減算していますか。</t>
    <phoneticPr fontId="4"/>
  </si>
  <si>
    <t>※</t>
    <phoneticPr fontId="4"/>
  </si>
  <si>
    <t xml:space="preserve">  別に厚生労働大臣が定める基準を満たさない場合は、業務継続計画未策定減算として、所定単位数の100分の１に相当する単位数を所定単位数から減算していますか。
</t>
    <phoneticPr fontId="3"/>
  </si>
  <si>
    <t>平12厚告19
別表2のニ</t>
    <phoneticPr fontId="4"/>
  </si>
  <si>
    <t>　別に厚生労働大臣が定める施設基準</t>
    <rPh sb="1" eb="2">
      <t>ベツ</t>
    </rPh>
    <rPh sb="3" eb="9">
      <t>コウセイロウドウダイジン</t>
    </rPh>
    <rPh sb="10" eb="11">
      <t>サダ</t>
    </rPh>
    <rPh sb="13" eb="17">
      <t>シセツキジュン</t>
    </rPh>
    <phoneticPr fontId="4"/>
  </si>
  <si>
    <t>ア</t>
    <phoneticPr fontId="4"/>
  </si>
  <si>
    <t>イ</t>
    <phoneticPr fontId="4"/>
  </si>
  <si>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4"/>
  </si>
  <si>
    <t>ウ</t>
    <phoneticPr fontId="4"/>
  </si>
  <si>
    <t>　看取りに関する職員研修を行っていること。</t>
    <rPh sb="1" eb="3">
      <t>ミト</t>
    </rPh>
    <rPh sb="5" eb="6">
      <t>カン</t>
    </rPh>
    <rPh sb="8" eb="12">
      <t>ショクインケンシュウ</t>
    </rPh>
    <rPh sb="13" eb="14">
      <t>オコナ</t>
    </rPh>
    <phoneticPr fontId="4"/>
  </si>
  <si>
    <t>平27厚労告96
二の二号</t>
    <rPh sb="9" eb="10">
      <t>2</t>
    </rPh>
    <rPh sb="11" eb="12">
      <t>2</t>
    </rPh>
    <rPh sb="12" eb="13">
      <t>ゴウ</t>
    </rPh>
    <phoneticPr fontId="4"/>
  </si>
  <si>
    <t>　別に厚生労働大臣が定める基準に適合する利用者</t>
    <phoneticPr fontId="4"/>
  </si>
  <si>
    <t>　次に掲げる基準のいずれにも適合する利用者</t>
    <rPh sb="1" eb="2">
      <t>ツギ</t>
    </rPh>
    <rPh sb="3" eb="4">
      <t>カカ</t>
    </rPh>
    <rPh sb="6" eb="8">
      <t>キジュン</t>
    </rPh>
    <rPh sb="14" eb="16">
      <t>テキゴウ</t>
    </rPh>
    <rPh sb="18" eb="21">
      <t>リヨウシャ</t>
    </rPh>
    <phoneticPr fontId="4"/>
  </si>
  <si>
    <t>ア</t>
    <phoneticPr fontId="4"/>
  </si>
  <si>
    <t>イ</t>
    <phoneticPr fontId="4"/>
  </si>
  <si>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4"/>
  </si>
  <si>
    <t>平27厚労告94
三の四号</t>
    <rPh sb="0" eb="1">
      <t>ヘイ</t>
    </rPh>
    <rPh sb="3" eb="5">
      <t>コウロウ</t>
    </rPh>
    <rPh sb="5" eb="6">
      <t>コク</t>
    </rPh>
    <rPh sb="9" eb="10">
      <t>ミ</t>
    </rPh>
    <rPh sb="11" eb="12">
      <t>ヨン</t>
    </rPh>
    <rPh sb="12" eb="13">
      <t>ゴウ</t>
    </rPh>
    <phoneticPr fontId="4"/>
  </si>
  <si>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4"/>
  </si>
  <si>
    <t>②</t>
    <phoneticPr fontId="4"/>
  </si>
  <si>
    <t>　事業所における利用者の総数のうち、日常生活に支障を来すおそれのある症状又は行動が認められることから介護を必要とする認知症の者の占める割合が１００分の２０以上であること。</t>
    <rPh sb="36" eb="37">
      <t>マタ</t>
    </rPh>
    <phoneticPr fontId="4"/>
  </si>
  <si>
    <t>ア</t>
    <phoneticPr fontId="4"/>
  </si>
  <si>
    <t>イ</t>
    <phoneticPr fontId="4"/>
  </si>
  <si>
    <t>認知症専門ケア加算（Ⅰ）を算定すべき利用者</t>
    <rPh sb="13" eb="15">
      <t>サンテイ</t>
    </rPh>
    <rPh sb="18" eb="21">
      <t>リヨウシャ</t>
    </rPh>
    <phoneticPr fontId="4"/>
  </si>
  <si>
    <t>認知症専門ケア加算（Ⅱ）を算定すべき利用者</t>
    <phoneticPr fontId="4"/>
  </si>
  <si>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4"/>
  </si>
  <si>
    <t>　日常生活に支障を来すおそれのある症状又は行動が認められることから介護を必要とする認知症の者</t>
    <phoneticPr fontId="4"/>
  </si>
  <si>
    <t>③</t>
    <phoneticPr fontId="4"/>
  </si>
  <si>
    <t>　サービスの提供に当たっては、当該利用者又は他の利用者等の生命又は身体を保護するため緊急やむを得ない場合を除き、身体的拘束等を行っていませんか。</t>
    <phoneticPr fontId="4"/>
  </si>
  <si>
    <t>④</t>
    <phoneticPr fontId="4"/>
  </si>
  <si>
    <t>　身体的拘束等を行う場合には、その態様及び時間、その際の利用者の心身の状況並びに緊急やむを得ない理由を記録していますか。</t>
    <phoneticPr fontId="4"/>
  </si>
  <si>
    <t>平11厚令37
第50条第4号</t>
    <rPh sb="12" eb="13">
      <t>ダイ</t>
    </rPh>
    <rPh sb="14" eb="15">
      <t>ゴウ</t>
    </rPh>
    <phoneticPr fontId="4"/>
  </si>
  <si>
    <t>平11厚令37
第50条第3号</t>
    <rPh sb="12" eb="13">
      <t>ダイ</t>
    </rPh>
    <rPh sb="14" eb="15">
      <t>ゴウ</t>
    </rPh>
    <phoneticPr fontId="4"/>
  </si>
  <si>
    <t>平11老企25
第4の三の1(1)⑤</t>
    <rPh sb="11" eb="12">
      <t>3</t>
    </rPh>
    <phoneticPr fontId="4"/>
  </si>
  <si>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4"/>
  </si>
  <si>
    <t>※</t>
    <phoneticPr fontId="4"/>
  </si>
  <si>
    <t>　「主治の医師の意見の確認」については、利用者又は利用者の承諾を得て当該事業者が、利用者の主治医に確認することとし、併せて、次に確認すべき時期についても確認してください。</t>
    <phoneticPr fontId="4"/>
  </si>
  <si>
    <t>平11老企25
第4の三の1(1)⑥</t>
    <rPh sb="11" eb="12">
      <t>3</t>
    </rPh>
    <phoneticPr fontId="4"/>
  </si>
  <si>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4"/>
  </si>
  <si>
    <t>※</t>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</si>
  <si>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4"/>
  </si>
  <si>
    <t>平12老企36第2の3(11)③</t>
    <phoneticPr fontId="4"/>
  </si>
  <si>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4"/>
  </si>
  <si>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4"/>
  </si>
  <si>
    <t>　本人又はその家族に対する随時の説明に係る同意については、口頭で同意を得た場合は、介護記録にその説明日時、内容等を記載するとともに、同意を得た旨を記載しておくことが必要です。
　また、適切な看取り期における取組が行われていることが担保されるよう、介護記録に職員間の相談日時、内容等を記載するとともに、本人の状態や、家族に対する連絡状況等について記載しておくことが必要です。
　なお、家族が利用者の看取りについてともに考えることは極めて重要であり、事業所は、定期的に連絡を取ることにより、可能な限り家族の意思を確認しながら介護を進めていくことが重要です。</t>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</si>
  <si>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4"/>
  </si>
  <si>
    <t>16</t>
    <phoneticPr fontId="4"/>
  </si>
  <si>
    <t>18</t>
    <phoneticPr fontId="4"/>
  </si>
  <si>
    <t xml:space="preserve">（1）介護職員等処遇改善加算（Ⅰ）
　　上記１から１７までにより算定した単位数の
　　１０００分の１００に相当する単位数 </t>
    <rPh sb="7" eb="8">
      <t>トウ</t>
    </rPh>
    <phoneticPr fontId="4"/>
  </si>
  <si>
    <t xml:space="preserve">（2）介護職員等処遇改善加算（Ⅱ）　
　　上記１から１７までにより算定した単位数の
　　１０００分の９４に相当する単位数 </t>
    <rPh sb="7" eb="8">
      <t>トウ</t>
    </rPh>
    <phoneticPr fontId="4"/>
  </si>
  <si>
    <t>（3）介護職員等処遇改善加算（Ⅲ）
　　上記１から１７までにより算定した単位数の
　　１０００分の７９に相当する単位数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3"/>
  </si>
  <si>
    <t>（4）介護職員等処遇改善加算（Ⅳ）
　　上記１から１７までにより算定した単位数の
　　１０００分の６３に相当する単位数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</si>
  <si>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</si>
  <si>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4"/>
  </si>
  <si>
    <t>　(6)　当該訪問入浴介護事業所において、労働保険料
　　の納付が適正に行われていること。</t>
    <phoneticPr fontId="3"/>
  </si>
  <si>
    <t>　(7)　次に掲げる基準のいずれにも適合すること。</t>
    <phoneticPr fontId="3"/>
  </si>
  <si>
    <t>介護職員等処遇改善加算（Ⅰ）
　次に掲げる基準のいずれにも適合すること。</t>
    <phoneticPr fontId="3"/>
  </si>
  <si>
    <t>介護職員等処遇改善加算（Ⅱ）
　①(1)から(9)までに掲げる基準のいずれにも適合すること。</t>
    <rPh sb="28" eb="29">
      <t>カカ</t>
    </rPh>
    <rPh sb="31" eb="33">
      <t>キジュン</t>
    </rPh>
    <rPh sb="39" eb="41">
      <t>テキゴウ</t>
    </rPh>
    <phoneticPr fontId="3"/>
  </si>
  <si>
    <t>介護職員等処遇改善加算（Ⅲ）
　①(1)(一)及び(2)から(8)までに掲げる基準のいずれにも適合すること。</t>
    <rPh sb="21" eb="22">
      <t>イチ</t>
    </rPh>
    <rPh sb="23" eb="24">
      <t>オヨ</t>
    </rPh>
    <rPh sb="36" eb="37">
      <t>カカ</t>
    </rPh>
    <rPh sb="39" eb="41">
      <t>キジュン</t>
    </rPh>
    <rPh sb="47" eb="49">
      <t>テキゴウ</t>
    </rPh>
    <phoneticPr fontId="3"/>
  </si>
  <si>
    <t>介護職員等処遇改善加算（Ⅳ）
　①(1)(一)、(2)から(6)まで、(7)(一)から(四)まで及び(8)に掲げる基準のいずれにも適合すること。</t>
    <rPh sb="21" eb="22">
      <t>イチ</t>
    </rPh>
    <rPh sb="39" eb="40">
      <t>イチ</t>
    </rPh>
    <rPh sb="44" eb="45">
      <t>ヨン</t>
    </rPh>
    <rPh sb="48" eb="49">
      <t>オヨ</t>
    </rPh>
    <rPh sb="54" eb="55">
      <t>カカ</t>
    </rPh>
    <rPh sb="57" eb="59">
      <t>キジュン</t>
    </rPh>
    <rPh sb="65" eb="67">
      <t>テキゴウ</t>
    </rPh>
    <phoneticPr fontId="3"/>
  </si>
  <si>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4"/>
  </si>
  <si>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4"/>
  </si>
  <si>
    <t>　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4"/>
  </si>
  <si>
    <t>15</t>
    <phoneticPr fontId="4"/>
  </si>
  <si>
    <t>17</t>
    <phoneticPr fontId="4"/>
  </si>
  <si>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3"/>
  </si>
  <si>
    <t xml:space="preserve">　上記③の身体的拘束等を行う場合には、その態様及び時間、その際の利用者の心身の状況並びに緊急やむを得ない理由を記録していますか。
</t>
    <rPh sb="1" eb="3">
      <t>ジョウキ</t>
    </rPh>
    <phoneticPr fontId="3"/>
  </si>
  <si>
    <t>　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</si>
  <si>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t>
    <phoneticPr fontId="4"/>
  </si>
  <si>
    <t>　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を言います。</t>
    <rPh sb="1" eb="3">
      <t>デンシ</t>
    </rPh>
    <rPh sb="227" eb="228">
      <t>イ</t>
    </rPh>
    <phoneticPr fontId="4"/>
  </si>
  <si>
    <t>法第41条第8項</t>
    <phoneticPr fontId="4"/>
  </si>
  <si>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なお、経過措置として、令和7年3月31日までの間、当該減算は適用しませんが、義務となっていることを踏まえ、速やかに作成してください。</t>
    <phoneticPr fontId="4"/>
  </si>
  <si>
    <t>　利用者の人権の擁護、虐待の防止等のため、必要な体制の整備行うとともに、その従業者に対し、研修を実施する等の措置を講じていますか。</t>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</si>
  <si>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4"/>
  </si>
  <si>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3"/>
  </si>
  <si>
    <t>⑦</t>
    <phoneticPr fontId="4"/>
  </si>
  <si>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3"/>
  </si>
  <si>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3"/>
  </si>
  <si>
    <t>　当該事業所において感染症が発生し、又はまん延しないように、次の各号に掲げる措置を講じていますか。</t>
    <phoneticPr fontId="4"/>
  </si>
  <si>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</si>
  <si>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虐待の発生又はその再発を防止するため、次の各号に掲げる措置を講じていますか。</t>
    <phoneticPr fontId="3"/>
  </si>
  <si>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</si>
  <si>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</si>
  <si>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</si>
  <si>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</si>
  <si>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</si>
  <si>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</si>
  <si>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</si>
  <si>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</si>
  <si>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</si>
  <si>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</si>
  <si>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
　関する考え方
イ　訪問看護ステーション等との連携体制（緊急時の
　対応を含む。）
ウ　利用者等との話し合いにおける同意、意思確認及
　び情報提供の方法
エ　利用者等への情報提供に供する資料及び同意書等
　の様式
オ　その他職員の具体的対応等</t>
    <phoneticPr fontId="4"/>
  </si>
  <si>
    <t>　看取り期の利用者に対するサービス提供においては、次に掲げる事項を介護記録等に記録し、多職種連携のための情報共有を行ってください。
ア　利用者の身体状況の変化及びこれに対する介護に
　ついての記録
イ　看取り期におけるサービス提供の各プロセスにお
　いて利用者及び家族の意向を把握し、それに基づく
　アセスメント及び対応の経過の記録</t>
    <phoneticPr fontId="4"/>
  </si>
  <si>
    <t xml:space="preserve">　　(一)　当該訪問入浴介護事業所が仮に介護職員等
　　　処遇改善加算（Ⅳ）を算定した場合に算定する
　　　ことが見込まれる額の２分の１以上を基本給又
　　　は決まって毎月支払われる手当に充てるもので
　　　あること。 </t>
    <phoneticPr fontId="3"/>
  </si>
  <si>
    <t>　　(二)　当該訪問入浴介護事業所において、介護福
　　　祉士であって、経験及び技能を有する介護職員
　　　と認められる者（以下「経験・技能のある介護
　　　職員」という。）のうち１人は、賃金改善後の
　　　賃金の見込額が年額４４０万円以上であるこ
　　　と。ただし、介護職員等処遇改善加算の算定見
　　　込額が少額であることその他の理由により、当
　　　該賃金改善が困難である場合はこの限りでない
　　　こと。</t>
    <rPh sb="8" eb="14">
      <t>ホウモンニュウヨクカイゴ</t>
    </rPh>
    <rPh sb="112" eb="113">
      <t>ガク</t>
    </rPh>
    <rPh sb="117" eb="118">
      <t>エン</t>
    </rPh>
    <rPh sb="118" eb="120">
      <t>イジョウ</t>
    </rPh>
    <phoneticPr fontId="3"/>
  </si>
  <si>
    <t>　　(一)　介護職員の任用の際における職責又は職務
　　　内容等の要件（介護職員の賃金に関するものを
　　　含む。）を定めていること。
　　(二)　(一)の要件について書面をもって作成し、
　　　全ての介護職員に周知していること。
　　(三)　介護職員の資質の向上の支援に関する計画
　　　を策定し、当該計画に係る研修の実施又は研修
　　　の機会を確保していること。
　　(四)　(三)について、全ての介護職員に周知して
　　　いること。
　　(五)　介護職員の経験若しくは資格等に応じて昇
　　　給する仕組み又は一定の基準に基づき定期に昇
　　　給を判定する仕組みを設けていること。
　　(六)　(五)について書面をもって作成し、全ての
　　　介護職員に周知していること。</t>
    <phoneticPr fontId="4"/>
  </si>
  <si>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3"/>
  </si>
  <si>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3"/>
  </si>
  <si>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3"/>
  </si>
  <si>
    <t>　業務管理体制を適切に整備し、関係行政機関に届け出ていますか。
　　届出年月日〔　　　　年　　月　　日〕
　　法令遵守責任者　職名〔　　　　　　　　　　〕
　　　　　　　　　　氏名〔　　　　　　　　　　〕</t>
    <phoneticPr fontId="4"/>
  </si>
  <si>
    <t>　看取り連携体制加算</t>
    <rPh sb="1" eb="3">
      <t>ミト</t>
    </rPh>
    <rPh sb="4" eb="6">
      <t>レンケイ</t>
    </rPh>
    <rPh sb="6" eb="8">
      <t>タイセイ</t>
    </rPh>
    <rPh sb="8" eb="10">
      <t>カサン</t>
    </rPh>
    <phoneticPr fontId="4"/>
  </si>
  <si>
    <r>
      <t xml:space="preserve">　サービス提供体制強化加算
</t>
    </r>
    <r>
      <rPr>
        <sz val="11"/>
        <rFont val="ＭＳ ゴシック"/>
        <family val="3"/>
        <charset val="128"/>
      </rPr>
      <t>（介護予防も同様）</t>
    </r>
    <phoneticPr fontId="4"/>
  </si>
  <si>
    <r>
      <t xml:space="preserve">　認知症専門ケア加算
</t>
    </r>
    <r>
      <rPr>
        <sz val="11"/>
        <rFont val="ＭＳ ゴシック"/>
        <family val="3"/>
        <charset val="128"/>
      </rPr>
      <t>（介護予防も同様）</t>
    </r>
    <phoneticPr fontId="4"/>
  </si>
  <si>
    <r>
      <t xml:space="preserve">　初回加算
</t>
    </r>
    <r>
      <rPr>
        <sz val="11"/>
        <rFont val="ＭＳ ゴシック"/>
        <family val="3"/>
        <charset val="128"/>
      </rPr>
      <t>（介護予防も同様）</t>
    </r>
    <rPh sb="1" eb="3">
      <t>ショカイ</t>
    </rPh>
    <rPh sb="3" eb="5">
      <t>カサン</t>
    </rPh>
    <phoneticPr fontId="4"/>
  </si>
  <si>
    <r>
      <t xml:space="preserve">　中山間地域等居住者加算
</t>
    </r>
    <r>
      <rPr>
        <sz val="11"/>
        <rFont val="ＭＳ ゴシック"/>
        <family val="3"/>
        <charset val="128"/>
      </rPr>
      <t>（介護予防も同様）</t>
    </r>
    <rPh sb="15" eb="17">
      <t>カイゴ</t>
    </rPh>
    <rPh sb="17" eb="19">
      <t>ヨボウ</t>
    </rPh>
    <rPh sb="20" eb="22">
      <t>ドウヨウ</t>
    </rPh>
    <phoneticPr fontId="4"/>
  </si>
  <si>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4"/>
  </si>
  <si>
    <r>
      <t xml:space="preserve">　特別地域訪問入浴加算
</t>
    </r>
    <r>
      <rPr>
        <sz val="11"/>
        <rFont val="ＭＳ ゴシック"/>
        <family val="3"/>
        <charset val="128"/>
      </rPr>
      <t>（介護予防も同様）</t>
    </r>
    <rPh sb="19" eb="21">
      <t>ドウヨウ</t>
    </rPh>
    <phoneticPr fontId="4"/>
  </si>
  <si>
    <t>平11老企25
第3の二の2(1)</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</si>
  <si>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3"/>
  </si>
  <si>
    <t>イ　訪問入浴介護従事者の勤務体制については、職種
　ごと、常勤・非常勤ごと等の人数を掲示する趣旨で
　あり、看護師等の氏名まで掲示することを求めるも
　のではありません。</t>
    <phoneticPr fontId="4"/>
  </si>
  <si>
    <t>　業務継続計画の策定等</t>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</si>
  <si>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3"/>
  </si>
  <si>
    <t xml:space="preserve">感染症の予防及びまん延の防止のための研修及び訓練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3"/>
  </si>
  <si>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4"/>
  </si>
  <si>
    <t>　重要事項をウェブサイトに掲載していますか。
（令和7年4月1日から上記の措置を講じることが義務付けられます。）</t>
    <rPh sb="1" eb="3">
      <t>ジュウヨウ</t>
    </rPh>
    <phoneticPr fontId="4"/>
  </si>
  <si>
    <t>　法第１１８条の２第１項に規定する介護保険等関連情報その他必要な情報を活用し、適切かつ有効なサービスの提供に努めていますか。</t>
    <rPh sb="51" eb="53">
      <t>テイキョウ</t>
    </rPh>
    <phoneticPr fontId="3"/>
  </si>
  <si>
    <t>　虐待の防止</t>
    <phoneticPr fontId="4"/>
  </si>
  <si>
    <t>　電磁的記録等</t>
    <rPh sb="1" eb="4">
      <t>デンジテキ</t>
    </rPh>
    <rPh sb="4" eb="6">
      <t>キロク</t>
    </rPh>
    <rPh sb="6" eb="7">
      <t>トウ</t>
    </rPh>
    <phoneticPr fontId="3"/>
  </si>
  <si>
    <t>wef013@city.tsukuba.lg.jp</t>
    <phoneticPr fontId="3"/>
  </si>
  <si>
    <t>FAX029-868-7543</t>
    <phoneticPr fontId="3"/>
  </si>
  <si>
    <t>福祉監査係　</t>
    <rPh sb="0" eb="2">
      <t>フクシ</t>
    </rPh>
    <rPh sb="2" eb="4">
      <t>カンサ</t>
    </rPh>
    <phoneticPr fontId="3"/>
  </si>
  <si>
    <t>つくば市福祉部社会福祉課</t>
    <rPh sb="4" eb="6">
      <t>フクシ</t>
    </rPh>
    <phoneticPr fontId="3"/>
  </si>
  <si>
    <t>つくば市研究学園一丁目１番地１</t>
    <rPh sb="4" eb="8">
      <t>ケンキュウガクエン</t>
    </rPh>
    <rPh sb="8" eb="11">
      <t>イチチョウメ</t>
    </rPh>
    <rPh sb="12" eb="14">
      <t>バンチ</t>
    </rPh>
    <phoneticPr fontId="3"/>
  </si>
  <si>
    <t>〒305-8555</t>
  </si>
  <si>
    <t>＊提出書類チェックシートの送付先</t>
    <rPh sb="1" eb="3">
      <t>テイシュツ</t>
    </rPh>
    <rPh sb="3" eb="5">
      <t>ショルイ</t>
    </rPh>
    <phoneticPr fontId="3"/>
  </si>
  <si>
    <t>事業ごとに１部</t>
    <rPh sb="0" eb="2">
      <t>ジギョウ</t>
    </rPh>
    <phoneticPr fontId="3"/>
  </si>
  <si>
    <t>④利用者の状況</t>
    <rPh sb="1" eb="4">
      <t>リヨウシャ</t>
    </rPh>
    <rPh sb="5" eb="7">
      <t>ジョウキョウ</t>
    </rPh>
    <phoneticPr fontId="3"/>
  </si>
  <si>
    <t>③運営規程及び重要事項説明書、利用者契約書（見本）</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</si>
  <si>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</si>
  <si>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①自己点検シート</t>
    <rPh sb="1" eb="3">
      <t>ジコ</t>
    </rPh>
    <rPh sb="3" eb="5">
      <t>テンケン</t>
    </rPh>
    <phoneticPr fontId="3"/>
  </si>
  <si>
    <t>チェック</t>
    <phoneticPr fontId="3"/>
  </si>
  <si>
    <t>提出数</t>
    <phoneticPr fontId="3"/>
  </si>
  <si>
    <t>資料名</t>
    <phoneticPr fontId="3"/>
  </si>
  <si>
    <t>E-mail</t>
    <phoneticPr fontId="3"/>
  </si>
  <si>
    <t>電話番号</t>
  </si>
  <si>
    <t>担当者名</t>
  </si>
  <si>
    <t>施設名</t>
  </si>
  <si>
    <t>提出書類チェックシート（訪問入浴介護）</t>
    <rPh sb="0" eb="2">
      <t>テイシュツ</t>
    </rPh>
    <rPh sb="2" eb="4">
      <t>ショルイ</t>
    </rPh>
    <rPh sb="12" eb="18">
      <t>ホウモンニュウヨクカイゴ</t>
    </rPh>
    <phoneticPr fontId="3"/>
  </si>
  <si>
    <t>　　　３　区分欄の年号は適宜変更してください。</t>
    <rPh sb="5" eb="7">
      <t>クブン</t>
    </rPh>
    <rPh sb="7" eb="8">
      <t>ラン</t>
    </rPh>
    <rPh sb="9" eb="11">
      <t>ネンゴウ</t>
    </rPh>
    <rPh sb="12" eb="14">
      <t>テキギ</t>
    </rPh>
    <rPh sb="14" eb="16">
      <t>ヘンコウ</t>
    </rPh>
    <phoneticPr fontId="3"/>
  </si>
  <si>
    <t>　　　２　利用者数は、介護報酬請求に係る実利用者数をご記入ください。</t>
    <phoneticPr fontId="3"/>
  </si>
  <si>
    <t>（注）１　上記表は、実地指導時直近１年間についてご記入ください。</t>
    <phoneticPr fontId="3"/>
  </si>
  <si>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3"/>
  </si>
  <si>
    <t>月</t>
  </si>
  <si>
    <t>年間平均利用者数</t>
    <rPh sb="0" eb="2">
      <t>ネンカン</t>
    </rPh>
    <rPh sb="2" eb="4">
      <t>ヘイキン</t>
    </rPh>
    <rPh sb="4" eb="6">
      <t>リヨウ</t>
    </rPh>
    <rPh sb="6" eb="7">
      <t>シャ</t>
    </rPh>
    <rPh sb="7" eb="8">
      <t>スウ</t>
    </rPh>
    <phoneticPr fontId="3"/>
  </si>
  <si>
    <t>R　　年</t>
    <phoneticPr fontId="3"/>
  </si>
  <si>
    <r>
      <rPr>
        <b/>
        <sz val="11"/>
        <rFont val="ＭＳ Ｐゴシック"/>
        <family val="3"/>
        <charset val="128"/>
      </rPr>
      <t>区</t>
    </r>
    <r>
      <rPr>
        <b/>
        <sz val="11"/>
        <rFont val="DejaVu Sans"/>
        <family val="2"/>
      </rPr>
      <t xml:space="preserve">       </t>
    </r>
    <r>
      <rPr>
        <b/>
        <sz val="11"/>
        <rFont val="ＭＳ Ｐゴシック"/>
        <family val="3"/>
        <charset val="128"/>
      </rPr>
      <t>分</t>
    </r>
    <phoneticPr fontId="3"/>
  </si>
  <si>
    <t>　利用者の状況</t>
    <phoneticPr fontId="3"/>
  </si>
  <si>
    <t>TEL029-883-1111</t>
    <phoneticPr fontId="3"/>
  </si>
  <si>
    <t>根拠法令は以下のとおりです。</t>
    <rPh sb="0" eb="4">
      <t>コンキョホウレイ</t>
    </rPh>
    <rPh sb="5" eb="7">
      <t>イカ</t>
    </rPh>
    <phoneticPr fontId="25"/>
  </si>
  <si>
    <t>平11厚令37
第3条第1項</t>
    <rPh sb="0" eb="1">
      <t>ヘイ</t>
    </rPh>
    <rPh sb="3" eb="4">
      <t>コウ</t>
    </rPh>
    <rPh sb="4" eb="5">
      <t>レイ</t>
    </rPh>
    <rPh sb="8" eb="9">
      <t>ダイ</t>
    </rPh>
    <rPh sb="10" eb="11">
      <t>ジョウ</t>
    </rPh>
    <rPh sb="11" eb="12">
      <t>ダイ</t>
    </rPh>
    <rPh sb="13" eb="14">
      <t>コウ</t>
    </rPh>
    <phoneticPr fontId="4"/>
  </si>
  <si>
    <t>平11厚令37
第3条第2項</t>
    <rPh sb="0" eb="1">
      <t>ヘイ</t>
    </rPh>
    <rPh sb="3" eb="4">
      <t>コウ</t>
    </rPh>
    <rPh sb="4" eb="5">
      <t>レイ</t>
    </rPh>
    <rPh sb="8" eb="9">
      <t>ダイ</t>
    </rPh>
    <rPh sb="10" eb="11">
      <t>ジョウ</t>
    </rPh>
    <rPh sb="11" eb="12">
      <t>ダイ</t>
    </rPh>
    <rPh sb="13" eb="14">
      <t>コウ</t>
    </rPh>
    <phoneticPr fontId="4"/>
  </si>
  <si>
    <t>平11厚令37
第3条第3項</t>
    <rPh sb="0" eb="1">
      <t>ヒラ</t>
    </rPh>
    <phoneticPr fontId="3"/>
  </si>
  <si>
    <t>平11厚令37
第3条第4項</t>
    <rPh sb="0" eb="1">
      <t>ヒラ</t>
    </rPh>
    <phoneticPr fontId="3"/>
  </si>
  <si>
    <t xml:space="preserve">平11厚令37
第44条
</t>
    <rPh sb="0" eb="1">
      <t>タイラ</t>
    </rPh>
    <phoneticPr fontId="4"/>
  </si>
  <si>
    <t>平18厚労令35
第46条</t>
    <rPh sb="0" eb="1">
      <t>タイラ</t>
    </rPh>
    <phoneticPr fontId="4"/>
  </si>
  <si>
    <t xml:space="preserve">平11厚令37
第45条第1項1号         </t>
    <rPh sb="0" eb="1">
      <t>ヒラ</t>
    </rPh>
    <rPh sb="16" eb="17">
      <t>ゴウ</t>
    </rPh>
    <phoneticPr fontId="4"/>
  </si>
  <si>
    <t>平11厚令37
第46条
準用(平11老企25
第3の一の1(3))</t>
    <rPh sb="0" eb="1">
      <t>タイラ</t>
    </rPh>
    <rPh sb="28" eb="29">
      <t>イチ</t>
    </rPh>
    <phoneticPr fontId="4"/>
  </si>
  <si>
    <t>平11厚令37
第47条</t>
    <rPh sb="0" eb="1">
      <t>タイラ</t>
    </rPh>
    <phoneticPr fontId="4"/>
  </si>
  <si>
    <t>平18厚労令35
第49条第2項</t>
    <rPh sb="0" eb="1">
      <t>タイラ</t>
    </rPh>
    <phoneticPr fontId="4"/>
  </si>
  <si>
    <t>平11厚令37第54条
準用(第8条)</t>
    <rPh sb="0" eb="1">
      <t>ヒラ</t>
    </rPh>
    <phoneticPr fontId="4"/>
  </si>
  <si>
    <t>平11厚令37第54条
準用(第9条)
準用(平11老企25　
第3の一の3(3)）</t>
    <phoneticPr fontId="4"/>
  </si>
  <si>
    <t>平11厚令37第54条
準用(第10条）
準用(平11老企25 第3の一の3(4))</t>
    <rPh sb="0" eb="1">
      <t>ヒラ</t>
    </rPh>
    <rPh sb="35" eb="36">
      <t>イチ</t>
    </rPh>
    <phoneticPr fontId="4"/>
  </si>
  <si>
    <t xml:space="preserve">平11厚令37第54条準用(第11条）
準用(平11老企25 第3の一の3(5))
</t>
    <rPh sb="0" eb="1">
      <t>ヒラ</t>
    </rPh>
    <rPh sb="34" eb="35">
      <t>イチ</t>
    </rPh>
    <phoneticPr fontId="4"/>
  </si>
  <si>
    <t xml:space="preserve">平11厚令37第54条
準用(第12条）
準用(平11老企25　第3の一の3(6))
</t>
    <rPh sb="0" eb="1">
      <t>ヒラ</t>
    </rPh>
    <rPh sb="18" eb="19">
      <t>ジョウ</t>
    </rPh>
    <rPh sb="35" eb="36">
      <t>イチ</t>
    </rPh>
    <phoneticPr fontId="4"/>
  </si>
  <si>
    <t>平11厚令37第54条
準用(第13条）</t>
    <phoneticPr fontId="4"/>
  </si>
  <si>
    <t>平11厚令37第54条
準用(第14条）</t>
    <rPh sb="0" eb="1">
      <t>ヒラ</t>
    </rPh>
    <phoneticPr fontId="4"/>
  </si>
  <si>
    <t>平11厚令37第54条
準用(第15条）
準用(平11老企25
第3の一の3(7))</t>
    <rPh sb="0" eb="1">
      <t>ヒラ</t>
    </rPh>
    <rPh sb="36" eb="37">
      <t>イチ</t>
    </rPh>
    <phoneticPr fontId="4"/>
  </si>
  <si>
    <t>平18厚労令35
第49条の9</t>
    <rPh sb="0" eb="1">
      <t>ヒラ</t>
    </rPh>
    <phoneticPr fontId="4"/>
  </si>
  <si>
    <t>平11厚令37第54条
準用(第16条）</t>
    <phoneticPr fontId="4"/>
  </si>
  <si>
    <t>平11厚令37第54条
準用(第17条)</t>
    <rPh sb="0" eb="1">
      <t>ヒラ</t>
    </rPh>
    <phoneticPr fontId="4"/>
  </si>
  <si>
    <t>平11厚令37第54条
準用(第18条)</t>
    <phoneticPr fontId="4"/>
  </si>
  <si>
    <t>平11厚令37第54条
準用(第19条）</t>
    <rPh sb="0" eb="1">
      <t>ヒラ</t>
    </rPh>
    <phoneticPr fontId="4"/>
  </si>
  <si>
    <t>平11厚令37
第48条第1項</t>
    <rPh sb="0" eb="1">
      <t>タイラ</t>
    </rPh>
    <phoneticPr fontId="4"/>
  </si>
  <si>
    <t xml:space="preserve">平11厚令37
第48条第2項
</t>
    <rPh sb="0" eb="1">
      <t>タイラ</t>
    </rPh>
    <phoneticPr fontId="4"/>
  </si>
  <si>
    <t>平11厚令37
第48条第3項</t>
    <rPh sb="0" eb="1">
      <t>タイラ</t>
    </rPh>
    <phoneticPr fontId="4"/>
  </si>
  <si>
    <t>平11厚令37第54条
準用(第21条）
準用(平11老企25
第3の一の3(12))</t>
    <phoneticPr fontId="4"/>
  </si>
  <si>
    <t>平11厚令37
第49条</t>
    <rPh sb="0" eb="1">
      <t>タイラ</t>
    </rPh>
    <phoneticPr fontId="4"/>
  </si>
  <si>
    <t xml:space="preserve">平18厚労令35
第56条
</t>
    <rPh sb="0" eb="1">
      <t>タイラ</t>
    </rPh>
    <phoneticPr fontId="4"/>
  </si>
  <si>
    <t>平11厚令37
第50条第1号</t>
    <rPh sb="0" eb="1">
      <t>タイラ</t>
    </rPh>
    <phoneticPr fontId="4"/>
  </si>
  <si>
    <t>平11厚令37第54条
準用(第26条）
準用(平11老企25　
第3の一の3(15))</t>
    <rPh sb="36" eb="37">
      <t>イチ</t>
    </rPh>
    <phoneticPr fontId="4"/>
  </si>
  <si>
    <t>平11厚令37
第51条</t>
    <rPh sb="0" eb="1">
      <t>タイラ</t>
    </rPh>
    <phoneticPr fontId="4"/>
  </si>
  <si>
    <t>平11厚令37
第52条</t>
    <rPh sb="0" eb="1">
      <t>タイラ</t>
    </rPh>
    <phoneticPr fontId="4"/>
  </si>
  <si>
    <t xml:space="preserve">平11厚令37
第53条
</t>
    <rPh sb="0" eb="1">
      <t>タイラ</t>
    </rPh>
    <phoneticPr fontId="4"/>
  </si>
  <si>
    <t>平11厚令37第54条
準用(第30条の2）</t>
    <rPh sb="0" eb="1">
      <t>ヒラ</t>
    </rPh>
    <phoneticPr fontId="4"/>
  </si>
  <si>
    <t>平11厚令37第54条
準用(第31条）</t>
    <rPh sb="0" eb="1">
      <t>ヒラ</t>
    </rPh>
    <phoneticPr fontId="4"/>
  </si>
  <si>
    <t>平11厚令37第54条
準用(第32条）</t>
    <rPh sb="0" eb="1">
      <t>ヒラ</t>
    </rPh>
    <phoneticPr fontId="4"/>
  </si>
  <si>
    <t>平11厚令37第54条
準用(第32条）
附則第2条</t>
    <rPh sb="21" eb="23">
      <t>フソク</t>
    </rPh>
    <rPh sb="23" eb="24">
      <t>ダイ</t>
    </rPh>
    <rPh sb="25" eb="26">
      <t>ジョウ</t>
    </rPh>
    <phoneticPr fontId="4"/>
  </si>
  <si>
    <t>平11厚令37第54条
準用(第33条）</t>
    <rPh sb="0" eb="1">
      <t>ヒラ</t>
    </rPh>
    <phoneticPr fontId="4"/>
  </si>
  <si>
    <t>平11厚令37第54条
準用(第34条）</t>
    <phoneticPr fontId="4"/>
  </si>
  <si>
    <t>平11厚令37第54条
準用(第35条）</t>
    <phoneticPr fontId="4"/>
  </si>
  <si>
    <t>平11厚令37第54条
準用(第37条）</t>
    <rPh sb="0" eb="1">
      <t>ヒラ</t>
    </rPh>
    <phoneticPr fontId="4"/>
  </si>
  <si>
    <t>平11厚令37第54条
準用(第37条の2）</t>
    <rPh sb="0" eb="1">
      <t>ヒラ</t>
    </rPh>
    <phoneticPr fontId="4"/>
  </si>
  <si>
    <t>平11厚令37第54条
準用(第38条）</t>
    <rPh sb="0" eb="1">
      <t>ヒラ</t>
    </rPh>
    <phoneticPr fontId="4"/>
  </si>
  <si>
    <t>平11厚令37
第53条の3</t>
    <rPh sb="0" eb="1">
      <t>タイラ</t>
    </rPh>
    <phoneticPr fontId="4"/>
  </si>
  <si>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３年法律第７６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3"/>
  </si>
  <si>
    <t xml:space="preserve">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phoneticPr fontId="4"/>
  </si>
  <si>
    <t>平11厚令37
第50条第5号</t>
    <rPh sb="0" eb="1">
      <t>ヘイ</t>
    </rPh>
    <phoneticPr fontId="4"/>
  </si>
  <si>
    <t>平11厚令37
第50条第6号</t>
    <phoneticPr fontId="4"/>
  </si>
  <si>
    <t>平11老企25
第3の二の3(2)④</t>
    <rPh sb="11" eb="12">
      <t>ニ</t>
    </rPh>
    <phoneticPr fontId="4"/>
  </si>
  <si>
    <t>　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4"/>
  </si>
  <si>
    <t>平11厚令37
第50条第7号</t>
    <phoneticPr fontId="4"/>
  </si>
  <si>
    <t>平11老企25
第3の二の3(2)⑤</t>
    <rPh sb="11" eb="12">
      <t>ニ</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</si>
  <si>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3"/>
  </si>
  <si>
    <t>　運営規程の概要、訪問入浴介護従業員の勤務体制、事故発生時の対応、苦情処理の体制等の利用申込者のサービスの選択に資すると認められる重要事項を事業所の見やすい場所に掲示することを規定したものです。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次に掲げる点に留意する必要があります。</t>
    <rPh sb="11" eb="15">
      <t>ニュウヨクカイゴ</t>
    </rPh>
    <rPh sb="15" eb="18">
      <t>ジュウギョウイン</t>
    </rPh>
    <rPh sb="100" eb="104">
      <t>ホウモンニュウヨク</t>
    </rPh>
    <rPh sb="104" eb="106">
      <t>カイゴ</t>
    </rPh>
    <rPh sb="122" eb="124">
      <t>トウガイ</t>
    </rPh>
    <phoneticPr fontId="4"/>
  </si>
  <si>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98" eb="200">
      <t>ケイサイ</t>
    </rPh>
    <phoneticPr fontId="4"/>
  </si>
  <si>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Ph sb="1" eb="7">
      <t>ホウモンニュウヨクカイゴ</t>
    </rPh>
    <rPh sb="30" eb="32">
      <t>ジョウキ</t>
    </rPh>
    <rPh sb="409" eb="410">
      <t>シャ</t>
    </rPh>
    <phoneticPr fontId="3"/>
  </si>
  <si>
    <r>
      <t xml:space="preserve">　高齢者虐待防止措置未実施減算
</t>
    </r>
    <r>
      <rPr>
        <sz val="11"/>
        <rFont val="ＭＳ ゴシック"/>
        <family val="3"/>
        <charset val="128"/>
      </rPr>
      <t>（介護予防も同様）</t>
    </r>
    <r>
      <rPr>
        <sz val="11"/>
        <rFont val="ＭＳ 明朝"/>
        <family val="1"/>
        <charset val="128"/>
      </rPr>
      <t xml:space="preserve">
</t>
    </r>
    <rPh sb="18" eb="20">
      <t>カイゴ</t>
    </rPh>
    <rPh sb="20" eb="22">
      <t>ヨボウ</t>
    </rPh>
    <rPh sb="23" eb="25">
      <t>ドウヨウ</t>
    </rPh>
    <phoneticPr fontId="3"/>
  </si>
  <si>
    <r>
      <rPr>
        <sz val="10"/>
        <rFont val="ＭＳ 明朝"/>
        <family val="1"/>
        <charset val="128"/>
      </rPr>
      <t xml:space="preserve">平12厚告19
別表2のｲ注2
</t>
    </r>
    <r>
      <rPr>
        <sz val="10"/>
        <rFont val="ＭＳ ゴシック"/>
        <family val="3"/>
        <charset val="128"/>
      </rPr>
      <t>平18厚労告127
別表1のｲ注2</t>
    </r>
    <phoneticPr fontId="4"/>
  </si>
  <si>
    <r>
      <rPr>
        <sz val="10"/>
        <rFont val="ＭＳ 明朝"/>
        <family val="1"/>
        <charset val="128"/>
      </rPr>
      <t xml:space="preserve">平27厚労告95
第4の4号
</t>
    </r>
    <r>
      <rPr>
        <sz val="10"/>
        <rFont val="ＭＳ ゴシック"/>
        <family val="3"/>
        <charset val="128"/>
      </rPr>
      <t>平27厚労告95
第100の10号</t>
    </r>
    <rPh sb="24" eb="25">
      <t>ダイ</t>
    </rPh>
    <rPh sb="31" eb="32">
      <t>ゴウ</t>
    </rPh>
    <phoneticPr fontId="4"/>
  </si>
  <si>
    <r>
      <t xml:space="preserve">　業務継続計画未策定減算
</t>
    </r>
    <r>
      <rPr>
        <sz val="11"/>
        <rFont val="ＭＳ ゴシック"/>
        <family val="3"/>
        <charset val="128"/>
      </rPr>
      <t>（介護予防も同様）</t>
    </r>
    <rPh sb="15" eb="17">
      <t>カイゴ</t>
    </rPh>
    <rPh sb="17" eb="19">
      <t>ヨボウ</t>
    </rPh>
    <rPh sb="20" eb="22">
      <t>ドウヨウ</t>
    </rPh>
    <phoneticPr fontId="3"/>
  </si>
  <si>
    <r>
      <rPr>
        <sz val="10"/>
        <rFont val="ＭＳ 明朝"/>
        <family val="1"/>
        <charset val="128"/>
      </rPr>
      <t xml:space="preserve">平12厚告19
別表2のｲ注3
</t>
    </r>
    <r>
      <rPr>
        <sz val="10"/>
        <rFont val="ＭＳ ゴシック"/>
        <family val="3"/>
        <charset val="128"/>
      </rPr>
      <t>平18厚労告127
別表1のｲ注3</t>
    </r>
    <phoneticPr fontId="4"/>
  </si>
  <si>
    <r>
      <rPr>
        <sz val="10"/>
        <rFont val="ＭＳ 明朝"/>
        <family val="1"/>
        <charset val="128"/>
      </rPr>
      <t xml:space="preserve">平27厚労告95
第4の5号
</t>
    </r>
    <r>
      <rPr>
        <sz val="10"/>
        <rFont val="ＭＳ ゴシック"/>
        <family val="3"/>
        <charset val="128"/>
      </rPr>
      <t>平27厚労告95
第100の11号</t>
    </r>
    <rPh sb="24" eb="25">
      <t>ダイ</t>
    </rPh>
    <rPh sb="31" eb="32">
      <t>ゴウ</t>
    </rPh>
    <phoneticPr fontId="4"/>
  </si>
  <si>
    <t>平12厚告19
別表2のイ注4</t>
    <phoneticPr fontId="4"/>
  </si>
  <si>
    <t>平12老企36
第2の3(4)</t>
    <phoneticPr fontId="4"/>
  </si>
  <si>
    <t>平18厚労告127
別表1のイ注4</t>
    <phoneticPr fontId="4"/>
  </si>
  <si>
    <t>平18-0317001
別紙1第2の2(4)</t>
    <phoneticPr fontId="4"/>
  </si>
  <si>
    <r>
      <t xml:space="preserve">平12厚告19
別表2のイ注5
</t>
    </r>
    <r>
      <rPr>
        <sz val="10"/>
        <rFont val="ＭＳ ゴシック"/>
        <family val="3"/>
        <charset val="128"/>
      </rPr>
      <t>平18厚労告127
別表1のイ注5</t>
    </r>
    <phoneticPr fontId="4"/>
  </si>
  <si>
    <r>
      <t xml:space="preserve">平12厚告19
別表2のイ注6
</t>
    </r>
    <r>
      <rPr>
        <sz val="10"/>
        <rFont val="ＭＳ ゴシック"/>
        <family val="3"/>
        <charset val="128"/>
      </rPr>
      <t>平18厚労告127
別表1のイ注6</t>
    </r>
    <phoneticPr fontId="4"/>
  </si>
  <si>
    <r>
      <t xml:space="preserve">平12厚告19
別表第2のイ注7
</t>
    </r>
    <r>
      <rPr>
        <sz val="10"/>
        <rFont val="ＭＳ ゴシック"/>
        <family val="3"/>
        <charset val="128"/>
      </rPr>
      <t>平18厚労告127
別表1のイ注7</t>
    </r>
    <phoneticPr fontId="4"/>
  </si>
  <si>
    <r>
      <t>平12厚告19
別表2のイ注8
平27厚労告96
二号</t>
    </r>
    <r>
      <rPr>
        <b/>
        <sz val="10"/>
        <rFont val="ＭＳ 明朝"/>
        <family val="1"/>
        <charset val="128"/>
      </rPr>
      <t xml:space="preserve">
</t>
    </r>
    <r>
      <rPr>
        <sz val="10"/>
        <rFont val="ＭＳ ゴシック"/>
        <family val="3"/>
        <charset val="128"/>
      </rPr>
      <t>平18厚労告127
別表1のイ注8</t>
    </r>
    <phoneticPr fontId="4"/>
  </si>
  <si>
    <r>
      <t xml:space="preserve">平12厚告19
別表2のイ注9
</t>
    </r>
    <r>
      <rPr>
        <sz val="10"/>
        <rFont val="ＭＳ ゴシック"/>
        <family val="3"/>
        <charset val="128"/>
      </rPr>
      <t>平18厚労告127
別表1のイ注9</t>
    </r>
    <phoneticPr fontId="4"/>
  </si>
  <si>
    <t>平12厚告19
別表2のイ注10</t>
    <phoneticPr fontId="4"/>
  </si>
  <si>
    <t>平18厚労告127
別表1のイ注10</t>
    <phoneticPr fontId="4"/>
  </si>
  <si>
    <t>平27厚労告95
第三の四号</t>
    <rPh sb="9" eb="10">
      <t>ダイ</t>
    </rPh>
    <rPh sb="10" eb="11">
      <t>サン</t>
    </rPh>
    <rPh sb="12" eb="13">
      <t>4</t>
    </rPh>
    <rPh sb="13" eb="14">
      <t>ゴウ</t>
    </rPh>
    <phoneticPr fontId="4"/>
  </si>
  <si>
    <t>　事業所における利用者の総数のうち、周囲の者による日常生活に対する注意を必要とする認知症の者（以下この号において「対象者」という。）の占める割合が２分の１以上であること。</t>
    <rPh sb="18" eb="20">
      <t>シュウイ</t>
    </rPh>
    <rPh sb="21" eb="22">
      <t>モノ</t>
    </rPh>
    <rPh sb="30" eb="31">
      <t>タイ</t>
    </rPh>
    <rPh sb="33" eb="35">
      <t>チュウイ</t>
    </rPh>
    <phoneticPr fontId="4"/>
  </si>
  <si>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1を加えて得た数以上配置し、チームとして専門的な認知症ケアを実施していること。</t>
    <rPh sb="25" eb="28">
      <t>ジギョウショ</t>
    </rPh>
    <phoneticPr fontId="4"/>
  </si>
  <si>
    <t>　ア②及び③の基準のいずれにも適合すること。</t>
    <rPh sb="3" eb="4">
      <t>オヨ</t>
    </rPh>
    <phoneticPr fontId="4"/>
  </si>
  <si>
    <t>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
　なお、認知症高齢者の日常生活自立度の確認に当たっては、例えばサービス担当者会議等において介護支援専門員から情報を把握する等の方法が考えられる。</t>
    <phoneticPr fontId="4"/>
  </si>
  <si>
    <t>　認知症高齢者の日常生活自立度Ⅱ以上の割合が２分の１以上、又は、Ⅲ以上の割合が１００分の２０の算定方法は、算定日が属する月の前３月間のうち、いずれかの月の利用者実人員数又は利用延人員数（要支援者を含む）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75" eb="76">
      <t>ツキ</t>
    </rPh>
    <rPh sb="150" eb="151">
      <t>マタ</t>
    </rPh>
    <rPh sb="167" eb="168">
      <t>ツキ</t>
    </rPh>
    <rPh sb="211" eb="213">
      <t>チョッキン</t>
    </rPh>
    <rPh sb="242" eb="244">
      <t>タイセイ</t>
    </rPh>
    <rPh sb="244" eb="245">
      <t>トドケ</t>
    </rPh>
    <phoneticPr fontId="4"/>
  </si>
  <si>
    <r>
      <t xml:space="preserve">平12厚告19
別表2のホ
</t>
    </r>
    <r>
      <rPr>
        <sz val="10"/>
        <rFont val="ＭＳ ゴシック"/>
        <family val="3"/>
        <charset val="128"/>
      </rPr>
      <t>平18厚労告127
別表1のニ</t>
    </r>
    <phoneticPr fontId="4"/>
  </si>
  <si>
    <t>平12老企36
第2の3(12)①</t>
    <phoneticPr fontId="4"/>
  </si>
  <si>
    <t>平12老企36
第2の3(12)②</t>
    <phoneticPr fontId="4"/>
  </si>
  <si>
    <t>平12老企36
第2の3(12)③</t>
    <phoneticPr fontId="4"/>
  </si>
  <si>
    <t>平12老企36
第2の3(12)④</t>
    <phoneticPr fontId="4"/>
  </si>
  <si>
    <t>平12老企36
第2の3(12)⑤</t>
    <phoneticPr fontId="4"/>
  </si>
  <si>
    <t>平12老企36
第2の3(12)⑥</t>
    <phoneticPr fontId="4"/>
  </si>
  <si>
    <t>平12老企36
第2の3(12)⑦</t>
    <phoneticPr fontId="4"/>
  </si>
  <si>
    <t>平12老企36
第2の3(12)⑧</t>
    <phoneticPr fontId="4"/>
  </si>
  <si>
    <r>
      <t xml:space="preserve">　介護職員等処遇改善加算
</t>
    </r>
    <r>
      <rPr>
        <sz val="11"/>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3"/>
  </si>
  <si>
    <r>
      <t xml:space="preserve">平12老企36
第2の3(13)
</t>
    </r>
    <r>
      <rPr>
        <sz val="10"/>
        <rFont val="ＭＳ ゴシック"/>
        <family val="3"/>
        <charset val="128"/>
      </rPr>
      <t>平18-0317001号
別紙1第2の2(12)</t>
    </r>
    <phoneticPr fontId="4"/>
  </si>
  <si>
    <r>
      <t xml:space="preserve">平12厚告19
別表2のヘ
</t>
    </r>
    <r>
      <rPr>
        <sz val="10"/>
        <rFont val="ＭＳ ゴシック"/>
        <family val="3"/>
        <charset val="128"/>
      </rPr>
      <t>平18厚労告127
別表1のホ</t>
    </r>
    <phoneticPr fontId="3"/>
  </si>
  <si>
    <t>ア　提供した具体的なサービスの内容等の記録
イ　身体的拘束等の態様及び時間、その際の利用者の心身の状況並びに緊急やむを得ない理由の記録
ウ　市町村への通知に係る記録
エ　苦情の内容等の記録
オ　事故の状況及び事故に際して採った処置についての記録</t>
    <phoneticPr fontId="4"/>
  </si>
  <si>
    <t>　申請者の登記事項証明書等（当該訪問入浴介護事業に関するものに限る。）
　事業所の平面図並びに設備及び備品の概要
　事業所の管理者の氏名、生年月日及び住所  
　運営規程 
　協力医療機関の名称及び診療科名並びに当該協力医療機関との契約の内容</t>
    <rPh sb="73" eb="74">
      <t>オヨ</t>
    </rPh>
    <phoneticPr fontId="4"/>
  </si>
  <si>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t>
    <rPh sb="1" eb="3">
      <t>レイワ</t>
    </rPh>
    <rPh sb="4" eb="6">
      <t>ネンド</t>
    </rPh>
    <rPh sb="14" eb="20">
      <t>ショグウカイゼンカサン</t>
    </rPh>
    <rPh sb="75" eb="77">
      <t>レイワ</t>
    </rPh>
    <rPh sb="78" eb="79">
      <t>ネン</t>
    </rPh>
    <rPh sb="80" eb="81">
      <t>ツキ</t>
    </rPh>
    <rPh sb="83" eb="84">
      <t>ヒ</t>
    </rPh>
    <rPh sb="84" eb="85">
      <t>ロウ</t>
    </rPh>
    <rPh sb="85" eb="86">
      <t>ハツ</t>
    </rPh>
    <rPh sb="90" eb="91">
      <t>ダイ</t>
    </rPh>
    <rPh sb="92" eb="93">
      <t>ゴウ</t>
    </rPh>
    <rPh sb="93" eb="98">
      <t>コウセイロウドウショウ</t>
    </rPh>
    <rPh sb="98" eb="100">
      <t>ロウケン</t>
    </rPh>
    <rPh sb="100" eb="102">
      <t>キョクチョウ</t>
    </rPh>
    <rPh sb="102" eb="104">
      <t>ツウチ</t>
    </rPh>
    <phoneticPr fontId="3"/>
  </si>
  <si>
    <t>　事業所の名称及び所在地その他厚生労働省令で定める事項に変更があったとき、または事業を再開したときは、10日以内に、その旨を指定権者に届け出ていますか。</t>
    <rPh sb="62" eb="66">
      <t>シテイケンシャ</t>
    </rPh>
    <phoneticPr fontId="4"/>
  </si>
  <si>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することとなります。</t>
    <phoneticPr fontId="4"/>
  </si>
  <si>
    <t>　別に厚生労働大臣が定める施設基準に適合しているものとして、電子情報処理組織を使用する方法により、指定権者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６４単位を加算していますか。</t>
    <phoneticPr fontId="4"/>
  </si>
  <si>
    <t>　別に厚生労働大臣が定める基準に適合しているものとして、電子情報処理組織を使用する方法により、指定権者に対し、老健局長が定める様式による届出を行った訪問入浴介護事業所が、利用者に対し、訪問入浴介護を行った場合は、当該基準に掲げる区分に従い、１回につき次に掲げる所定単位数を加算していますか。（いずれかの加算のみの算定です。）</t>
    <rPh sb="28" eb="32">
      <t>デンシジョウホウ</t>
    </rPh>
    <rPh sb="32" eb="36">
      <t>ショリソシキ</t>
    </rPh>
    <rPh sb="37" eb="39">
      <t>シヨウ</t>
    </rPh>
    <rPh sb="41" eb="43">
      <t>ホウホウ</t>
    </rPh>
    <rPh sb="52" eb="53">
      <t>タイ</t>
    </rPh>
    <rPh sb="55" eb="59">
      <t>ロウケンキョクチョウ</t>
    </rPh>
    <rPh sb="60" eb="61">
      <t>サダ</t>
    </rPh>
    <rPh sb="63" eb="65">
      <t>ヨウシキ</t>
    </rPh>
    <rPh sb="71" eb="72">
      <t>オコナ</t>
    </rPh>
    <rPh sb="114" eb="116">
      <t>クブン</t>
    </rPh>
    <rPh sb="117" eb="118">
      <t>シタガ</t>
    </rPh>
    <phoneticPr fontId="4"/>
  </si>
  <si>
    <t>　別に厚生労働大臣が定める基準に適合する介護職員等の賃金の改善等を実施しているものとして、電子情報処理組織を使用する方法により、指定権者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91" eb="93">
      <t>ホウモン</t>
    </rPh>
    <rPh sb="93" eb="95">
      <t>ニュウヨク</t>
    </rPh>
    <rPh sb="95" eb="97">
      <t>カイゴ</t>
    </rPh>
    <rPh sb="97" eb="100">
      <t>ジギョウショ</t>
    </rPh>
    <rPh sb="102" eb="105">
      <t>リヨウシャ</t>
    </rPh>
    <rPh sb="106" eb="107">
      <t>タイ</t>
    </rPh>
    <rPh sb="109" eb="111">
      <t>ホウモン</t>
    </rPh>
    <rPh sb="111" eb="113">
      <t>ニュウヨク</t>
    </rPh>
    <rPh sb="113" eb="115">
      <t>カイゴ</t>
    </rPh>
    <rPh sb="116" eb="117">
      <t>オコナ</t>
    </rPh>
    <rPh sb="119" eb="121">
      <t>バアイ</t>
    </rPh>
    <rPh sb="123" eb="125">
      <t>トウガイ</t>
    </rPh>
    <rPh sb="125" eb="127">
      <t>キジュン</t>
    </rPh>
    <rPh sb="128" eb="129">
      <t>カカ</t>
    </rPh>
    <rPh sb="131" eb="133">
      <t>クブン</t>
    </rPh>
    <rPh sb="134" eb="135">
      <t>シタガ</t>
    </rPh>
    <rPh sb="137" eb="138">
      <t>ツギ</t>
    </rPh>
    <rPh sb="139" eb="140">
      <t>カカ</t>
    </rPh>
    <rPh sb="142" eb="145">
      <t>タンイスウ</t>
    </rPh>
    <rPh sb="146" eb="148">
      <t>ショテイ</t>
    </rPh>
    <rPh sb="148" eb="151">
      <t>タンイスウ</t>
    </rPh>
    <rPh sb="152" eb="154">
      <t>カサン</t>
    </rPh>
    <phoneticPr fontId="3"/>
  </si>
  <si>
    <t>　(4)　当該訪問入浴介護事業所において、事業年度ご
　　とに当該事業所の職員の処遇改善に関する実績を
　　指定権者に報告すること。</t>
    <rPh sb="5" eb="7">
      <t>トウガイ</t>
    </rPh>
    <rPh sb="7" eb="13">
      <t>ホウモンニュウヨクカイゴ</t>
    </rPh>
    <rPh sb="13" eb="16">
      <t>ジギョウショ</t>
    </rPh>
    <rPh sb="21" eb="23">
      <t>ジギョウ</t>
    </rPh>
    <rPh sb="23" eb="25">
      <t>ネンド</t>
    </rPh>
    <rPh sb="31" eb="33">
      <t>トウガイ</t>
    </rPh>
    <rPh sb="33" eb="36">
      <t>ジギョウショ</t>
    </rPh>
    <rPh sb="37" eb="39">
      <t>ショクイン</t>
    </rPh>
    <rPh sb="40" eb="42">
      <t>ショグウ</t>
    </rPh>
    <rPh sb="42" eb="44">
      <t>カイゼン</t>
    </rPh>
    <rPh sb="45" eb="46">
      <t>カン</t>
    </rPh>
    <rPh sb="48" eb="50">
      <t>ジッセキ</t>
    </rPh>
    <rPh sb="59" eb="61">
      <t>ホウコク</t>
    </rPh>
    <phoneticPr fontId="3"/>
  </si>
  <si>
    <t>「条例」</t>
    <phoneticPr fontId="3"/>
  </si>
  <si>
    <t>介護保険法に基づき指定居宅サービスの事業の設備及び運営に関する基準等を定める条例(平成24年茨城県条例第66号)</t>
    <rPh sb="46" eb="49">
      <t>イバラキケン</t>
    </rPh>
    <phoneticPr fontId="3"/>
  </si>
  <si>
    <t>準用
平11老企25
第3の一の3(2)</t>
    <rPh sb="0" eb="2">
      <t>ジュンヨウ</t>
    </rPh>
    <rPh sb="14" eb="15">
      <t>イチ</t>
    </rPh>
    <phoneticPr fontId="4"/>
  </si>
  <si>
    <t>準用(平11老企25 第3の一の3(8))</t>
    <phoneticPr fontId="4"/>
  </si>
  <si>
    <t>準用(平11老企25 第3の一の3(9))</t>
    <phoneticPr fontId="4"/>
  </si>
  <si>
    <t>準用(平11老企25 第3の一の3(10))</t>
    <phoneticPr fontId="4"/>
  </si>
  <si>
    <t>平11老企25
第3の二の3(1)①</t>
    <rPh sb="11" eb="12">
      <t>２</t>
    </rPh>
    <phoneticPr fontId="4"/>
  </si>
  <si>
    <t>平11老企25
第3の二の3(1)②</t>
    <phoneticPr fontId="4"/>
  </si>
  <si>
    <t>平11老企25
第3の一の3(19)①</t>
    <rPh sb="11" eb="12">
      <t>１</t>
    </rPh>
    <phoneticPr fontId="4"/>
  </si>
  <si>
    <t>平11老企25
第3の一の3(19)③</t>
    <phoneticPr fontId="4"/>
  </si>
  <si>
    <t>平11老企25
第3の一の3(19)④</t>
    <phoneticPr fontId="4"/>
  </si>
  <si>
    <t>平11厚令37
第53条の2第2項</t>
    <phoneticPr fontId="4"/>
  </si>
  <si>
    <t>平11厚令37
第53条の2第3項</t>
    <phoneticPr fontId="4"/>
  </si>
  <si>
    <t>平11厚令37
第53条の2第4項</t>
    <phoneticPr fontId="4"/>
  </si>
  <si>
    <t>平11老企25
第3の二の3(6)④</t>
    <rPh sb="11" eb="12">
      <t>ニ</t>
    </rPh>
    <phoneticPr fontId="4"/>
  </si>
  <si>
    <t>平11老企25
第3の二の3(8)①</t>
    <phoneticPr fontId="4"/>
  </si>
  <si>
    <t>準用(平11老企25
第3の一の3(24))</t>
    <rPh sb="0" eb="2">
      <t>ジュンヨウ</t>
    </rPh>
    <rPh sb="14" eb="15">
      <t>１</t>
    </rPh>
    <phoneticPr fontId="4"/>
  </si>
  <si>
    <t>準用(平11老企25
第3の一の3(25))</t>
    <phoneticPr fontId="4"/>
  </si>
  <si>
    <t>平11厚令37第54条
準用(第36条）</t>
    <rPh sb="0" eb="1">
      <t>ヒラ</t>
    </rPh>
    <phoneticPr fontId="4"/>
  </si>
  <si>
    <t>準用（平11老企25　
第3の一の3(28)①）</t>
    <phoneticPr fontId="4"/>
  </si>
  <si>
    <t>準用（平11老企25　
第3の一の3(28)②）</t>
    <phoneticPr fontId="4"/>
  </si>
  <si>
    <t>平11厚令37第54条
準用(第36条）</t>
    <phoneticPr fontId="4"/>
  </si>
  <si>
    <t xml:space="preserve">平11厚令37第54条
準用(第36条）
</t>
    <rPh sb="0" eb="1">
      <t>ヒラ</t>
    </rPh>
    <phoneticPr fontId="4"/>
  </si>
  <si>
    <t>準用（平11老企25
第3の一の3(30)）</t>
    <phoneticPr fontId="4"/>
  </si>
  <si>
    <t>準用（平11老企25
第3の一の3(31)）</t>
    <phoneticPr fontId="4"/>
  </si>
  <si>
    <t>平11老企25
第3の二の3(10)</t>
    <phoneticPr fontId="4"/>
  </si>
  <si>
    <t>条例
第56条第2項</t>
    <rPh sb="0" eb="2">
      <t>ジョウレイ</t>
    </rPh>
    <rPh sb="3" eb="4">
      <t>ダイ</t>
    </rPh>
    <rPh sb="6" eb="7">
      <t>ジョウ</t>
    </rPh>
    <rPh sb="7" eb="8">
      <t>ダイ</t>
    </rPh>
    <rPh sb="9" eb="10">
      <t>コウ</t>
    </rPh>
    <phoneticPr fontId="4"/>
  </si>
  <si>
    <t>平12老企36
(第2の2(16)④)</t>
    <rPh sb="0" eb="1">
      <t>ヒラ</t>
    </rPh>
    <rPh sb="3" eb="4">
      <t>ロウ</t>
    </rPh>
    <rPh sb="4" eb="5">
      <t>キ</t>
    </rPh>
    <rPh sb="9" eb="10">
      <t>ダイ</t>
    </rPh>
    <phoneticPr fontId="4"/>
  </si>
  <si>
    <t>平12老企36
第2の3(7)
(第2の2(18))</t>
    <rPh sb="17" eb="18">
      <t>ダイ</t>
    </rPh>
    <phoneticPr fontId="4"/>
  </si>
  <si>
    <t>平12老企36
第2の3(8)
(第2の2(19))</t>
    <phoneticPr fontId="4"/>
  </si>
  <si>
    <t>平18厚労令35
第47条第3項</t>
    <rPh sb="0" eb="1">
      <t>タイラ</t>
    </rPh>
    <phoneticPr fontId="4"/>
  </si>
  <si>
    <t xml:space="preserve">平18厚労令35
第57条第1号
</t>
    <rPh sb="0" eb="1">
      <t>タイラ</t>
    </rPh>
    <rPh sb="13" eb="14">
      <t>ダイ</t>
    </rPh>
    <rPh sb="15" eb="16">
      <t>ゴウ</t>
    </rPh>
    <phoneticPr fontId="4"/>
  </si>
  <si>
    <t xml:space="preserve">平18厚労令35
第57条第2号
</t>
    <rPh sb="13" eb="14">
      <t>ダイ</t>
    </rPh>
    <rPh sb="15" eb="16">
      <t>ゴウ</t>
    </rPh>
    <phoneticPr fontId="4"/>
  </si>
  <si>
    <t xml:space="preserve">平18厚労令35
第57条第3号
</t>
    <rPh sb="13" eb="14">
      <t>ダイ</t>
    </rPh>
    <rPh sb="15" eb="16">
      <t>ゴウ</t>
    </rPh>
    <phoneticPr fontId="4"/>
  </si>
  <si>
    <t xml:space="preserve">平18厚労令35
第57条第4号
</t>
    <rPh sb="13" eb="14">
      <t>ダイ</t>
    </rPh>
    <rPh sb="15" eb="16">
      <t>ゴウ</t>
    </rPh>
    <phoneticPr fontId="4"/>
  </si>
  <si>
    <t xml:space="preserve">平18厚労令35
第57条第5号
</t>
    <rPh sb="13" eb="14">
      <t>ダイ</t>
    </rPh>
    <rPh sb="15" eb="16">
      <t>ゴウ</t>
    </rPh>
    <phoneticPr fontId="4"/>
  </si>
  <si>
    <t>平18厚労令35　　　第57条第6号</t>
    <rPh sb="0" eb="1">
      <t>ヘイ</t>
    </rPh>
    <rPh sb="3" eb="4">
      <t>アツシ</t>
    </rPh>
    <rPh sb="4" eb="5">
      <t>ロウ</t>
    </rPh>
    <rPh sb="5" eb="6">
      <t>レイ</t>
    </rPh>
    <rPh sb="11" eb="12">
      <t>ダイ</t>
    </rPh>
    <rPh sb="14" eb="15">
      <t>ジョウ</t>
    </rPh>
    <rPh sb="15" eb="16">
      <t>ダイ</t>
    </rPh>
    <rPh sb="17" eb="18">
      <t>ゴウ</t>
    </rPh>
    <phoneticPr fontId="4"/>
  </si>
  <si>
    <t>平18厚労令35　　　第57条第7号</t>
    <rPh sb="0" eb="1">
      <t>ヘイ</t>
    </rPh>
    <rPh sb="3" eb="4">
      <t>アツシ</t>
    </rPh>
    <rPh sb="4" eb="5">
      <t>ロウ</t>
    </rPh>
    <rPh sb="5" eb="6">
      <t>レイ</t>
    </rPh>
    <rPh sb="11" eb="12">
      <t>ダイ</t>
    </rPh>
    <rPh sb="14" eb="15">
      <t>ジョウ</t>
    </rPh>
    <rPh sb="15" eb="16">
      <t>ダイ</t>
    </rPh>
    <rPh sb="17" eb="18">
      <t>ゴウ</t>
    </rPh>
    <phoneticPr fontId="4"/>
  </si>
  <si>
    <t>平12老企36
第2の3(9)①</t>
    <phoneticPr fontId="4"/>
  </si>
  <si>
    <t>平12老企36
第2の3(9)②</t>
    <phoneticPr fontId="4"/>
  </si>
  <si>
    <t>　別に厚生労働大臣が定める基準に適合しているものとして、電子情報処理組織を使用する方法により、指定権者に対し、届出を行っ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52" eb="53">
      <t>タイ</t>
    </rPh>
    <rPh sb="58" eb="59">
      <t>オコナ</t>
    </rPh>
    <rPh sb="155" eb="157">
      <t>カサン</t>
    </rPh>
    <rPh sb="160" eb="162">
      <t>サンテイ</t>
    </rPh>
    <phoneticPr fontId="4"/>
  </si>
  <si>
    <r>
      <t xml:space="preserve">平12老企36
第2の3(10)①
</t>
    </r>
    <r>
      <rPr>
        <sz val="10"/>
        <rFont val="ＭＳ ゴシック"/>
        <family val="3"/>
        <charset val="128"/>
      </rPr>
      <t>平18-0317001号
別紙1第2の2(10)①</t>
    </r>
    <phoneticPr fontId="4"/>
  </si>
  <si>
    <t>平12老企36
(第2の2(16)⑤)</t>
    <rPh sb="0" eb="1">
      <t>ヒラ</t>
    </rPh>
    <rPh sb="3" eb="4">
      <t>ロウ</t>
    </rPh>
    <rPh sb="4" eb="5">
      <t>キ</t>
    </rPh>
    <rPh sb="9" eb="10">
      <t>ダイ</t>
    </rPh>
    <phoneticPr fontId="4"/>
  </si>
  <si>
    <r>
      <t xml:space="preserve">平27厚労告94
第三の三号、
</t>
    </r>
    <r>
      <rPr>
        <sz val="10"/>
        <rFont val="ＭＳ ゴシック"/>
        <family val="3"/>
        <charset val="128"/>
      </rPr>
      <t>第七十四の四号</t>
    </r>
    <rPh sb="9" eb="10">
      <t>ダイ</t>
    </rPh>
    <rPh sb="10" eb="11">
      <t>サン</t>
    </rPh>
    <rPh sb="12" eb="13">
      <t>サン</t>
    </rPh>
    <rPh sb="13" eb="14">
      <t>ゴウ</t>
    </rPh>
    <rPh sb="16" eb="17">
      <t>ダイ</t>
    </rPh>
    <rPh sb="17" eb="20">
      <t>７４</t>
    </rPh>
    <rPh sb="21" eb="22">
      <t>４</t>
    </rPh>
    <rPh sb="22" eb="23">
      <t>ゴウ</t>
    </rPh>
    <phoneticPr fontId="4"/>
  </si>
  <si>
    <r>
      <t xml:space="preserve">平12老企36
第2の3(10)②
</t>
    </r>
    <r>
      <rPr>
        <sz val="10"/>
        <rFont val="ＭＳ ゴシック"/>
        <family val="3"/>
        <charset val="128"/>
      </rPr>
      <t>平18-0317001号
別紙1第2の2(10)②</t>
    </r>
    <phoneticPr fontId="4"/>
  </si>
  <si>
    <r>
      <t xml:space="preserve">平12老企36
第2の3(10)④
</t>
    </r>
    <r>
      <rPr>
        <sz val="10"/>
        <rFont val="ＭＳ ゴシック"/>
        <family val="3"/>
        <charset val="128"/>
      </rPr>
      <t>平18-0317001号
別紙1第2の2(10)④</t>
    </r>
    <phoneticPr fontId="4"/>
  </si>
  <si>
    <r>
      <t xml:space="preserve">平12老企36
第2の3(10)⑤
</t>
    </r>
    <r>
      <rPr>
        <sz val="10"/>
        <rFont val="ＭＳ ゴシック"/>
        <family val="3"/>
        <charset val="128"/>
      </rPr>
      <t>平18-0317001号
別紙1第2の2(10)⑤</t>
    </r>
    <phoneticPr fontId="4"/>
  </si>
  <si>
    <t>平12老企36
第2の3(11)①</t>
    <phoneticPr fontId="4"/>
  </si>
  <si>
    <t>平12老企36
第2の3(11)②</t>
    <phoneticPr fontId="4"/>
  </si>
  <si>
    <t>平12老企36
第2の3(11)⑧</t>
    <phoneticPr fontId="4"/>
  </si>
  <si>
    <t>平12老企36
第2の3(11)⑩</t>
    <phoneticPr fontId="4"/>
  </si>
  <si>
    <t>平27厚労告95
第五号</t>
    <rPh sb="4" eb="5">
      <t>ロウ</t>
    </rPh>
    <rPh sb="9" eb="10">
      <t>ダイ</t>
    </rPh>
    <rPh sb="10" eb="11">
      <t>５</t>
    </rPh>
    <rPh sb="11" eb="12">
      <t>ゴウ</t>
    </rPh>
    <phoneticPr fontId="4"/>
  </si>
  <si>
    <t>平12老企36
(第2の2(16)②)</t>
    <rPh sb="0" eb="1">
      <t>ヒラ</t>
    </rPh>
    <rPh sb="3" eb="4">
      <t>ロウ</t>
    </rPh>
    <rPh sb="4" eb="5">
      <t>キ</t>
    </rPh>
    <rPh sb="9" eb="10">
      <t>ダイ</t>
    </rPh>
    <phoneticPr fontId="4"/>
  </si>
  <si>
    <t>平12老企36
(第2の2(16)③)</t>
    <rPh sb="0" eb="1">
      <t>ヒラ</t>
    </rPh>
    <rPh sb="3" eb="4">
      <t>ロウ</t>
    </rPh>
    <rPh sb="4" eb="5">
      <t>キ</t>
    </rPh>
    <rPh sb="9" eb="10">
      <t>ダイ</t>
    </rPh>
    <phoneticPr fontId="4"/>
  </si>
  <si>
    <t>　「認知症介護に係る専門的な研修」とは、「認知症介護実践者等養成事業の実施について」（平成18年3月31日老発第0331010号厚生労働省老健局長通知）、「認知症介護実践者等養成事業の円滑な運営について」（平成18年3月31日老計第0331007号厚生労働省計画課長通知）に規定する「認知症介護実践リーダー研修」及び認知症看護に係る適切な研修を指すものです。</t>
    <phoneticPr fontId="4"/>
  </si>
  <si>
    <r>
      <t xml:space="preserve">平12老企36
第2の3(10)③
</t>
    </r>
    <r>
      <rPr>
        <sz val="10"/>
        <rFont val="ＭＳ ゴシック"/>
        <family val="3"/>
        <charset val="128"/>
      </rPr>
      <t>平18-0317001号
別紙1第2の2(10)③</t>
    </r>
    <phoneticPr fontId="4"/>
  </si>
  <si>
    <t>　病院、診療所又は訪問看護ステーション（指定居宅サービス等基準第60条第１項第１号に規定する訪問看護ステーションをいう。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44条に規定する訪問入浴介護をいう。）を行う日時を当該病院、診療所又は訪問看護ステーションと調整していること。</t>
    <rPh sb="1" eb="3">
      <t>ビョウイン</t>
    </rPh>
    <rPh sb="4" eb="7">
      <t>シンリョウジョ</t>
    </rPh>
    <rPh sb="7" eb="8">
      <t>マタ</t>
    </rPh>
    <rPh sb="20" eb="24">
      <t>シテイキョタク</t>
    </rPh>
    <rPh sb="28" eb="29">
      <t>トウ</t>
    </rPh>
    <rPh sb="29" eb="31">
      <t>キジュン</t>
    </rPh>
    <rPh sb="31" eb="32">
      <t>ダイ</t>
    </rPh>
    <rPh sb="34" eb="35">
      <t>ジョウ</t>
    </rPh>
    <rPh sb="35" eb="36">
      <t>ダイ</t>
    </rPh>
    <rPh sb="37" eb="38">
      <t>コウ</t>
    </rPh>
    <rPh sb="38" eb="39">
      <t>ダイ</t>
    </rPh>
    <rPh sb="40" eb="41">
      <t>ゴウ</t>
    </rPh>
    <rPh sb="42" eb="44">
      <t>キテイ</t>
    </rPh>
    <rPh sb="60" eb="63">
      <t>イカオナ</t>
    </rPh>
    <rPh sb="68" eb="70">
      <t>レンケイ</t>
    </rPh>
    <rPh sb="74" eb="77">
      <t>リヨウシャ</t>
    </rPh>
    <rPh sb="78" eb="81">
      <t>ジョウタイトウ</t>
    </rPh>
    <rPh sb="82" eb="83">
      <t>オウ</t>
    </rPh>
    <rPh sb="85" eb="87">
      <t>タイオウ</t>
    </rPh>
    <rPh sb="91" eb="95">
      <t>レンラクタイセイ</t>
    </rPh>
    <rPh sb="96" eb="98">
      <t>カクホ</t>
    </rPh>
    <rPh sb="103" eb="105">
      <t>ヒツヨウ</t>
    </rPh>
    <rPh sb="106" eb="107">
      <t>オウ</t>
    </rPh>
    <rPh sb="114" eb="117">
      <t>シンリョウジョ</t>
    </rPh>
    <rPh sb="117" eb="118">
      <t>マタ</t>
    </rPh>
    <rPh sb="138" eb="140">
      <t>テイキョウ</t>
    </rPh>
    <rPh sb="150" eb="152">
      <t>カイゴ</t>
    </rPh>
    <rPh sb="153" eb="157">
      <t>シテイキョタク</t>
    </rPh>
    <rPh sb="161" eb="162">
      <t>トウ</t>
    </rPh>
    <rPh sb="162" eb="164">
      <t>キジュン</t>
    </rPh>
    <rPh sb="164" eb="165">
      <t>ダイ</t>
    </rPh>
    <rPh sb="167" eb="168">
      <t>ジョウ</t>
    </rPh>
    <rPh sb="169" eb="171">
      <t>キテイ</t>
    </rPh>
    <rPh sb="175" eb="179">
      <t>ニュウヨクカイゴ</t>
    </rPh>
    <rPh sb="185" eb="186">
      <t>オコナ</t>
    </rPh>
    <rPh sb="187" eb="189">
      <t>ニチジ</t>
    </rPh>
    <rPh sb="190" eb="192">
      <t>トウガイ</t>
    </rPh>
    <rPh sb="192" eb="194">
      <t>ビョウイン</t>
    </rPh>
    <rPh sb="195" eb="198">
      <t>シンリョウジョ</t>
    </rPh>
    <rPh sb="198" eb="199">
      <t>マタ</t>
    </rPh>
    <rPh sb="211" eb="213">
      <t>チョウセイ</t>
    </rPh>
    <phoneticPr fontId="4"/>
  </si>
  <si>
    <t>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日を上限として、訪問入浴介護事業所において行っ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日以上あった場合には、看取り連携体制加算を算定することはできません。）</t>
    <rPh sb="74" eb="75">
      <t>ゴウ</t>
    </rPh>
    <phoneticPr fontId="4"/>
  </si>
  <si>
    <t>平12老企36
第2の3(11)④</t>
    <phoneticPr fontId="4"/>
  </si>
  <si>
    <t>平12老企36
第2の3(11)⑤</t>
    <phoneticPr fontId="4"/>
  </si>
  <si>
    <t>平12老企36
第2の3(11)⑥</t>
    <phoneticPr fontId="4"/>
  </si>
  <si>
    <t>平12老企36
第2の3(11)⑦</t>
    <phoneticPr fontId="4"/>
  </si>
  <si>
    <t>平12老企36
第2の3(11)⑨</t>
    <phoneticPr fontId="4"/>
  </si>
  <si>
    <t>　(2)　当該訪問入浴介護事業所において、(1)の賃金
　　改善に関する計画、当該計画に係る実施期間及び
　　実施方法その他の当該事業所の職員の処遇改善の
　　計画等を記載した介護職員等処遇改善計画書を作
　　成し、全ての職員に周知し、指定権者に届け出て
　  いること。</t>
    <rPh sb="33" eb="34">
      <t>カン</t>
    </rPh>
    <rPh sb="36" eb="38">
      <t>ケイカク</t>
    </rPh>
    <rPh sb="39" eb="43">
      <t>トウガイケイカク</t>
    </rPh>
    <rPh sb="44" eb="45">
      <t>カカ</t>
    </rPh>
    <rPh sb="46" eb="50">
      <t>ジッシキカン</t>
    </rPh>
    <rPh sb="50" eb="51">
      <t>オヨ</t>
    </rPh>
    <rPh sb="61" eb="62">
      <t>タ</t>
    </rPh>
    <rPh sb="63" eb="65">
      <t>トウガイ</t>
    </rPh>
    <rPh sb="65" eb="68">
      <t>ジギョウショ</t>
    </rPh>
    <rPh sb="69" eb="71">
      <t>ショクイン</t>
    </rPh>
    <rPh sb="72" eb="74">
      <t>ショグウ</t>
    </rPh>
    <rPh sb="74" eb="76">
      <t>カイゼン</t>
    </rPh>
    <rPh sb="80" eb="82">
      <t>ケイカク</t>
    </rPh>
    <rPh sb="82" eb="83">
      <t>ナド</t>
    </rPh>
    <rPh sb="84" eb="86">
      <t>キサイ</t>
    </rPh>
    <rPh sb="88" eb="93">
      <t>カイゴショクイントウ</t>
    </rPh>
    <rPh sb="93" eb="100">
      <t>ショグウカイゼンケイカクショ</t>
    </rPh>
    <rPh sb="108" eb="109">
      <t>スベ</t>
    </rPh>
    <rPh sb="111" eb="113">
      <t>ショクイン</t>
    </rPh>
    <rPh sb="114" eb="116">
      <t>シュウチ</t>
    </rPh>
    <rPh sb="123" eb="124">
      <t>トドケ</t>
    </rPh>
    <rPh sb="125" eb="126">
      <t>デ</t>
    </rPh>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</si>
  <si>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むを得ないが、その内容について指定権者に届け
　　出ること。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8" eb="149">
      <t>トド</t>
    </rPh>
    <rPh sb="153" eb="154">
      <t>デ</t>
    </rPh>
    <phoneticPr fontId="3"/>
  </si>
  <si>
    <t>（標準様式1）</t>
    <rPh sb="1" eb="3">
      <t>ヒョウジュン</t>
    </rPh>
    <rPh sb="3" eb="5">
      <t>ヨウシキ</t>
    </rPh>
    <phoneticPr fontId="3"/>
  </si>
  <si>
    <t>従業者の勤務の体制及び勤務形態一覧表</t>
    <phoneticPr fontId="47"/>
  </si>
  <si>
    <t>サービス種別</t>
    <rPh sb="4" eb="6">
      <t>シュベツ</t>
    </rPh>
    <phoneticPr fontId="47"/>
  </si>
  <si>
    <t>(</t>
    <phoneticPr fontId="47"/>
  </si>
  <si>
    <t>訪問入浴介護</t>
    <rPh sb="0" eb="2">
      <t>ホウモン</t>
    </rPh>
    <rPh sb="2" eb="4">
      <t>ニュウヨク</t>
    </rPh>
    <rPh sb="4" eb="6">
      <t>カイゴ</t>
    </rPh>
    <phoneticPr fontId="47"/>
  </si>
  <si>
    <t>）</t>
    <phoneticPr fontId="47"/>
  </si>
  <si>
    <t>令和</t>
    <rPh sb="0" eb="2">
      <t>レイワ</t>
    </rPh>
    <phoneticPr fontId="47"/>
  </si>
  <si>
    <t>)</t>
    <phoneticPr fontId="47"/>
  </si>
  <si>
    <t>年</t>
    <rPh sb="0" eb="1">
      <t>ネン</t>
    </rPh>
    <phoneticPr fontId="47"/>
  </si>
  <si>
    <t>月</t>
    <rPh sb="0" eb="1">
      <t>ゲツ</t>
    </rPh>
    <phoneticPr fontId="47"/>
  </si>
  <si>
    <t>事業所名</t>
    <rPh sb="0" eb="3">
      <t>ジギョウショ</t>
    </rPh>
    <rPh sb="3" eb="4">
      <t>メイ</t>
    </rPh>
    <phoneticPr fontId="47"/>
  </si>
  <si>
    <t>(1)</t>
    <phoneticPr fontId="47"/>
  </si>
  <si>
    <t>４週</t>
  </si>
  <si>
    <t>(2)</t>
    <phoneticPr fontId="47"/>
  </si>
  <si>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</si>
  <si>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7"/>
  </si>
  <si>
    <t>時間/週</t>
    <rPh sb="0" eb="2">
      <t>ジカン</t>
    </rPh>
    <rPh sb="3" eb="4">
      <t>シュウ</t>
    </rPh>
    <phoneticPr fontId="47"/>
  </si>
  <si>
    <t>時間/月</t>
    <rPh sb="0" eb="2">
      <t>ジカン</t>
    </rPh>
    <rPh sb="3" eb="4">
      <t>ツキ</t>
    </rPh>
    <phoneticPr fontId="47"/>
  </si>
  <si>
    <t>当月の日数</t>
    <rPh sb="0" eb="2">
      <t>トウゲツ</t>
    </rPh>
    <rPh sb="3" eb="5">
      <t>ニッスウ</t>
    </rPh>
    <phoneticPr fontId="47"/>
  </si>
  <si>
    <t>日</t>
    <rPh sb="0" eb="1">
      <t>ニチ</t>
    </rPh>
    <phoneticPr fontId="47"/>
  </si>
  <si>
    <t>No</t>
    <phoneticPr fontId="47"/>
  </si>
  <si>
    <t>(4) 
職種</t>
    <phoneticPr fontId="3"/>
  </si>
  <si>
    <t>(5)
勤務
形態</t>
    <phoneticPr fontId="3"/>
  </si>
  <si>
    <t>(6)
資格</t>
    <rPh sb="4" eb="6">
      <t>シカク</t>
    </rPh>
    <phoneticPr fontId="47"/>
  </si>
  <si>
    <t>(7) 氏　名</t>
    <phoneticPr fontId="3"/>
  </si>
  <si>
    <t>(8)</t>
    <phoneticPr fontId="47"/>
  </si>
  <si>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</si>
  <si>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</si>
  <si>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7"/>
  </si>
  <si>
    <t>2週目</t>
    <rPh sb="1" eb="2">
      <t>シュウ</t>
    </rPh>
    <rPh sb="2" eb="3">
      <t>メ</t>
    </rPh>
    <phoneticPr fontId="47"/>
  </si>
  <si>
    <t>3週目</t>
    <rPh sb="1" eb="2">
      <t>シュウ</t>
    </rPh>
    <rPh sb="2" eb="3">
      <t>メ</t>
    </rPh>
    <phoneticPr fontId="47"/>
  </si>
  <si>
    <t>4週目</t>
    <rPh sb="1" eb="2">
      <t>シュウ</t>
    </rPh>
    <rPh sb="2" eb="3">
      <t>メ</t>
    </rPh>
    <phoneticPr fontId="47"/>
  </si>
  <si>
    <t>5週目</t>
    <rPh sb="1" eb="2">
      <t>シュウ</t>
    </rPh>
    <rPh sb="2" eb="3">
      <t>メ</t>
    </rPh>
    <phoneticPr fontId="47"/>
  </si>
  <si>
    <t>１．サービス種別</t>
    <rPh sb="6" eb="8">
      <t>シュベツ</t>
    </rPh>
    <phoneticPr fontId="47"/>
  </si>
  <si>
    <t>サービス種別名</t>
    <rPh sb="4" eb="6">
      <t>シュベツ</t>
    </rPh>
    <rPh sb="6" eb="7">
      <t>メイ</t>
    </rPh>
    <phoneticPr fontId="47"/>
  </si>
  <si>
    <t>介護予防訪問入浴介護</t>
    <rPh sb="0" eb="2">
      <t>カイゴ</t>
    </rPh>
    <rPh sb="2" eb="4">
      <t>ヨボウ</t>
    </rPh>
    <rPh sb="4" eb="6">
      <t>ホウモン</t>
    </rPh>
    <rPh sb="6" eb="8">
      <t>ニュウヨク</t>
    </rPh>
    <rPh sb="8" eb="10">
      <t>カイゴ</t>
    </rPh>
    <phoneticPr fontId="47"/>
  </si>
  <si>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47"/>
  </si>
  <si>
    <t>２．職種名・資格名称</t>
    <rPh sb="2" eb="4">
      <t>ショクシュ</t>
    </rPh>
    <rPh sb="4" eb="5">
      <t>メイ</t>
    </rPh>
    <rPh sb="6" eb="8">
      <t>シカク</t>
    </rPh>
    <rPh sb="8" eb="10">
      <t>メイショウ</t>
    </rPh>
    <phoneticPr fontId="47"/>
  </si>
  <si>
    <t>職種名</t>
    <rPh sb="0" eb="2">
      <t>ショクシュ</t>
    </rPh>
    <rPh sb="2" eb="3">
      <t>メイ</t>
    </rPh>
    <phoneticPr fontId="47"/>
  </si>
  <si>
    <t>管理者</t>
    <rPh sb="0" eb="3">
      <t>カンリシャ</t>
    </rPh>
    <phoneticPr fontId="47"/>
  </si>
  <si>
    <t>看護職員</t>
    <rPh sb="0" eb="2">
      <t>カンゴ</t>
    </rPh>
    <rPh sb="2" eb="4">
      <t>ショクイン</t>
    </rPh>
    <phoneticPr fontId="47"/>
  </si>
  <si>
    <t>介護職員</t>
    <rPh sb="0" eb="2">
      <t>カイゴ</t>
    </rPh>
    <rPh sb="2" eb="4">
      <t>ショクイン</t>
    </rPh>
    <phoneticPr fontId="47"/>
  </si>
  <si>
    <t>ー</t>
    <phoneticPr fontId="47"/>
  </si>
  <si>
    <t>資格</t>
    <rPh sb="0" eb="2">
      <t>シカク</t>
    </rPh>
    <phoneticPr fontId="47"/>
  </si>
  <si>
    <t>看護師</t>
    <rPh sb="0" eb="3">
      <t>カンゴシ</t>
    </rPh>
    <phoneticPr fontId="47"/>
  </si>
  <si>
    <t>介護福祉士</t>
    <rPh sb="0" eb="2">
      <t>カイゴ</t>
    </rPh>
    <rPh sb="2" eb="5">
      <t>フクシシ</t>
    </rPh>
    <phoneticPr fontId="47"/>
  </si>
  <si>
    <t>准看護師</t>
    <rPh sb="0" eb="4">
      <t>ジュンカンゴシ</t>
    </rPh>
    <phoneticPr fontId="47"/>
  </si>
  <si>
    <t>ー</t>
  </si>
  <si>
    <t>【自治体の皆様へ】</t>
    <rPh sb="1" eb="4">
      <t>ジチタイ</t>
    </rPh>
    <rPh sb="5" eb="7">
      <t>ミナサマ</t>
    </rPh>
    <phoneticPr fontId="47"/>
  </si>
  <si>
    <t>※ INDIRECT関数使用のため、以下のとおりセルに「名前の定義」をしています。</t>
    <rPh sb="10" eb="12">
      <t>カンスウ</t>
    </rPh>
    <rPh sb="12" eb="14">
      <t>シヨウ</t>
    </rPh>
    <rPh sb="18" eb="20">
      <t>イカ</t>
    </rPh>
    <rPh sb="28" eb="30">
      <t>ナマエ</t>
    </rPh>
    <rPh sb="31" eb="33">
      <t>テイギ</t>
    </rPh>
    <phoneticPr fontId="47"/>
  </si>
  <si>
    <t>　12行目・・・「職種」</t>
    <rPh sb="3" eb="5">
      <t>ギョウメ</t>
    </rPh>
    <rPh sb="9" eb="11">
      <t>ショクシュ</t>
    </rPh>
    <phoneticPr fontId="47"/>
  </si>
  <si>
    <t>　C列・・・「管理者」</t>
    <rPh sb="2" eb="3">
      <t>レツ</t>
    </rPh>
    <rPh sb="7" eb="10">
      <t>カンリシャ</t>
    </rPh>
    <phoneticPr fontId="47"/>
  </si>
  <si>
    <t>　D列・・・「看護職員」</t>
    <rPh sb="2" eb="3">
      <t>レツ</t>
    </rPh>
    <rPh sb="7" eb="9">
      <t>カンゴ</t>
    </rPh>
    <rPh sb="9" eb="11">
      <t>ショクイン</t>
    </rPh>
    <phoneticPr fontId="47"/>
  </si>
  <si>
    <t>　E列・・・「介護職員」</t>
    <rPh sb="2" eb="3">
      <t>レツ</t>
    </rPh>
    <rPh sb="7" eb="9">
      <t>カイゴ</t>
    </rPh>
    <rPh sb="9" eb="11">
      <t>ショクイン</t>
    </rPh>
    <phoneticPr fontId="4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</si>
  <si>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7"/>
  </si>
  <si>
    <t>　行が足りない場合は、適宜追加してください。</t>
    <rPh sb="1" eb="2">
      <t>ギョウ</t>
    </rPh>
    <rPh sb="3" eb="4">
      <t>タ</t>
    </rPh>
    <rPh sb="7" eb="9">
      <t>バアイ</t>
    </rPh>
    <rPh sb="11" eb="13">
      <t>テキギ</t>
    </rPh>
    <rPh sb="13" eb="15">
      <t>ツイカ</t>
    </rPh>
    <phoneticPr fontId="47"/>
  </si>
  <si>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</si>
  <si>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7"/>
  </si>
  <si>
    <t>　・「数式」タブ　⇒　「名前の定義」を選択</t>
    <rPh sb="3" eb="5">
      <t>スウシキ</t>
    </rPh>
    <rPh sb="12" eb="14">
      <t>ナマエ</t>
    </rPh>
    <rPh sb="15" eb="17">
      <t>テイギ</t>
    </rPh>
    <rPh sb="19" eb="21">
      <t>センタク</t>
    </rPh>
    <phoneticPr fontId="47"/>
  </si>
  <si>
    <t>　・「名前」に職種名を入力</t>
    <rPh sb="3" eb="5">
      <t>ナマエ</t>
    </rPh>
    <rPh sb="7" eb="9">
      <t>ショクシュ</t>
    </rPh>
    <rPh sb="9" eb="10">
      <t>メイ</t>
    </rPh>
    <rPh sb="11" eb="13">
      <t>ニュウリョク</t>
    </rPh>
    <phoneticPr fontId="4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</si>
  <si>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</si>
  <si>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7"/>
  </si>
  <si>
    <t>　二　電磁的記録媒体(電磁的記録(電子的方式、磁気的　
　　方式その他人の知覚によっては認識することができ
　　ない方式で作られる記録であって、電子計算機によ
　　る情報処理の用に供されるものをいう。)に係る記録
　　媒体をいう。)をもって調製するファイルに重要事項
　　を記録したものを交付する方法</t>
    <phoneticPr fontId="3"/>
  </si>
  <si>
    <t xml:space="preserve">　サービスの提供を求められた場合は、その者の提示する被保険者証によって、被保険者資格、要介護認定の有無及び要介護認定の有効期間を確かめていますか。　 </t>
    <rPh sb="53" eb="54">
      <t>ヨウ</t>
    </rPh>
    <rPh sb="54" eb="56">
      <t>カイゴ</t>
    </rPh>
    <rPh sb="56" eb="58">
      <t>ニンテイ</t>
    </rPh>
    <phoneticPr fontId="4"/>
  </si>
  <si>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3" eb="5">
      <t>ニュウヨク</t>
    </rPh>
    <phoneticPr fontId="4"/>
  </si>
  <si>
    <t>令和3年1月25日厚生労働省令第9号　附則第2条
平11老企25
第3の一の3(19)⑤</t>
    <rPh sb="37" eb="38">
      <t>イチ</t>
    </rPh>
    <phoneticPr fontId="3"/>
  </si>
  <si>
    <t>　原則として月ごとの勤務表を作成し、訪問入浴介護従業者については、日々の勤務時間、職務の内容、常勤・非常勤の別、管理者との兼務関係等を明確にしてください。</t>
    <phoneticPr fontId="4"/>
  </si>
  <si>
    <t>　苦情を受け付けた場合には、当該苦情の内容等を記録していますか。</t>
    <phoneticPr fontId="4"/>
  </si>
  <si>
    <t>　当該事業所の介護職員の総数のうち、介護福祉士の占める割合が１００分の３０以上又は介護福祉士、実務者研修修了者及び介護職員基礎研修課程修了者の占める割合が１００の５０以上であること。</t>
    <phoneticPr fontId="4"/>
  </si>
  <si>
    <t>　当該事業所の訪問入浴介護従業者の総数のうち、勤続年数７年以上の者の占める割合が１００分の３０以上であること。</t>
    <phoneticPr fontId="4"/>
  </si>
  <si>
    <t>　県へ基本情報と運営情報を報告するとともに見直しを行っていますか。</t>
    <rPh sb="1" eb="2">
      <t>ケン</t>
    </rPh>
    <rPh sb="8" eb="10">
      <t>ウンエイ</t>
    </rPh>
    <rPh sb="21" eb="23">
      <t>ミナオ</t>
    </rPh>
    <rPh sb="25" eb="26">
      <t>オコナ</t>
    </rPh>
    <phoneticPr fontId="4"/>
  </si>
  <si>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入浴介護事業所と居宅介護支援事業所が併設されている場合、訪問入浴介護事業所の管理者と居宅介護支援事業所の管理者を兼務している者は、その勤務時間の合計が所定の時間に達していれば常勤要件を満たすことになります。</t>
    <rPh sb="209" eb="211">
      <t>ホウモン</t>
    </rPh>
    <rPh sb="211" eb="213">
      <t>ニュウヨク</t>
    </rPh>
    <rPh sb="213" eb="215">
      <t>カイゴ</t>
    </rPh>
    <rPh sb="239" eb="243">
      <t>ホウモンニュウヨク</t>
    </rPh>
    <rPh sb="243" eb="245">
      <t>カイゴ</t>
    </rPh>
    <phoneticPr fontId="3"/>
  </si>
  <si>
    <t>　次の場合であって、当該事業所の管理業務に支障がないときは、他の職務を兼ねることができます。
　なお、管理者は、訪問入浴介護従業者である必要はありません。
ア　当該事業所で訪問入浴介護従業者としての職務に
　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従業者としての職務に従事する時間帯も、当該訪問
　入浴介護事業所の利用者へのサービス提供の場面等
　で生じる事象を適時かつ適切に把握でき、職員及び
　業務の一元的な管理・指揮命令に支障が生じないと
　きに、当該他の事業所、施設等の管理者又は従業者
　としての職務に従事する場合（この場合の他の事業
　所、施設等の事業の内容は問わないが、例えば、管
　理すべき事業所数が過剰であると個別に判断される
　場合や、併設される入所施設において入所者に対し
　サービス提供を行う看護・介護職員と兼務する場合
　（施設における勤務時間が極めて限られている場合
　を除く。）、事故発生時等の緊急時において管理者
　自身が速やかに当該指定訪問入浴介護事業所又は利
　用者へのサービス提供の現場に駆け付けることがで
　きない体制となっている場合などは、管理業務に支
　障があると考えられる。）</t>
    <rPh sb="1" eb="2">
      <t>ツギ</t>
    </rPh>
    <rPh sb="51" eb="54">
      <t>カンリシャ</t>
    </rPh>
    <rPh sb="56" eb="58">
      <t>ホウモン</t>
    </rPh>
    <rPh sb="58" eb="60">
      <t>ニュウヨク</t>
    </rPh>
    <rPh sb="60" eb="62">
      <t>カイゴ</t>
    </rPh>
    <rPh sb="62" eb="65">
      <t>ジュウギョウシャ</t>
    </rPh>
    <rPh sb="68" eb="70">
      <t>ヒツヨウ</t>
    </rPh>
    <rPh sb="214" eb="216">
      <t>カイゴ</t>
    </rPh>
    <rPh sb="500" eb="502">
      <t>ニュウヨク</t>
    </rPh>
    <phoneticPr fontId="4"/>
  </si>
  <si>
    <t>平11厚令37第48条第4項
平11老企25
第3の二の3(1)①</t>
    <rPh sb="0" eb="1">
      <t>ヘイ</t>
    </rPh>
    <rPh sb="3" eb="4">
      <t>アツ</t>
    </rPh>
    <rPh sb="4" eb="5">
      <t>レイ</t>
    </rPh>
    <rPh sb="7" eb="8">
      <t>ダイ</t>
    </rPh>
    <rPh sb="10" eb="11">
      <t>ジョウ</t>
    </rPh>
    <rPh sb="11" eb="12">
      <t>ダイ</t>
    </rPh>
    <rPh sb="13" eb="14">
      <t>コウ</t>
    </rPh>
    <phoneticPr fontId="4"/>
  </si>
  <si>
    <t>平11厚令37
第53条の2第1項</t>
    <rPh sb="0" eb="1">
      <t>タイラ</t>
    </rPh>
    <rPh sb="14" eb="15">
      <t>ダイ</t>
    </rPh>
    <rPh sb="16" eb="17">
      <t>コウ</t>
    </rPh>
    <phoneticPr fontId="4"/>
  </si>
  <si>
    <t>　訪問入浴介護従業者に対し、業務継続計画について周知するとともに、必要な研修及び訓練を定期的に実施していますか。</t>
    <rPh sb="1" eb="3">
      <t>ホウモン</t>
    </rPh>
    <rPh sb="3" eb="5">
      <t>ニュウヨク</t>
    </rPh>
    <rPh sb="5" eb="7">
      <t>カイゴ</t>
    </rPh>
    <rPh sb="7" eb="10">
      <t>ジュウギョウシャ</t>
    </rPh>
    <phoneticPr fontId="3"/>
  </si>
  <si>
    <t>　定期的に業務継続計画の見直しを行い、必要に応じて業務継続計画の変更を行っていますか。</t>
    <phoneticPr fontId="3"/>
  </si>
  <si>
    <t>ウ　前年度に介護サービスの対価として支払いを受け
　た金額が100万円以下である訪問入浴介護事業所につ
　いては、介護サービス情報制度における報告義務の
　対象ではないことから、ウェブサイトへの掲載を行
　うことが望ましいです。なお、ウェブサイトへの掲
　載を行わない場合も、掲示は行う必要がありますが、
　これを備え付けや電磁的記録による措置に代えるこ
　とができます。</t>
    <rPh sb="40" eb="46">
      <t>ホウモンニュウヨクカイゴ</t>
    </rPh>
    <rPh sb="157" eb="158">
      <t>ソナ</t>
    </rPh>
    <rPh sb="159" eb="160">
      <t>ツ</t>
    </rPh>
    <phoneticPr fontId="4"/>
  </si>
  <si>
    <t>　上記①に規定する重要事項を記載した書面を当該訪問入浴介護事業所に備え付け、かつ、これをいつでも関係者に自由に閲覧させることにより、①の規定による掲示に代えることができます。</t>
    <rPh sb="9" eb="11">
      <t>ジュウヨウ</t>
    </rPh>
    <rPh sb="23" eb="25">
      <t>ホウモン</t>
    </rPh>
    <rPh sb="25" eb="27">
      <t>ニュウヨク</t>
    </rPh>
    <rPh sb="27" eb="29">
      <t>カイゴ</t>
    </rPh>
    <phoneticPr fontId="3"/>
  </si>
  <si>
    <t>平11厚令37第54条
準用(第36条の2）
準用（平11老企25
第3の一の3(29)①）</t>
    <rPh sb="0" eb="1">
      <t>ヒラ</t>
    </rPh>
    <rPh sb="38" eb="39">
      <t>イチ</t>
    </rPh>
    <phoneticPr fontId="3"/>
  </si>
  <si>
    <t>準用（平11老企25
第3の一の3(29)②）</t>
    <rPh sb="14" eb="15">
      <t>イチ</t>
    </rPh>
    <phoneticPr fontId="3"/>
  </si>
  <si>
    <t>　利用者に対するサービスの提供に関する次の諸記録を整備し、その完結の日から５年間保存していますか。</t>
    <phoneticPr fontId="4"/>
  </si>
  <si>
    <t>平11厚令37
第217条第1項</t>
    <rPh sb="0" eb="1">
      <t>ヘイ</t>
    </rPh>
    <rPh sb="12" eb="13">
      <t>ジョウ</t>
    </rPh>
    <phoneticPr fontId="3"/>
  </si>
  <si>
    <t>平11厚令37
第217条第2項</t>
    <rPh sb="12" eb="13">
      <t>ジョウ</t>
    </rPh>
    <phoneticPr fontId="3"/>
  </si>
  <si>
    <t>　当該事業を廃止し、又は休止しようとするときは、その廃止又は休止の日の１月前までに、その旨を指定権者に届け出てください。</t>
    <rPh sb="46" eb="48">
      <t>シテイ</t>
    </rPh>
    <rPh sb="48" eb="49">
      <t>ケン</t>
    </rPh>
    <rPh sb="49" eb="50">
      <t>ジャ</t>
    </rPh>
    <phoneticPr fontId="4"/>
  </si>
  <si>
    <t>　（介護予防）訪問入浴介護費における高齢者虐待防止措置未実施減算の基準
　指定居宅サービス等基準第54条において準用する指定第37条の2に規定する基準に適合していること。
　指定介護予防サービス等基準第53条の10の2に規定する基準に適合していること。
○自主点検項目 第5-35「虐待の防止」参照</t>
    <rPh sb="9" eb="13">
      <t>ニュウヨクカイゴ</t>
    </rPh>
    <rPh sb="38" eb="40">
      <t>シテイ</t>
    </rPh>
    <rPh sb="88" eb="90">
      <t>シテイ</t>
    </rPh>
    <rPh sb="90" eb="92">
      <t>カイゴ</t>
    </rPh>
    <rPh sb="92" eb="94">
      <t>ヨボウ</t>
    </rPh>
    <rPh sb="98" eb="99">
      <t>トウ</t>
    </rPh>
    <rPh sb="99" eb="101">
      <t>キジュン</t>
    </rPh>
    <rPh sb="101" eb="102">
      <t>ダイ</t>
    </rPh>
    <rPh sb="104" eb="105">
      <t>ジョウ</t>
    </rPh>
    <rPh sb="111" eb="113">
      <t>キテイ</t>
    </rPh>
    <rPh sb="115" eb="117">
      <t>キジュン</t>
    </rPh>
    <rPh sb="118" eb="120">
      <t>テキゴウ</t>
    </rPh>
    <rPh sb="129" eb="133">
      <t>ジシュテンケン</t>
    </rPh>
    <rPh sb="133" eb="135">
      <t>コウモク</t>
    </rPh>
    <rPh sb="136" eb="137">
      <t>ダイ</t>
    </rPh>
    <rPh sb="142" eb="144">
      <t>ギャクタイ</t>
    </rPh>
    <rPh sb="145" eb="147">
      <t>ボウシ</t>
    </rPh>
    <rPh sb="148" eb="150">
      <t>サンショウ</t>
    </rPh>
    <phoneticPr fontId="4"/>
  </si>
  <si>
    <r>
      <rPr>
        <sz val="10"/>
        <rFont val="ＭＳ 明朝"/>
        <family val="1"/>
        <charset val="128"/>
      </rPr>
      <t xml:space="preserve">平12老企36
第2の3(2)
(第2の2(10))
</t>
    </r>
    <r>
      <rPr>
        <sz val="10"/>
        <rFont val="ＭＳ ゴシック"/>
        <family val="3"/>
        <charset val="128"/>
      </rPr>
      <t>平18-0317001号
別紙1第2の2(2)</t>
    </r>
    <rPh sb="0" eb="1">
      <t>ヘイ</t>
    </rPh>
    <rPh sb="3" eb="4">
      <t>ロウ</t>
    </rPh>
    <rPh sb="4" eb="5">
      <t>キ</t>
    </rPh>
    <rPh sb="8" eb="9">
      <t>ダイ</t>
    </rPh>
    <rPh sb="17" eb="18">
      <t>ダイ</t>
    </rPh>
    <rPh sb="41" eb="43">
      <t>ベッシ</t>
    </rPh>
    <rPh sb="44" eb="45">
      <t>ダイ</t>
    </rPh>
    <phoneticPr fontId="4"/>
  </si>
  <si>
    <t>　（介護予防）訪問入浴介護費における業務継続計画未策定減算の基準
　指定居宅サービス等基準第54条において準用する第30条の2第1項に規定する基準に適合していること。
　指定介護予防サービス等基準第53条の2の2第1項に規定する基準に適合していること。
○自主点検項目 第5-26「業務継続計画の策定等」参照</t>
    <rPh sb="9" eb="13">
      <t>ニュウヨクカイゴ</t>
    </rPh>
    <rPh sb="35" eb="37">
      <t>シテイ</t>
    </rPh>
    <rPh sb="86" eb="88">
      <t>シテイ</t>
    </rPh>
    <rPh sb="88" eb="90">
      <t>カイゴ</t>
    </rPh>
    <rPh sb="90" eb="92">
      <t>ヨボウ</t>
    </rPh>
    <rPh sb="96" eb="97">
      <t>トウ</t>
    </rPh>
    <rPh sb="97" eb="99">
      <t>キジュン</t>
    </rPh>
    <rPh sb="99" eb="100">
      <t>ダイ</t>
    </rPh>
    <rPh sb="102" eb="103">
      <t>ジョウ</t>
    </rPh>
    <rPh sb="107" eb="108">
      <t>ダイ</t>
    </rPh>
    <rPh sb="109" eb="110">
      <t>コウ</t>
    </rPh>
    <rPh sb="111" eb="113">
      <t>キテイ</t>
    </rPh>
    <rPh sb="115" eb="117">
      <t>キジュン</t>
    </rPh>
    <rPh sb="118" eb="120">
      <t>テキゴウ</t>
    </rPh>
    <rPh sb="130" eb="134">
      <t>ジシュテンケン</t>
    </rPh>
    <rPh sb="134" eb="136">
      <t>コウモク</t>
    </rPh>
    <rPh sb="137" eb="138">
      <t>ダイ</t>
    </rPh>
    <rPh sb="154" eb="156">
      <t>サンショウ</t>
    </rPh>
    <phoneticPr fontId="4"/>
  </si>
  <si>
    <r>
      <rPr>
        <sz val="10"/>
        <rFont val="ＭＳ 明朝"/>
        <family val="1"/>
        <charset val="128"/>
      </rPr>
      <t xml:space="preserve">平12老企36
第2の3(3)
(第2の2(11))
</t>
    </r>
    <r>
      <rPr>
        <sz val="10"/>
        <rFont val="ＭＳ ゴシック"/>
        <family val="3"/>
        <charset val="128"/>
      </rPr>
      <t>平18-0317001号
別紙1第2の2(3)</t>
    </r>
    <rPh sb="0" eb="1">
      <t>ヘイ</t>
    </rPh>
    <rPh sb="3" eb="4">
      <t>ロウ</t>
    </rPh>
    <rPh sb="4" eb="5">
      <t>キ</t>
    </rPh>
    <rPh sb="8" eb="9">
      <t>ダイ</t>
    </rPh>
    <rPh sb="17" eb="18">
      <t>ダイ</t>
    </rPh>
    <rPh sb="40" eb="42">
      <t>ベッシ</t>
    </rPh>
    <rPh sb="43" eb="44">
      <t>ダイ</t>
    </rPh>
    <phoneticPr fontId="4"/>
  </si>
  <si>
    <r>
      <t xml:space="preserve">　清拭・部分浴
</t>
    </r>
    <r>
      <rPr>
        <sz val="11"/>
        <rFont val="ＭＳ ゴシック"/>
        <family val="3"/>
        <charset val="128"/>
      </rPr>
      <t>（介護予防も同様）</t>
    </r>
    <phoneticPr fontId="4"/>
  </si>
  <si>
    <t>平12老企36
第2の3(6)
(第2の2(16)①)</t>
    <rPh sb="0" eb="1">
      <t>ヒラ</t>
    </rPh>
    <rPh sb="3" eb="4">
      <t>ロウ</t>
    </rPh>
    <rPh sb="4" eb="5">
      <t>キ</t>
    </rPh>
    <rPh sb="8" eb="9">
      <t>ダイ</t>
    </rPh>
    <rPh sb="17" eb="18">
      <t>ダイ</t>
    </rPh>
    <phoneticPr fontId="4"/>
  </si>
  <si>
    <t>　別に厚生労働大臣が定める地域に所在し、かつ、電子情報処理組織を使用する方法により、指定権者に対し、老健局長が定める様式による届出を行った訪問入浴事業所の従業者が訪問入浴介護の提供を行った場合は、１回につき所定単位数の１００分の１５に相当する単位数を所定単位数に加算していますか。</t>
    <rPh sb="1" eb="2">
      <t>ベツ</t>
    </rPh>
    <rPh sb="3" eb="9">
      <t>コウセイロウドウダイジン</t>
    </rPh>
    <rPh sb="10" eb="11">
      <t>サダ</t>
    </rPh>
    <rPh sb="69" eb="71">
      <t>ホウモン</t>
    </rPh>
    <rPh sb="71" eb="73">
      <t>ニュウヨク</t>
    </rPh>
    <rPh sb="81" eb="83">
      <t>ホウモン</t>
    </rPh>
    <rPh sb="83" eb="85">
      <t>ニュウヨク</t>
    </rPh>
    <rPh sb="85" eb="87">
      <t>カイゴ</t>
    </rPh>
    <phoneticPr fontId="4"/>
  </si>
  <si>
    <r>
      <t>　別に厚生労働大臣が定める地域に所在し、かつ、１月あたり延べ訪問回数が20回以下</t>
    </r>
    <r>
      <rPr>
        <sz val="11"/>
        <rFont val="ＭＳ ゴシック"/>
        <family val="3"/>
        <charset val="128"/>
      </rPr>
      <t>（介護予防訪問入浴介護については月当たり延べ訪問回数が５回以下）</t>
    </r>
    <r>
      <rPr>
        <sz val="11"/>
        <rFont val="ＭＳ 明朝"/>
        <family val="1"/>
        <charset val="128"/>
      </rPr>
      <t>の訪問入浴介護事業所として、電子情報処理組織を使用する方法により、指定権者に対し、老健局長が定める様式による届出を行った訪問入浴介護事業所の従業者が訪問入浴介護を行った場合、１回につき所定単位数の１００分の１０に相当する単位数を所定単位数に加算していますか。</t>
    </r>
    <rPh sb="41" eb="43">
      <t>カイゴ</t>
    </rPh>
    <rPh sb="43" eb="45">
      <t>ヨボウ</t>
    </rPh>
    <rPh sb="45" eb="47">
      <t>ホウモン</t>
    </rPh>
    <rPh sb="47" eb="49">
      <t>ニュウヨク</t>
    </rPh>
    <rPh sb="49" eb="51">
      <t>カイゴ</t>
    </rPh>
    <rPh sb="56" eb="58">
      <t>ツキア</t>
    </rPh>
    <rPh sb="60" eb="61">
      <t>ノ</t>
    </rPh>
    <rPh sb="62" eb="64">
      <t>ホウモン</t>
    </rPh>
    <rPh sb="64" eb="66">
      <t>カイスウ</t>
    </rPh>
    <rPh sb="68" eb="71">
      <t>カイイカ</t>
    </rPh>
    <rPh sb="138" eb="141">
      <t>ジギョウショ</t>
    </rPh>
    <phoneticPr fontId="4"/>
  </si>
  <si>
    <t xml:space="preserve">　別に厚生労働大臣が定める地域に居住している利用者に対して、通常の事業の実施地域を越えて、訪問入浴介護従業者が訪問入浴介護を行った場合は、１回につき所定単位数の
１００分の５に相当する単位数を所定単位数に加算していますか。       </t>
    <phoneticPr fontId="4"/>
  </si>
  <si>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（平成13年３月28日介護保険最新情報vol.106 運営基準等に係るＱ＆Ａ）</t>
    <rPh sb="303" eb="305">
      <t>カイゴ</t>
    </rPh>
    <rPh sb="305" eb="307">
      <t>ホケン</t>
    </rPh>
    <rPh sb="307" eb="309">
      <t>サイシン</t>
    </rPh>
    <rPh sb="309" eb="311">
      <t>ジョウホウ</t>
    </rPh>
    <phoneticPr fontId="4"/>
  </si>
  <si>
    <t>　事業者が整備等する業務管理体制の内容</t>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</si>
  <si>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</si>
  <si>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施行規則
第140条の39</t>
    <phoneticPr fontId="3"/>
  </si>
  <si>
    <t xml:space="preserve">「法」    </t>
    <phoneticPr fontId="3"/>
  </si>
  <si>
    <t xml:space="preserve">「施行規則」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</si>
</sst>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
  </numFmts>
  <fonts count="55">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000000"/>
      <name val="ＭＳ Ｐゴシック"/>
      <family val="3"/>
      <charset val="128"/>
    </font>
    <font>
      <sz val="10"/>
      <name val="ＭＳ ゴシック"/>
      <family val="1"/>
      <charset val="128"/>
    </font>
    <font>
      <u/>
      <sz val="11"/>
      <color theme="10"/>
      <name val="ＭＳ Ｐゴシック"/>
      <family val="3"/>
      <charset val="128"/>
      <scheme val="minor"/>
    </font>
    <font>
      <sz val="11"/>
      <color theme="1"/>
      <name val="ＭＳ ゴシック"/>
      <family val="3"/>
      <charset val="128"/>
    </font>
    <font>
      <sz val="6"/>
      <name val="ＭＳ Ｐゴシック"/>
      <family val="3"/>
      <charset val="128"/>
      <scheme val="minor"/>
    </font>
    <font>
      <u/>
      <sz val="11"/>
      <color theme="10"/>
      <name val="ＭＳ Ｐゴシック"/>
      <family val="3"/>
      <charset val="128"/>
    </font>
    <font>
      <sz val="16"/>
      <color theme="1"/>
      <name val="ＭＳ ゴシック"/>
      <family val="3"/>
      <charset val="128"/>
    </font>
    <font>
      <b/>
      <sz val="11"/>
      <name val="ＭＳ Ｐゴシック"/>
      <family val="3"/>
      <charset val="128"/>
    </font>
    <font>
      <b/>
      <sz val="11"/>
      <name val="DejaVu Sans"/>
      <family val="2"/>
    </font>
    <font>
      <b/>
      <sz val="11"/>
      <name val="DejaVu Sans"/>
      <family val="3"/>
      <charset val="128"/>
    </font>
    <font>
      <b/>
      <sz val="11"/>
      <name val="ＭＳ ゴシック"/>
      <family val="3"/>
      <charset val="128"/>
    </font>
    <font>
      <b/>
      <sz val="11"/>
      <name val="ＭＳ ゴシック"/>
      <family val="2"/>
      <charset val="128"/>
    </font>
    <font>
      <sz val="11"/>
      <name val="DejaVu Sans"/>
      <family val="2"/>
    </font>
    <font>
      <b/>
      <sz val="12"/>
      <color indexed="10"/>
      <name val="DejaVu Sans"/>
      <family val="2"/>
    </font>
    <font>
      <sz val="10"/>
      <name val="Arial"/>
      <family val="2"/>
    </font>
    <font>
      <b/>
      <sz val="12"/>
      <color indexed="10"/>
      <name val="ＭＳ Ｐゴシック"/>
      <family val="3"/>
      <charset val="128"/>
    </font>
    <font>
      <b/>
      <sz val="12"/>
      <color rgb="FFFF0000"/>
      <name val="ＭＳ Ｐゴシック"/>
      <family val="3"/>
      <charset val="128"/>
    </font>
    <font>
      <sz val="12"/>
      <name val="Arial"/>
      <family val="2"/>
    </font>
    <font>
      <b/>
      <sz val="12"/>
      <name val="ＭＳ Ｐゴシック"/>
      <family val="3"/>
      <charset val="128"/>
    </font>
    <font>
      <b/>
      <sz val="14"/>
      <name val="ＭＳ Ｐゴシック"/>
      <family val="3"/>
      <charset val="128"/>
    </font>
    <font>
      <b/>
      <sz val="12"/>
      <name val="DejaVu Sans"/>
      <family val="2"/>
    </font>
    <font>
      <strike/>
      <sz val="10"/>
      <color rgb="FFFF0000"/>
      <name val="ＭＳ 明朝"/>
      <family val="1"/>
      <charset val="128"/>
    </font>
    <font>
      <strike/>
      <sz val="11"/>
      <color rgb="FFFF0000"/>
      <name val="ＭＳ 明朝"/>
      <family val="1"/>
      <charset val="128"/>
    </font>
    <font>
      <sz val="11"/>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6"/>
      <color theme="1"/>
      <name val="ＭＳ Ｐゴシック"/>
      <family val="2"/>
      <charset val="128"/>
      <scheme val="minor"/>
    </font>
    <font>
      <u/>
      <sz val="1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dotted">
        <color indexed="8"/>
      </bottom>
      <diagonal/>
    </border>
    <border>
      <left style="thin">
        <color indexed="8"/>
      </left>
      <right style="thin">
        <color indexed="8"/>
      </right>
      <top style="medium">
        <color indexed="64"/>
      </top>
      <bottom style="dotted">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alignment vertical="center"/>
    </xf>
    <xf numFmtId="0" fontId="2" fillId="0" borderId="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10" fillId="0" borderId="0"/>
    <xf numFmtId="0" fontId="35" fillId="0" borderId="0"/>
    <xf numFmtId="0" fontId="1" fillId="0" borderId="0">
      <alignment vertical="center"/>
    </xf>
    <xf numFmtId="38" fontId="1" fillId="0" borderId="0" applyFont="0" applyFill="0" applyBorder="0" applyAlignment="0" applyProtection="0">
      <alignment vertical="center"/>
    </xf>
    <xf numFmtId="38" fontId="44" fillId="0" borderId="0" applyFont="0" applyFill="0" applyBorder="0" applyAlignment="0" applyProtection="0">
      <alignment vertical="center"/>
    </xf>
  </cellStyleXfs>
  <cellXfs count="501">
    <xf numFmtId="0" fontId="0" fillId="0" borderId="0" xfId="0">
      <alignment vertical="center"/>
    </xf>
    <xf numFmtId="0" fontId="6" fillId="0" borderId="0" xfId="0" applyFont="1">
      <alignment vertical="center"/>
    </xf>
    <xf numFmtId="0" fontId="6" fillId="0" borderId="0" xfId="0" applyFont="1" applyFill="1" applyBorder="1" applyAlignment="1">
      <alignment vertical="top" wrapText="1"/>
    </xf>
    <xf numFmtId="0" fontId="6" fillId="0" borderId="7" xfId="0" applyFont="1" applyFill="1" applyBorder="1" applyAlignment="1">
      <alignment vertical="center" wrapText="1"/>
    </xf>
    <xf numFmtId="0" fontId="19" fillId="0" borderId="6" xfId="0" applyFont="1" applyFill="1" applyBorder="1" applyAlignment="1">
      <alignment vertical="center"/>
    </xf>
    <xf numFmtId="0" fontId="6" fillId="0" borderId="0" xfId="0" applyFont="1" applyFill="1" applyBorder="1" applyAlignment="1">
      <alignment vertical="center" wrapText="1"/>
    </xf>
    <xf numFmtId="0" fontId="19" fillId="0" borderId="0" xfId="0" applyFont="1" applyFill="1" applyBorder="1" applyAlignment="1">
      <alignment vertical="center"/>
    </xf>
    <xf numFmtId="0" fontId="6" fillId="0" borderId="4" xfId="0" applyFont="1" applyFill="1" applyBorder="1" applyAlignment="1">
      <alignment horizontal="center" vertical="top"/>
    </xf>
    <xf numFmtId="0" fontId="6" fillId="0" borderId="0" xfId="0" applyFont="1" applyFill="1" applyBorder="1" applyAlignment="1">
      <alignment horizontal="center" vertical="top"/>
    </xf>
    <xf numFmtId="0" fontId="6" fillId="0" borderId="9" xfId="0" applyFont="1" applyFill="1" applyBorder="1" applyAlignment="1">
      <alignment horizontal="center" vertical="top" wrapText="1"/>
    </xf>
    <xf numFmtId="0" fontId="6" fillId="0" borderId="7" xfId="0" applyFont="1" applyFill="1" applyBorder="1" applyAlignment="1">
      <alignment vertical="top"/>
    </xf>
    <xf numFmtId="0" fontId="6" fillId="0" borderId="6" xfId="0" applyFont="1" applyFill="1" applyBorder="1" applyAlignment="1">
      <alignment vertical="top"/>
    </xf>
    <xf numFmtId="0" fontId="6" fillId="0" borderId="10" xfId="0" applyFont="1" applyFill="1" applyBorder="1" applyAlignment="1">
      <alignment vertical="top" wrapText="1"/>
    </xf>
    <xf numFmtId="0" fontId="6" fillId="0" borderId="8" xfId="0" applyFont="1" applyFill="1" applyBorder="1" applyAlignment="1">
      <alignment vertical="top" wrapText="1"/>
    </xf>
    <xf numFmtId="0" fontId="6" fillId="0" borderId="0" xfId="0" applyFont="1" applyFill="1" applyBorder="1" applyAlignment="1">
      <alignment vertical="top"/>
    </xf>
    <xf numFmtId="0" fontId="6" fillId="0" borderId="2" xfId="0" applyFont="1" applyFill="1" applyBorder="1" applyAlignment="1">
      <alignment vertical="top"/>
    </xf>
    <xf numFmtId="0" fontId="6" fillId="0" borderId="1" xfId="0" applyFont="1" applyFill="1" applyBorder="1" applyAlignment="1">
      <alignment vertical="top"/>
    </xf>
    <xf numFmtId="0" fontId="7" fillId="0" borderId="11" xfId="0" applyFont="1" applyFill="1" applyBorder="1" applyAlignment="1">
      <alignment vertical="top" wrapText="1"/>
    </xf>
    <xf numFmtId="0" fontId="7" fillId="0" borderId="10"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2" xfId="0" applyFont="1" applyFill="1" applyBorder="1" applyAlignment="1">
      <alignment vertical="top" wrapText="1"/>
    </xf>
    <xf numFmtId="0" fontId="6" fillId="0" borderId="7" xfId="0" applyFont="1" applyFill="1" applyBorder="1" applyAlignment="1">
      <alignment vertical="top" wrapText="1"/>
    </xf>
    <xf numFmtId="0" fontId="6" fillId="0" borderId="4" xfId="0" applyFont="1" applyFill="1" applyBorder="1" applyAlignment="1">
      <alignment vertical="top"/>
    </xf>
    <xf numFmtId="0" fontId="6" fillId="0" borderId="5" xfId="0" applyFont="1" applyFill="1" applyBorder="1" applyAlignment="1">
      <alignment vertical="top"/>
    </xf>
    <xf numFmtId="0" fontId="7" fillId="0" borderId="5" xfId="0" applyFont="1" applyFill="1" applyBorder="1" applyAlignment="1">
      <alignment horizontal="center" vertical="top"/>
    </xf>
    <xf numFmtId="0" fontId="6" fillId="0" borderId="9" xfId="0" applyFont="1" applyFill="1" applyBorder="1" applyAlignment="1">
      <alignment vertical="top" wrapText="1"/>
    </xf>
    <xf numFmtId="0" fontId="7" fillId="0" borderId="9"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2" xfId="0" applyFont="1" applyFill="1" applyBorder="1" applyAlignment="1">
      <alignment horizontal="center" vertical="top" wrapText="1"/>
    </xf>
    <xf numFmtId="0" fontId="6" fillId="0" borderId="14" xfId="0" applyFont="1" applyFill="1" applyBorder="1" applyAlignment="1">
      <alignment vertical="center"/>
    </xf>
    <xf numFmtId="0" fontId="6" fillId="0" borderId="15" xfId="0" applyFont="1" applyFill="1" applyBorder="1" applyAlignment="1">
      <alignment vertical="top" wrapText="1"/>
    </xf>
    <xf numFmtId="0" fontId="6" fillId="0" borderId="15" xfId="0" applyFont="1" applyFill="1" applyBorder="1" applyAlignment="1">
      <alignment vertical="top"/>
    </xf>
    <xf numFmtId="0" fontId="7" fillId="0" borderId="15" xfId="0" applyFont="1" applyFill="1" applyBorder="1" applyAlignment="1">
      <alignment horizontal="center" vertical="top"/>
    </xf>
    <xf numFmtId="0" fontId="6" fillId="0" borderId="16" xfId="0" applyFont="1" applyFill="1" applyBorder="1" applyAlignment="1">
      <alignment vertical="top"/>
    </xf>
    <xf numFmtId="0" fontId="6" fillId="0" borderId="0" xfId="0" applyFont="1" applyFill="1" applyAlignment="1">
      <alignment vertical="top"/>
    </xf>
    <xf numFmtId="0" fontId="6" fillId="0" borderId="1" xfId="1" applyFont="1" applyFill="1" applyBorder="1" applyAlignment="1">
      <alignment vertical="top"/>
    </xf>
    <xf numFmtId="0" fontId="7" fillId="0" borderId="11" xfId="0" applyFont="1" applyFill="1" applyBorder="1" applyAlignment="1">
      <alignment horizontal="center" vertical="top"/>
    </xf>
    <xf numFmtId="0" fontId="6" fillId="0" borderId="11" xfId="0" applyFont="1" applyFill="1" applyBorder="1" applyAlignment="1">
      <alignment vertical="top"/>
    </xf>
    <xf numFmtId="0" fontId="6" fillId="0" borderId="0" xfId="1" applyFont="1" applyFill="1" applyAlignment="1">
      <alignment vertical="top"/>
    </xf>
    <xf numFmtId="0" fontId="6" fillId="0" borderId="0"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0" xfId="0" applyFont="1" applyFill="1" applyBorder="1" applyAlignment="1">
      <alignment horizontal="center" vertical="top"/>
    </xf>
    <xf numFmtId="0" fontId="11" fillId="0" borderId="14" xfId="0" applyFont="1" applyFill="1" applyBorder="1" applyAlignment="1">
      <alignment vertical="center"/>
    </xf>
    <xf numFmtId="0" fontId="7" fillId="0" borderId="6" xfId="0" applyFont="1" applyFill="1" applyBorder="1" applyAlignment="1">
      <alignment horizontal="center" vertical="top"/>
    </xf>
    <xf numFmtId="0" fontId="11" fillId="0" borderId="1" xfId="0" applyFont="1" applyFill="1" applyBorder="1" applyAlignment="1">
      <alignment vertical="center"/>
    </xf>
    <xf numFmtId="0" fontId="6" fillId="0" borderId="3" xfId="0" applyFont="1" applyFill="1" applyBorder="1" applyAlignment="1">
      <alignment vertical="top"/>
    </xf>
    <xf numFmtId="0" fontId="11" fillId="0" borderId="4" xfId="0" applyFont="1" applyFill="1" applyBorder="1" applyAlignment="1">
      <alignment vertical="center"/>
    </xf>
    <xf numFmtId="0" fontId="6" fillId="0" borderId="8" xfId="0" applyFont="1" applyFill="1" applyBorder="1" applyAlignment="1">
      <alignment vertical="top"/>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11" fillId="0" borderId="7" xfId="0" applyFont="1" applyFill="1" applyBorder="1" applyAlignment="1">
      <alignment vertical="center"/>
    </xf>
    <xf numFmtId="0" fontId="7" fillId="0" borderId="8" xfId="0" applyFont="1" applyFill="1" applyBorder="1" applyAlignment="1">
      <alignment vertical="top"/>
    </xf>
    <xf numFmtId="0" fontId="7" fillId="0" borderId="0" xfId="0" applyFont="1" applyFill="1" applyBorder="1" applyAlignment="1">
      <alignment horizontal="center" vertical="top"/>
    </xf>
    <xf numFmtId="0" fontId="7" fillId="0" borderId="11" xfId="0" applyFont="1" applyFill="1" applyBorder="1" applyAlignment="1">
      <alignment vertical="top"/>
    </xf>
    <xf numFmtId="0" fontId="6" fillId="0" borderId="17" xfId="0" applyFont="1" applyFill="1" applyBorder="1" applyAlignment="1">
      <alignment vertical="top"/>
    </xf>
    <xf numFmtId="0" fontId="6" fillId="0" borderId="18" xfId="0" applyFont="1" applyFill="1" applyBorder="1" applyAlignment="1">
      <alignment vertical="top" wrapText="1"/>
    </xf>
    <xf numFmtId="0" fontId="6" fillId="0" borderId="19" xfId="0" applyFont="1" applyFill="1" applyBorder="1" applyAlignment="1">
      <alignment vertical="top"/>
    </xf>
    <xf numFmtId="0" fontId="6" fillId="0" borderId="19" xfId="0" applyFont="1" applyFill="1" applyBorder="1" applyAlignment="1">
      <alignment vertical="top" wrapText="1"/>
    </xf>
    <xf numFmtId="0" fontId="7" fillId="0" borderId="21" xfId="0" applyFont="1" applyFill="1" applyBorder="1" applyAlignment="1">
      <alignment vertical="top" wrapText="1"/>
    </xf>
    <xf numFmtId="0" fontId="8" fillId="0" borderId="22" xfId="0" applyFont="1" applyFill="1" applyBorder="1" applyAlignment="1">
      <alignment vertical="top"/>
    </xf>
    <xf numFmtId="0" fontId="8" fillId="0" borderId="13" xfId="0" applyFont="1" applyFill="1" applyBorder="1" applyAlignment="1">
      <alignment vertical="top" wrapText="1"/>
    </xf>
    <xf numFmtId="0" fontId="8" fillId="0" borderId="23" xfId="0" applyFont="1" applyFill="1" applyBorder="1" applyAlignment="1">
      <alignment vertical="top"/>
    </xf>
    <xf numFmtId="0" fontId="8" fillId="0" borderId="23" xfId="0" applyFont="1" applyFill="1" applyBorder="1" applyAlignment="1">
      <alignment vertical="top" wrapText="1"/>
    </xf>
    <xf numFmtId="0" fontId="12" fillId="0" borderId="12" xfId="0" applyFont="1" applyFill="1" applyBorder="1" applyAlignment="1">
      <alignment horizontal="center" vertical="top"/>
    </xf>
    <xf numFmtId="0" fontId="12" fillId="0" borderId="24" xfId="0" applyFont="1" applyFill="1" applyBorder="1" applyAlignment="1">
      <alignment vertical="top" wrapText="1"/>
    </xf>
    <xf numFmtId="0" fontId="7" fillId="0" borderId="5" xfId="0" applyFont="1" applyFill="1" applyBorder="1" applyAlignment="1">
      <alignment vertical="top" wrapText="1"/>
    </xf>
    <xf numFmtId="0" fontId="7" fillId="0" borderId="9" xfId="0" applyFont="1" applyFill="1" applyBorder="1" applyAlignment="1">
      <alignment vertical="top"/>
    </xf>
    <xf numFmtId="0" fontId="7" fillId="0" borderId="8" xfId="0" applyFont="1" applyFill="1" applyBorder="1" applyAlignment="1">
      <alignment vertical="top" wrapText="1"/>
    </xf>
    <xf numFmtId="0" fontId="7" fillId="0" borderId="5" xfId="0" applyFont="1" applyFill="1" applyBorder="1" applyAlignment="1">
      <alignment vertical="top"/>
    </xf>
    <xf numFmtId="0" fontId="6" fillId="0" borderId="25" xfId="0" applyFont="1" applyFill="1" applyBorder="1" applyAlignment="1">
      <alignment vertical="top"/>
    </xf>
    <xf numFmtId="0" fontId="6" fillId="0" borderId="18" xfId="0" applyFont="1" applyFill="1" applyBorder="1" applyAlignment="1">
      <alignment vertical="top"/>
    </xf>
    <xf numFmtId="0" fontId="7" fillId="0" borderId="20" xfId="0" applyFont="1" applyFill="1" applyBorder="1" applyAlignment="1">
      <alignment horizontal="center" vertical="top"/>
    </xf>
    <xf numFmtId="0" fontId="8" fillId="0" borderId="13" xfId="0" applyFont="1" applyFill="1" applyBorder="1" applyAlignment="1">
      <alignment vertical="top"/>
    </xf>
    <xf numFmtId="0" fontId="12" fillId="0" borderId="26" xfId="0" applyFont="1" applyFill="1" applyBorder="1" applyAlignment="1">
      <alignment vertical="top" wrapText="1"/>
    </xf>
    <xf numFmtId="0" fontId="7" fillId="0" borderId="11" xfId="0" applyFont="1" applyFill="1" applyBorder="1" applyAlignment="1">
      <alignment horizontal="center" vertical="top" wrapText="1"/>
    </xf>
    <xf numFmtId="0" fontId="11" fillId="0" borderId="16" xfId="0" applyFont="1" applyFill="1" applyBorder="1" applyAlignment="1">
      <alignment vertical="center"/>
    </xf>
    <xf numFmtId="0" fontId="7" fillId="0" borderId="16" xfId="0" applyFont="1" applyFill="1" applyBorder="1" applyAlignment="1">
      <alignment vertical="top"/>
    </xf>
    <xf numFmtId="0" fontId="6" fillId="0" borderId="0" xfId="0" applyFont="1" applyFill="1" applyBorder="1" applyAlignment="1">
      <alignment vertical="center"/>
    </xf>
    <xf numFmtId="0" fontId="7" fillId="0" borderId="1" xfId="0" applyFont="1" applyFill="1" applyBorder="1" applyAlignment="1">
      <alignment horizontal="center" vertical="top"/>
    </xf>
    <xf numFmtId="0" fontId="7" fillId="0" borderId="4" xfId="0" applyFont="1" applyFill="1" applyBorder="1" applyAlignment="1">
      <alignment horizontal="center" vertical="top"/>
    </xf>
    <xf numFmtId="0" fontId="7" fillId="0" borderId="21" xfId="0" applyFont="1" applyFill="1" applyBorder="1" applyAlignment="1">
      <alignment vertical="top"/>
    </xf>
    <xf numFmtId="0" fontId="8" fillId="0" borderId="27" xfId="0" applyFont="1" applyFill="1" applyBorder="1" applyAlignment="1">
      <alignment vertical="top"/>
    </xf>
    <xf numFmtId="0" fontId="12" fillId="0" borderId="13" xfId="0" applyFont="1" applyFill="1" applyBorder="1" applyAlignment="1">
      <alignment horizontal="center" vertical="top"/>
    </xf>
    <xf numFmtId="0" fontId="6" fillId="0" borderId="15" xfId="0" applyFont="1" applyFill="1" applyBorder="1" applyAlignment="1">
      <alignment vertical="center"/>
    </xf>
    <xf numFmtId="0" fontId="6" fillId="0" borderId="5" xfId="0" applyFont="1" applyFill="1" applyBorder="1" applyAlignment="1">
      <alignment horizontal="center" vertical="top"/>
    </xf>
    <xf numFmtId="0" fontId="6" fillId="0" borderId="8" xfId="0"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horizontal="center" vertical="top" wrapText="1"/>
    </xf>
    <xf numFmtId="0" fontId="7" fillId="0" borderId="8" xfId="0" applyFont="1" applyFill="1" applyBorder="1" applyAlignment="1">
      <alignment horizontal="center" vertical="top"/>
    </xf>
    <xf numFmtId="0" fontId="6" fillId="0" borderId="27" xfId="0" applyFont="1" applyFill="1" applyBorder="1" applyAlignment="1">
      <alignment vertical="top"/>
    </xf>
    <xf numFmtId="0" fontId="6" fillId="0" borderId="13" xfId="0" applyFont="1" applyFill="1" applyBorder="1" applyAlignment="1">
      <alignment vertical="top" wrapText="1"/>
    </xf>
    <xf numFmtId="0" fontId="6" fillId="0" borderId="23" xfId="0" applyFont="1" applyFill="1" applyBorder="1" applyAlignment="1">
      <alignment vertical="top"/>
    </xf>
    <xf numFmtId="0" fontId="6" fillId="0" borderId="23" xfId="0" applyFont="1" applyFill="1" applyBorder="1" applyAlignment="1">
      <alignment vertical="top" wrapText="1"/>
    </xf>
    <xf numFmtId="0" fontId="6" fillId="0" borderId="13" xfId="0" applyFont="1" applyFill="1" applyBorder="1" applyAlignment="1">
      <alignment vertical="top"/>
    </xf>
    <xf numFmtId="0" fontId="7" fillId="0" borderId="12" xfId="0" applyFont="1" applyFill="1" applyBorder="1" applyAlignment="1">
      <alignment vertical="top" wrapText="1"/>
    </xf>
    <xf numFmtId="0" fontId="6" fillId="0" borderId="28" xfId="0" applyFont="1" applyFill="1" applyBorder="1" applyAlignment="1">
      <alignment vertical="top"/>
    </xf>
    <xf numFmtId="0" fontId="7" fillId="0" borderId="29" xfId="0" applyFont="1" applyFill="1" applyBorder="1" applyAlignment="1">
      <alignment vertical="top" wrapText="1"/>
    </xf>
    <xf numFmtId="0" fontId="6" fillId="0" borderId="9" xfId="0" applyFont="1" applyFill="1" applyBorder="1" applyAlignment="1">
      <alignment vertical="top"/>
    </xf>
    <xf numFmtId="0" fontId="6" fillId="0" borderId="0" xfId="0" applyFont="1" applyFill="1" applyAlignment="1">
      <alignment vertical="top" wrapText="1"/>
    </xf>
    <xf numFmtId="0" fontId="7" fillId="0" borderId="8" xfId="0" applyFont="1" applyFill="1" applyBorder="1" applyAlignment="1">
      <alignment horizontal="left" vertical="top" wrapText="1"/>
    </xf>
    <xf numFmtId="0" fontId="6" fillId="0" borderId="5" xfId="0" applyNumberFormat="1" applyFont="1" applyFill="1" applyBorder="1" applyAlignment="1">
      <alignment vertical="top" wrapText="1"/>
    </xf>
    <xf numFmtId="0" fontId="6" fillId="0" borderId="3" xfId="0" applyNumberFormat="1" applyFont="1" applyFill="1" applyBorder="1" applyAlignment="1">
      <alignment vertical="top" wrapText="1"/>
    </xf>
    <xf numFmtId="0" fontId="7" fillId="0" borderId="10" xfId="0" applyFont="1" applyFill="1" applyBorder="1" applyAlignment="1">
      <alignment vertical="top"/>
    </xf>
    <xf numFmtId="0" fontId="8" fillId="0" borderId="28" xfId="0" applyFont="1" applyFill="1" applyBorder="1" applyAlignment="1">
      <alignment vertical="top"/>
    </xf>
    <xf numFmtId="0" fontId="8" fillId="0" borderId="4" xfId="0" applyFont="1" applyFill="1" applyBorder="1" applyAlignment="1">
      <alignment vertical="top"/>
    </xf>
    <xf numFmtId="0" fontId="8" fillId="0" borderId="0" xfId="0" applyFont="1" applyFill="1" applyBorder="1" applyAlignment="1">
      <alignment vertical="top"/>
    </xf>
    <xf numFmtId="0" fontId="8" fillId="0" borderId="6" xfId="0" applyFont="1" applyFill="1" applyBorder="1" applyAlignment="1">
      <alignment vertical="top" wrapText="1"/>
    </xf>
    <xf numFmtId="0" fontId="8" fillId="0" borderId="5" xfId="0" applyFont="1" applyFill="1" applyBorder="1" applyAlignment="1">
      <alignment vertical="top"/>
    </xf>
    <xf numFmtId="0" fontId="12" fillId="0" borderId="9" xfId="0" applyFont="1" applyFill="1" applyBorder="1" applyAlignment="1">
      <alignment horizontal="center" vertical="top" wrapText="1"/>
    </xf>
    <xf numFmtId="0" fontId="12" fillId="0" borderId="29" xfId="0" applyFont="1" applyFill="1" applyBorder="1" applyAlignment="1">
      <alignment horizontal="left" vertical="top" wrapText="1"/>
    </xf>
    <xf numFmtId="0" fontId="8" fillId="0" borderId="1" xfId="0" applyFont="1" applyFill="1" applyBorder="1" applyAlignment="1">
      <alignment vertical="top"/>
    </xf>
    <xf numFmtId="0" fontId="8" fillId="0" borderId="2" xfId="0" applyFont="1" applyFill="1" applyBorder="1" applyAlignment="1">
      <alignment vertical="top"/>
    </xf>
    <xf numFmtId="0" fontId="8" fillId="0" borderId="0" xfId="0" applyFont="1" applyFill="1" applyBorder="1" applyAlignment="1">
      <alignment vertical="top" wrapText="1"/>
    </xf>
    <xf numFmtId="0" fontId="8" fillId="0" borderId="3" xfId="0" applyFont="1" applyFill="1" applyBorder="1" applyAlignment="1">
      <alignment vertical="top"/>
    </xf>
    <xf numFmtId="0" fontId="12" fillId="0" borderId="11" xfId="0" applyFont="1" applyFill="1" applyBorder="1" applyAlignment="1">
      <alignment horizontal="center" vertical="top" wrapText="1"/>
    </xf>
    <xf numFmtId="0" fontId="8" fillId="0" borderId="7" xfId="0" applyFont="1" applyFill="1" applyBorder="1" applyAlignment="1">
      <alignment vertical="top"/>
    </xf>
    <xf numFmtId="0" fontId="8" fillId="0" borderId="6" xfId="0" applyFont="1" applyFill="1" applyBorder="1" applyAlignment="1">
      <alignment vertical="top"/>
    </xf>
    <xf numFmtId="0" fontId="12" fillId="0" borderId="9" xfId="0" applyFont="1" applyFill="1" applyBorder="1" applyAlignment="1">
      <alignment horizontal="center" vertical="top"/>
    </xf>
    <xf numFmtId="0" fontId="12" fillId="0" borderId="31" xfId="0" applyFont="1" applyFill="1" applyBorder="1" applyAlignment="1">
      <alignment vertical="top" wrapText="1"/>
    </xf>
    <xf numFmtId="0" fontId="8" fillId="0" borderId="2" xfId="0" applyFont="1" applyFill="1" applyBorder="1" applyAlignment="1">
      <alignment vertical="top" wrapText="1"/>
    </xf>
    <xf numFmtId="0" fontId="12" fillId="0" borderId="11" xfId="0" applyFont="1" applyFill="1" applyBorder="1" applyAlignment="1">
      <alignment horizontal="center" vertical="top"/>
    </xf>
    <xf numFmtId="0" fontId="8" fillId="0" borderId="8" xfId="0" applyFont="1" applyFill="1" applyBorder="1" applyAlignment="1">
      <alignment vertical="top"/>
    </xf>
    <xf numFmtId="0" fontId="12" fillId="0" borderId="5" xfId="0" applyFont="1" applyFill="1" applyBorder="1" applyAlignment="1">
      <alignment horizontal="center" vertical="top"/>
    </xf>
    <xf numFmtId="0" fontId="12" fillId="0" borderId="29" xfId="0" applyFont="1" applyFill="1" applyBorder="1" applyAlignment="1">
      <alignment vertical="top" wrapText="1"/>
    </xf>
    <xf numFmtId="0" fontId="6" fillId="0" borderId="6" xfId="0" applyNumberFormat="1" applyFont="1" applyFill="1" applyBorder="1" applyAlignment="1">
      <alignment vertical="top" wrapText="1"/>
    </xf>
    <xf numFmtId="0" fontId="12" fillId="0" borderId="8" xfId="0" applyFont="1" applyFill="1" applyBorder="1" applyAlignment="1">
      <alignment horizontal="center" vertical="top"/>
    </xf>
    <xf numFmtId="0" fontId="8" fillId="0" borderId="3" xfId="0" applyFont="1" applyFill="1" applyBorder="1" applyAlignment="1">
      <alignment vertical="top" wrapText="1"/>
    </xf>
    <xf numFmtId="0" fontId="8" fillId="0" borderId="8" xfId="0" applyFont="1" applyFill="1" applyBorder="1" applyAlignment="1">
      <alignment vertical="top" wrapText="1"/>
    </xf>
    <xf numFmtId="49" fontId="6" fillId="0" borderId="0" xfId="0" applyNumberFormat="1" applyFont="1" applyFill="1" applyBorder="1" applyAlignment="1">
      <alignment vertical="top"/>
    </xf>
    <xf numFmtId="0" fontId="7" fillId="0" borderId="6" xfId="0" applyFont="1" applyFill="1" applyBorder="1" applyAlignment="1">
      <alignment vertical="top" wrapText="1"/>
    </xf>
    <xf numFmtId="0" fontId="10" fillId="0" borderId="6" xfId="0" applyFont="1" applyFill="1" applyBorder="1" applyAlignment="1">
      <alignment vertical="top" wrapText="1"/>
    </xf>
    <xf numFmtId="0" fontId="10" fillId="0" borderId="0" xfId="0" applyFont="1" applyFill="1" applyBorder="1" applyAlignment="1">
      <alignment vertical="top" wrapText="1"/>
    </xf>
    <xf numFmtId="0" fontId="6" fillId="0" borderId="9" xfId="0" applyFont="1" applyFill="1" applyBorder="1" applyAlignment="1">
      <alignment horizontal="center" vertical="top"/>
    </xf>
    <xf numFmtId="0" fontId="6" fillId="0" borderId="3" xfId="0" applyFont="1" applyFill="1" applyBorder="1" applyAlignment="1">
      <alignment horizontal="center" vertical="top"/>
    </xf>
    <xf numFmtId="0" fontId="6" fillId="0" borderId="10" xfId="0" applyFont="1" applyFill="1" applyBorder="1" applyAlignment="1">
      <alignment vertical="top"/>
    </xf>
    <xf numFmtId="0" fontId="6" fillId="0" borderId="14" xfId="0" applyFont="1" applyFill="1" applyBorder="1" applyAlignment="1">
      <alignment vertical="top"/>
    </xf>
    <xf numFmtId="0" fontId="6" fillId="0" borderId="16" xfId="0" applyFont="1" applyFill="1" applyBorder="1" applyAlignment="1">
      <alignment vertical="top" wrapText="1"/>
    </xf>
    <xf numFmtId="0" fontId="6" fillId="0" borderId="10" xfId="0" applyFont="1" applyFill="1" applyBorder="1" applyAlignment="1">
      <alignment horizontal="center" vertical="top"/>
    </xf>
    <xf numFmtId="0" fontId="15" fillId="0" borderId="0" xfId="0" applyFont="1" applyFill="1" applyBorder="1" applyAlignment="1">
      <alignment vertical="top" wrapText="1"/>
    </xf>
    <xf numFmtId="0" fontId="13" fillId="0" borderId="0" xfId="0" applyFont="1" applyFill="1" applyBorder="1" applyAlignment="1">
      <alignment vertical="top" wrapText="1"/>
    </xf>
    <xf numFmtId="0" fontId="7" fillId="0" borderId="5" xfId="0" applyFont="1" applyFill="1" applyBorder="1" applyAlignment="1">
      <alignment horizontal="left" vertical="center" wrapText="1"/>
    </xf>
    <xf numFmtId="0" fontId="7" fillId="0" borderId="3" xfId="0" applyFont="1" applyFill="1" applyBorder="1" applyAlignment="1">
      <alignment vertical="top"/>
    </xf>
    <xf numFmtId="49" fontId="6" fillId="0" borderId="1" xfId="0" applyNumberFormat="1" applyFont="1" applyFill="1" applyBorder="1" applyAlignment="1">
      <alignment vertical="top"/>
    </xf>
    <xf numFmtId="49" fontId="6" fillId="0" borderId="4" xfId="0" applyNumberFormat="1" applyFont="1" applyFill="1" applyBorder="1" applyAlignment="1">
      <alignment vertical="top"/>
    </xf>
    <xf numFmtId="0" fontId="6" fillId="0" borderId="1" xfId="0" applyFont="1" applyFill="1" applyBorder="1" applyAlignment="1">
      <alignment vertical="top" wrapText="1"/>
    </xf>
    <xf numFmtId="0" fontId="7" fillId="0" borderId="16" xfId="0" applyFont="1" applyFill="1" applyBorder="1" applyAlignment="1">
      <alignment vertical="top" wrapText="1"/>
    </xf>
    <xf numFmtId="0" fontId="7" fillId="0" borderId="19" xfId="0" applyFont="1" applyFill="1" applyBorder="1" applyAlignment="1">
      <alignment horizontal="center" vertical="top"/>
    </xf>
    <xf numFmtId="0" fontId="12" fillId="0" borderId="0" xfId="0" applyFont="1" applyFill="1" applyBorder="1" applyAlignment="1">
      <alignment horizontal="center" vertical="top"/>
    </xf>
    <xf numFmtId="0" fontId="6" fillId="0" borderId="22" xfId="0" applyFont="1" applyFill="1" applyBorder="1" applyAlignment="1">
      <alignment vertical="top"/>
    </xf>
    <xf numFmtId="0" fontId="7" fillId="0" borderId="12" xfId="0" applyFont="1" applyFill="1" applyBorder="1" applyAlignment="1">
      <alignment horizontal="center" vertical="top"/>
    </xf>
    <xf numFmtId="0" fontId="7" fillId="0" borderId="24" xfId="0" applyFont="1" applyFill="1" applyBorder="1" applyAlignment="1">
      <alignment vertical="top" wrapText="1"/>
    </xf>
    <xf numFmtId="0" fontId="7" fillId="0" borderId="13" xfId="0" applyFont="1" applyFill="1" applyBorder="1" applyAlignment="1">
      <alignment horizontal="center" vertical="top"/>
    </xf>
    <xf numFmtId="0" fontId="7" fillId="0" borderId="13" xfId="0" applyFont="1" applyFill="1" applyBorder="1" applyAlignment="1">
      <alignment vertical="top" wrapText="1"/>
    </xf>
    <xf numFmtId="0" fontId="7" fillId="0" borderId="31" xfId="0" applyFont="1" applyFill="1" applyBorder="1" applyAlignment="1">
      <alignment vertical="top" wrapText="1"/>
    </xf>
    <xf numFmtId="0" fontId="12" fillId="0" borderId="4" xfId="0" applyFont="1" applyFill="1" applyBorder="1" applyAlignment="1">
      <alignment horizontal="center" vertical="top"/>
    </xf>
    <xf numFmtId="0" fontId="7" fillId="0" borderId="27" xfId="0" applyFont="1" applyFill="1" applyBorder="1" applyAlignment="1">
      <alignment horizontal="center" vertical="top"/>
    </xf>
    <xf numFmtId="0" fontId="7" fillId="0" borderId="25" xfId="0" applyFont="1" applyFill="1" applyBorder="1" applyAlignment="1">
      <alignment horizontal="center" vertical="top"/>
    </xf>
    <xf numFmtId="0" fontId="8" fillId="0" borderId="25" xfId="0" applyFont="1" applyFill="1" applyBorder="1" applyAlignment="1">
      <alignment vertical="top"/>
    </xf>
    <xf numFmtId="0" fontId="12" fillId="0" borderId="9" xfId="0" applyFont="1" applyFill="1" applyBorder="1" applyAlignment="1">
      <alignment vertical="top" wrapText="1"/>
    </xf>
    <xf numFmtId="0" fontId="12" fillId="0" borderId="10" xfId="0" applyFont="1" applyFill="1" applyBorder="1" applyAlignment="1">
      <alignment vertical="top" wrapText="1"/>
    </xf>
    <xf numFmtId="0" fontId="12" fillId="0" borderId="11" xfId="0" applyFont="1" applyFill="1" applyBorder="1" applyAlignment="1">
      <alignment vertical="top" wrapText="1"/>
    </xf>
    <xf numFmtId="0" fontId="13" fillId="0" borderId="0" xfId="0" applyFont="1" applyFill="1" applyBorder="1" applyAlignment="1">
      <alignment vertical="center"/>
    </xf>
    <xf numFmtId="0" fontId="6" fillId="0" borderId="4" xfId="0" applyFont="1" applyFill="1" applyBorder="1" applyAlignment="1">
      <alignment vertical="center"/>
    </xf>
    <xf numFmtId="0" fontId="7" fillId="0" borderId="0" xfId="0" applyFont="1" applyFill="1" applyAlignment="1">
      <alignment horizontal="center" vertical="top"/>
    </xf>
    <xf numFmtId="0" fontId="18" fillId="0" borderId="5" xfId="0" applyFont="1" applyFill="1" applyBorder="1" applyAlignment="1">
      <alignment horizontal="center" vertical="top"/>
    </xf>
    <xf numFmtId="0" fontId="18" fillId="0" borderId="9" xfId="0" applyFont="1" applyFill="1" applyBorder="1" applyAlignment="1">
      <alignment horizontal="center" vertical="top"/>
    </xf>
    <xf numFmtId="0" fontId="16" fillId="0" borderId="4" xfId="0" applyFont="1" applyFill="1" applyBorder="1" applyAlignment="1">
      <alignment vertical="top" wrapText="1"/>
    </xf>
    <xf numFmtId="0" fontId="6" fillId="0" borderId="5" xfId="0" applyFont="1" applyFill="1" applyBorder="1" applyAlignment="1">
      <alignment vertical="center" wrapText="1"/>
    </xf>
    <xf numFmtId="0" fontId="7" fillId="0" borderId="12" xfId="0" applyFont="1" applyFill="1" applyBorder="1" applyAlignment="1">
      <alignment horizontal="left" vertical="top" wrapText="1"/>
    </xf>
    <xf numFmtId="0" fontId="8" fillId="0" borderId="33" xfId="0" applyFont="1" applyFill="1" applyBorder="1" applyAlignment="1">
      <alignment vertical="top"/>
    </xf>
    <xf numFmtId="0" fontId="12" fillId="0" borderId="34" xfId="0" applyFont="1" applyFill="1" applyBorder="1" applyAlignment="1">
      <alignment vertical="top" wrapText="1"/>
    </xf>
    <xf numFmtId="0" fontId="17" fillId="0" borderId="9" xfId="0" applyFont="1" applyFill="1" applyBorder="1" applyAlignment="1">
      <alignment horizontal="center" vertical="top"/>
    </xf>
    <xf numFmtId="0" fontId="6" fillId="0" borderId="32" xfId="0" applyFont="1" applyFill="1" applyBorder="1" applyAlignment="1">
      <alignment vertical="top"/>
    </xf>
    <xf numFmtId="0" fontId="12" fillId="0" borderId="12" xfId="0" applyFont="1" applyFill="1" applyBorder="1" applyAlignment="1">
      <alignment horizontal="center" vertical="top" wrapText="1"/>
    </xf>
    <xf numFmtId="0" fontId="12" fillId="0" borderId="10" xfId="0" applyFont="1" applyFill="1" applyBorder="1" applyAlignment="1">
      <alignment horizontal="center" vertical="top" wrapText="1"/>
    </xf>
    <xf numFmtId="0" fontId="7" fillId="0" borderId="9" xfId="0" applyFont="1" applyFill="1" applyBorder="1" applyAlignment="1">
      <alignment horizontal="center" shrinkToFit="1"/>
    </xf>
    <xf numFmtId="0" fontId="7" fillId="0" borderId="9" xfId="0" applyFont="1" applyFill="1" applyBorder="1" applyAlignment="1">
      <alignment horizontal="center" vertical="top" shrinkToFit="1"/>
    </xf>
    <xf numFmtId="0" fontId="22" fillId="0" borderId="9" xfId="0" applyFont="1" applyFill="1" applyBorder="1" applyAlignment="1">
      <alignment vertical="top" wrapText="1"/>
    </xf>
    <xf numFmtId="0" fontId="12" fillId="0" borderId="35" xfId="0" applyFont="1" applyFill="1" applyBorder="1" applyAlignment="1">
      <alignment vertical="top"/>
    </xf>
    <xf numFmtId="0" fontId="12" fillId="0" borderId="5" xfId="0" applyFont="1" applyFill="1" applyBorder="1" applyAlignment="1">
      <alignment horizontal="center" vertical="top" wrapText="1"/>
    </xf>
    <xf numFmtId="0" fontId="6" fillId="0" borderId="0" xfId="0" applyFont="1" applyFill="1" applyAlignment="1"/>
    <xf numFmtId="0" fontId="12" fillId="0" borderId="13"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0" borderId="13" xfId="0" applyFont="1" applyFill="1" applyBorder="1" applyAlignment="1">
      <alignment horizontal="left" vertical="top" wrapText="1"/>
    </xf>
    <xf numFmtId="0" fontId="12" fillId="0" borderId="23" xfId="0" applyFont="1" applyFill="1" applyBorder="1" applyAlignment="1">
      <alignment horizontal="center" vertical="top"/>
    </xf>
    <xf numFmtId="0" fontId="7" fillId="0" borderId="20" xfId="0" applyFont="1" applyFill="1" applyBorder="1" applyAlignment="1">
      <alignment vertical="top" wrapText="1"/>
    </xf>
    <xf numFmtId="0" fontId="23" fillId="0" borderId="0" xfId="2">
      <alignment vertical="center"/>
    </xf>
    <xf numFmtId="0" fontId="6" fillId="0" borderId="0" xfId="0" applyFont="1" applyAlignment="1">
      <alignment vertical="center"/>
    </xf>
    <xf numFmtId="0" fontId="24" fillId="0" borderId="0" xfId="0" applyFont="1">
      <alignment vertical="center"/>
    </xf>
    <xf numFmtId="0" fontId="24" fillId="0" borderId="0" xfId="0" applyFont="1" applyAlignment="1">
      <alignment vertical="center"/>
    </xf>
    <xf numFmtId="0" fontId="26" fillId="0" borderId="0" xfId="3" applyAlignment="1" applyProtection="1">
      <alignment vertical="center"/>
    </xf>
    <xf numFmtId="0" fontId="24" fillId="0" borderId="0" xfId="0" applyFont="1" applyBorder="1" applyAlignment="1">
      <alignment vertical="center"/>
    </xf>
    <xf numFmtId="0" fontId="24" fillId="0" borderId="32" xfId="0" applyFont="1" applyBorder="1" applyAlignment="1">
      <alignment vertical="center"/>
    </xf>
    <xf numFmtId="0" fontId="24" fillId="0" borderId="32"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Alignment="1">
      <alignment horizontal="center" vertical="center"/>
    </xf>
    <xf numFmtId="0" fontId="28" fillId="0" borderId="0" xfId="4" applyFont="1"/>
    <xf numFmtId="0" fontId="12" fillId="0" borderId="0" xfId="4" applyFont="1"/>
    <xf numFmtId="0" fontId="10" fillId="0" borderId="0" xfId="4" applyFont="1"/>
    <xf numFmtId="176" fontId="28" fillId="0" borderId="0" xfId="4" applyNumberFormat="1" applyFont="1" applyBorder="1"/>
    <xf numFmtId="0" fontId="10" fillId="0" borderId="0" xfId="4" applyFont="1" applyBorder="1" applyAlignment="1">
      <alignment horizontal="center" vertical="center"/>
    </xf>
    <xf numFmtId="0" fontId="29" fillId="0" borderId="0" xfId="4" applyFont="1" applyBorder="1" applyAlignment="1">
      <alignment horizontal="center" vertical="center"/>
    </xf>
    <xf numFmtId="0" fontId="30" fillId="0" borderId="0" xfId="4" applyFont="1" applyBorder="1" applyAlignment="1">
      <alignment horizontal="center" vertical="center" wrapText="1"/>
    </xf>
    <xf numFmtId="176" fontId="28" fillId="0" borderId="36" xfId="4" applyNumberFormat="1" applyFont="1" applyBorder="1" applyAlignment="1">
      <alignment vertical="center"/>
    </xf>
    <xf numFmtId="0" fontId="10" fillId="0" borderId="37" xfId="4" applyFont="1" applyBorder="1" applyAlignment="1">
      <alignment horizontal="center" vertical="center"/>
    </xf>
    <xf numFmtId="0" fontId="10" fillId="0" borderId="38" xfId="4" applyFont="1" applyBorder="1" applyAlignment="1">
      <alignment horizontal="center" vertical="center"/>
    </xf>
    <xf numFmtId="0" fontId="33" fillId="0" borderId="42" xfId="4" applyFont="1" applyBorder="1" applyAlignment="1">
      <alignment horizontal="right" vertical="center"/>
    </xf>
    <xf numFmtId="0" fontId="33" fillId="0" borderId="43" xfId="4" applyFont="1" applyBorder="1" applyAlignment="1">
      <alignment horizontal="right" vertical="center"/>
    </xf>
    <xf numFmtId="0" fontId="34" fillId="0" borderId="0" xfId="4" applyFont="1"/>
    <xf numFmtId="0" fontId="12" fillId="0" borderId="47" xfId="4" applyFont="1" applyBorder="1" applyAlignment="1">
      <alignment horizontal="center" vertical="center"/>
    </xf>
    <xf numFmtId="0" fontId="12" fillId="0" borderId="48" xfId="4" applyFont="1" applyBorder="1" applyAlignment="1">
      <alignment horizontal="center" vertical="center"/>
    </xf>
    <xf numFmtId="0" fontId="35" fillId="0" borderId="0" xfId="5"/>
    <xf numFmtId="0" fontId="36" fillId="0" borderId="0" xfId="4" applyFont="1"/>
    <xf numFmtId="0" fontId="38" fillId="0" borderId="0" xfId="5" applyFont="1"/>
    <xf numFmtId="0" fontId="39" fillId="0" borderId="0" xfId="4" applyFont="1" applyAlignment="1"/>
    <xf numFmtId="0" fontId="40" fillId="0" borderId="0" xfId="4" applyFont="1"/>
    <xf numFmtId="0" fontId="39" fillId="0" borderId="0" xfId="4" applyFont="1" applyBorder="1" applyAlignment="1"/>
    <xf numFmtId="0" fontId="8" fillId="0" borderId="14" xfId="0" applyFont="1" applyFill="1" applyBorder="1" applyAlignment="1">
      <alignment vertical="top"/>
    </xf>
    <xf numFmtId="0" fontId="8" fillId="0" borderId="16" xfId="0" applyFont="1" applyFill="1" applyBorder="1" applyAlignment="1">
      <alignment vertical="top" wrapText="1"/>
    </xf>
    <xf numFmtId="49" fontId="6" fillId="0" borderId="4" xfId="0" applyNumberFormat="1" applyFont="1" applyFill="1" applyBorder="1" applyAlignment="1">
      <alignment horizontal="right" vertical="top"/>
    </xf>
    <xf numFmtId="49" fontId="8" fillId="0" borderId="28" xfId="0" applyNumberFormat="1" applyFont="1" applyFill="1" applyBorder="1" applyAlignment="1">
      <alignment horizontal="right" vertical="top"/>
    </xf>
    <xf numFmtId="49" fontId="6" fillId="0" borderId="4" xfId="0" applyNumberFormat="1" applyFont="1" applyFill="1" applyBorder="1" applyAlignment="1">
      <alignment horizontal="right" vertical="top" wrapText="1"/>
    </xf>
    <xf numFmtId="49" fontId="8" fillId="0" borderId="22" xfId="0" applyNumberFormat="1" applyFont="1" applyFill="1" applyBorder="1" applyAlignment="1">
      <alignment horizontal="right" vertical="top" wrapText="1"/>
    </xf>
    <xf numFmtId="0" fontId="12" fillId="0" borderId="9" xfId="0" applyFont="1" applyFill="1" applyBorder="1" applyAlignment="1">
      <alignment horizontal="left" vertical="top" wrapText="1"/>
    </xf>
    <xf numFmtId="0" fontId="7" fillId="0" borderId="3" xfId="0" applyFont="1" applyFill="1" applyBorder="1" applyAlignment="1">
      <alignment vertical="top" wrapText="1"/>
    </xf>
    <xf numFmtId="49" fontId="6" fillId="0" borderId="1" xfId="0" applyNumberFormat="1" applyFont="1" applyFill="1" applyBorder="1" applyAlignment="1">
      <alignment horizontal="center" vertical="top" wrapText="1"/>
    </xf>
    <xf numFmtId="0" fontId="43" fillId="0" borderId="8" xfId="0" applyFont="1" applyFill="1" applyBorder="1" applyAlignment="1">
      <alignment vertical="top" wrapText="1"/>
    </xf>
    <xf numFmtId="0" fontId="43" fillId="0" borderId="7" xfId="0" applyFont="1" applyFill="1" applyBorder="1" applyAlignment="1">
      <alignment vertical="top"/>
    </xf>
    <xf numFmtId="0" fontId="6" fillId="0" borderId="51" xfId="0" applyFont="1" applyFill="1" applyBorder="1" applyAlignment="1">
      <alignment vertical="top"/>
    </xf>
    <xf numFmtId="0" fontId="6" fillId="0" borderId="52" xfId="0" applyFont="1" applyFill="1" applyBorder="1" applyAlignment="1">
      <alignment vertical="top" wrapText="1"/>
    </xf>
    <xf numFmtId="0" fontId="43" fillId="0" borderId="0" xfId="0" applyFont="1" applyFill="1" applyAlignment="1">
      <alignment vertical="top"/>
    </xf>
    <xf numFmtId="0" fontId="43" fillId="0" borderId="6" xfId="0" applyFont="1" applyFill="1" applyBorder="1" applyAlignment="1">
      <alignment vertical="top"/>
    </xf>
    <xf numFmtId="0" fontId="43" fillId="0" borderId="6" xfId="0" applyFont="1" applyFill="1" applyBorder="1" applyAlignment="1">
      <alignment vertical="top" wrapText="1"/>
    </xf>
    <xf numFmtId="0" fontId="43" fillId="0" borderId="8" xfId="0" applyFont="1" applyFill="1" applyBorder="1" applyAlignment="1">
      <alignment vertical="top"/>
    </xf>
    <xf numFmtId="0" fontId="42" fillId="0" borderId="8" xfId="0" applyFont="1" applyFill="1" applyBorder="1" applyAlignment="1">
      <alignment vertical="top" wrapText="1"/>
    </xf>
    <xf numFmtId="0" fontId="45" fillId="0" borderId="0" xfId="0" applyFont="1" applyFill="1" applyAlignment="1" applyProtection="1">
      <alignment vertical="center"/>
    </xf>
    <xf numFmtId="0" fontId="45" fillId="0" borderId="0" xfId="0" applyFont="1" applyFill="1" applyAlignment="1" applyProtection="1">
      <alignment horizontal="left" vertical="center"/>
    </xf>
    <xf numFmtId="0" fontId="46" fillId="0" borderId="0" xfId="0" applyFont="1" applyFill="1" applyAlignment="1" applyProtection="1">
      <alignment horizontal="left" vertical="center"/>
    </xf>
    <xf numFmtId="0" fontId="46" fillId="0" borderId="0" xfId="0" applyFont="1" applyFill="1" applyAlignment="1" applyProtection="1">
      <alignment horizontal="right" vertical="center"/>
    </xf>
    <xf numFmtId="0" fontId="48" fillId="0" borderId="0" xfId="0" applyFont="1" applyFill="1" applyAlignment="1" applyProtection="1">
      <alignment horizontal="left" vertical="center"/>
    </xf>
    <xf numFmtId="0" fontId="45" fillId="0" borderId="0" xfId="0" applyFont="1" applyFill="1" applyAlignment="1">
      <alignment vertical="center"/>
    </xf>
    <xf numFmtId="0" fontId="46" fillId="0" borderId="0" xfId="0" applyFont="1" applyFill="1" applyAlignment="1" applyProtection="1">
      <alignment vertical="center"/>
    </xf>
    <xf numFmtId="0" fontId="46" fillId="0" borderId="0" xfId="0" applyFont="1" applyFill="1" applyAlignment="1">
      <alignment horizontal="right" vertical="center"/>
    </xf>
    <xf numFmtId="0" fontId="46" fillId="0" borderId="0" xfId="0" applyFont="1" applyFill="1" applyAlignment="1">
      <alignment vertical="center"/>
    </xf>
    <xf numFmtId="0" fontId="48" fillId="0" borderId="0" xfId="0" applyFont="1" applyFill="1" applyAlignment="1" applyProtection="1">
      <alignment horizontal="right" vertical="center"/>
    </xf>
    <xf numFmtId="0" fontId="48" fillId="4" borderId="0" xfId="0" applyFont="1" applyFill="1" applyAlignment="1" applyProtection="1">
      <alignment horizontal="center" vertical="center"/>
    </xf>
    <xf numFmtId="0" fontId="48" fillId="4" borderId="0" xfId="0" applyFont="1" applyFill="1" applyAlignment="1" applyProtection="1">
      <alignment horizontal="right" vertical="center"/>
    </xf>
    <xf numFmtId="0" fontId="48" fillId="4" borderId="0" xfId="0" applyFont="1" applyFill="1" applyAlignment="1" applyProtection="1">
      <alignment vertical="center"/>
    </xf>
    <xf numFmtId="0" fontId="48" fillId="0" borderId="0" xfId="0" applyFont="1" applyFill="1" applyAlignment="1" applyProtection="1">
      <alignment vertical="center"/>
    </xf>
    <xf numFmtId="0" fontId="46" fillId="0" borderId="0" xfId="0" applyFont="1" applyFill="1" applyAlignment="1" applyProtection="1">
      <alignment horizontal="center" vertical="center"/>
    </xf>
    <xf numFmtId="0" fontId="45" fillId="0" borderId="0" xfId="0" quotePrefix="1" applyFont="1" applyFill="1" applyAlignment="1" applyProtection="1">
      <alignment horizontal="center" vertical="center"/>
    </xf>
    <xf numFmtId="0" fontId="45" fillId="4" borderId="0" xfId="0" applyFont="1" applyFill="1" applyBorder="1" applyAlignment="1" applyProtection="1">
      <alignment vertical="center"/>
    </xf>
    <xf numFmtId="0" fontId="46" fillId="4" borderId="0" xfId="0" applyFont="1" applyFill="1" applyBorder="1" applyAlignment="1" applyProtection="1">
      <alignment horizontal="right" vertical="center"/>
    </xf>
    <xf numFmtId="0" fontId="46" fillId="4" borderId="0" xfId="0" applyFont="1" applyFill="1" applyBorder="1" applyProtection="1">
      <alignment vertical="center"/>
    </xf>
    <xf numFmtId="0" fontId="46" fillId="4" borderId="0" xfId="0" applyFont="1" applyFill="1" applyBorder="1" applyAlignment="1" applyProtection="1">
      <alignment horizontal="center" vertical="center"/>
    </xf>
    <xf numFmtId="0" fontId="46" fillId="0" borderId="0" xfId="0" applyFont="1" applyBorder="1" applyProtection="1">
      <alignment vertical="center"/>
    </xf>
    <xf numFmtId="0" fontId="45" fillId="4" borderId="0" xfId="0" applyFont="1" applyFill="1" applyBorder="1" applyAlignment="1" applyProtection="1">
      <alignment horizontal="center" vertical="center"/>
    </xf>
    <xf numFmtId="0" fontId="46" fillId="4" borderId="0" xfId="0" applyFont="1" applyFill="1" applyBorder="1" applyAlignment="1" applyProtection="1">
      <alignment vertical="center"/>
    </xf>
    <xf numFmtId="0" fontId="49" fillId="4" borderId="0" xfId="0" applyFont="1" applyFill="1" applyBorder="1" applyAlignment="1" applyProtection="1">
      <alignment horizontal="centerContinuous" vertical="center"/>
    </xf>
    <xf numFmtId="0" fontId="45" fillId="4" borderId="0" xfId="0" applyFont="1" applyFill="1" applyBorder="1" applyAlignment="1" applyProtection="1">
      <alignment horizontal="centerContinuous" vertical="center"/>
    </xf>
    <xf numFmtId="0" fontId="45" fillId="4" borderId="0" xfId="0" applyFont="1" applyFill="1" applyBorder="1" applyProtection="1">
      <alignment vertical="center"/>
    </xf>
    <xf numFmtId="0" fontId="45" fillId="0" borderId="0" xfId="0" applyFont="1" applyBorder="1" applyProtection="1">
      <alignment vertical="center"/>
    </xf>
    <xf numFmtId="0" fontId="45" fillId="0" borderId="0" xfId="0" applyFont="1" applyProtection="1">
      <alignment vertical="center"/>
    </xf>
    <xf numFmtId="0" fontId="49" fillId="0" borderId="0" xfId="0" applyFont="1" applyProtection="1">
      <alignment vertical="center"/>
    </xf>
    <xf numFmtId="20" fontId="45" fillId="4" borderId="0" xfId="0" applyNumberFormat="1" applyFont="1" applyFill="1" applyBorder="1" applyAlignment="1" applyProtection="1">
      <alignment vertical="center"/>
    </xf>
    <xf numFmtId="20" fontId="45" fillId="4" borderId="0" xfId="0" applyNumberFormat="1" applyFont="1" applyFill="1" applyBorder="1" applyAlignment="1" applyProtection="1">
      <alignment horizontal="center" vertical="center"/>
    </xf>
    <xf numFmtId="177" fontId="45" fillId="4" borderId="0" xfId="0" applyNumberFormat="1" applyFont="1" applyFill="1" applyBorder="1" applyAlignment="1" applyProtection="1">
      <alignment vertical="center"/>
    </xf>
    <xf numFmtId="0" fontId="45" fillId="4" borderId="0" xfId="0" applyFont="1" applyFill="1" applyBorder="1" applyAlignment="1" applyProtection="1">
      <alignment horizontal="left" vertical="center"/>
    </xf>
    <xf numFmtId="0" fontId="45" fillId="0" borderId="0" xfId="0" applyFont="1" applyBorder="1" applyAlignment="1" applyProtection="1">
      <alignment horizontal="center" vertical="center"/>
    </xf>
    <xf numFmtId="0" fontId="49" fillId="0" borderId="0" xfId="0" applyFont="1" applyFill="1" applyAlignment="1" applyProtection="1">
      <alignment vertical="center"/>
    </xf>
    <xf numFmtId="0" fontId="49" fillId="0" borderId="0" xfId="0" applyFont="1" applyFill="1" applyAlignment="1" applyProtection="1">
      <alignment horizontal="left" vertical="center"/>
    </xf>
    <xf numFmtId="0" fontId="45" fillId="0" borderId="0" xfId="0" applyFont="1" applyFill="1" applyAlignment="1" applyProtection="1">
      <alignment horizontal="right" vertical="center"/>
    </xf>
    <xf numFmtId="0" fontId="45" fillId="0" borderId="0" xfId="0" applyFont="1" applyFill="1" applyAlignment="1" applyProtection="1">
      <alignment horizontal="center" vertical="center"/>
    </xf>
    <xf numFmtId="0" fontId="50" fillId="0" borderId="0" xfId="0" applyFont="1" applyFill="1" applyAlignment="1" applyProtection="1">
      <alignment vertical="center"/>
    </xf>
    <xf numFmtId="0" fontId="50"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50" fillId="0" borderId="0" xfId="0" applyFont="1" applyFill="1" applyAlignment="1" applyProtection="1">
      <alignment horizontal="right" vertical="center"/>
    </xf>
    <xf numFmtId="0" fontId="50" fillId="0" borderId="0" xfId="0" applyFont="1" applyFill="1" applyAlignment="1">
      <alignment horizontal="right" vertical="center"/>
    </xf>
    <xf numFmtId="0" fontId="50" fillId="0" borderId="0" xfId="0" applyFont="1" applyFill="1" applyAlignment="1">
      <alignment vertical="center"/>
    </xf>
    <xf numFmtId="0" fontId="49" fillId="0" borderId="58" xfId="0" applyFont="1" applyFill="1" applyBorder="1" applyAlignment="1" applyProtection="1">
      <alignment horizontal="center" vertical="center"/>
    </xf>
    <xf numFmtId="0" fontId="49" fillId="0" borderId="32" xfId="0" applyFont="1" applyFill="1" applyBorder="1" applyAlignment="1" applyProtection="1">
      <alignment horizontal="center" vertical="center"/>
    </xf>
    <xf numFmtId="0" fontId="49" fillId="0" borderId="59" xfId="0" applyFont="1" applyFill="1" applyBorder="1" applyAlignment="1" applyProtection="1">
      <alignment horizontal="center" vertical="center"/>
    </xf>
    <xf numFmtId="0" fontId="45" fillId="0" borderId="59" xfId="0" applyFont="1" applyFill="1" applyBorder="1" applyAlignment="1" applyProtection="1">
      <alignment horizontal="center" vertical="center"/>
    </xf>
    <xf numFmtId="0" fontId="49" fillId="0" borderId="62" xfId="0" applyNumberFormat="1" applyFont="1" applyFill="1" applyBorder="1" applyAlignment="1" applyProtection="1">
      <alignment horizontal="center" vertical="center" wrapText="1"/>
    </xf>
    <xf numFmtId="0" fontId="49" fillId="0" borderId="63" xfId="0" applyNumberFormat="1" applyFont="1" applyFill="1" applyBorder="1" applyAlignment="1" applyProtection="1">
      <alignment horizontal="center" vertical="center" wrapText="1"/>
    </xf>
    <xf numFmtId="0" fontId="49" fillId="0" borderId="64" xfId="0" applyNumberFormat="1" applyFont="1" applyFill="1" applyBorder="1" applyAlignment="1" applyProtection="1">
      <alignment horizontal="center" vertical="center" wrapText="1"/>
    </xf>
    <xf numFmtId="0" fontId="45" fillId="0" borderId="63" xfId="0" applyNumberFormat="1" applyFont="1" applyFill="1" applyBorder="1" applyAlignment="1" applyProtection="1">
      <alignment horizontal="center" vertical="center" wrapText="1"/>
    </xf>
    <xf numFmtId="0" fontId="45" fillId="0" borderId="65" xfId="0" applyFont="1" applyFill="1" applyBorder="1" applyAlignment="1" applyProtection="1">
      <alignment vertical="center"/>
    </xf>
    <xf numFmtId="178" fontId="45" fillId="3" borderId="71" xfId="0" applyNumberFormat="1" applyFont="1" applyFill="1" applyBorder="1" applyAlignment="1" applyProtection="1">
      <alignment horizontal="center" vertical="center" shrinkToFit="1"/>
      <protection locked="0"/>
    </xf>
    <xf numFmtId="178" fontId="45" fillId="3" borderId="72" xfId="0" applyNumberFormat="1" applyFont="1" applyFill="1" applyBorder="1" applyAlignment="1" applyProtection="1">
      <alignment horizontal="center" vertical="center" shrinkToFit="1"/>
      <protection locked="0"/>
    </xf>
    <xf numFmtId="178" fontId="45" fillId="3" borderId="73" xfId="0" applyNumberFormat="1" applyFont="1" applyFill="1" applyBorder="1" applyAlignment="1" applyProtection="1">
      <alignment horizontal="center" vertical="center" shrinkToFit="1"/>
      <protection locked="0"/>
    </xf>
    <xf numFmtId="0" fontId="45" fillId="0" borderId="74" xfId="0" applyFont="1" applyFill="1" applyBorder="1" applyAlignment="1" applyProtection="1">
      <alignment vertical="center"/>
    </xf>
    <xf numFmtId="178" fontId="45" fillId="3" borderId="75" xfId="0" applyNumberFormat="1" applyFont="1" applyFill="1" applyBorder="1" applyAlignment="1" applyProtection="1">
      <alignment horizontal="center" vertical="center" shrinkToFit="1"/>
      <protection locked="0"/>
    </xf>
    <xf numFmtId="178" fontId="45" fillId="3" borderId="76" xfId="0" applyNumberFormat="1" applyFont="1" applyFill="1" applyBorder="1" applyAlignment="1" applyProtection="1">
      <alignment horizontal="center" vertical="center" shrinkToFit="1"/>
      <protection locked="0"/>
    </xf>
    <xf numFmtId="178" fontId="45" fillId="3" borderId="77" xfId="0" applyNumberFormat="1" applyFont="1" applyFill="1" applyBorder="1" applyAlignment="1" applyProtection="1">
      <alignment horizontal="center" vertical="center" shrinkToFit="1"/>
      <protection locked="0"/>
    </xf>
    <xf numFmtId="0" fontId="45" fillId="0" borderId="36" xfId="0" applyFont="1" applyFill="1" applyBorder="1" applyAlignment="1" applyProtection="1">
      <alignment vertical="center"/>
    </xf>
    <xf numFmtId="178" fontId="45" fillId="3" borderId="62" xfId="0" applyNumberFormat="1" applyFont="1" applyFill="1" applyBorder="1" applyAlignment="1" applyProtection="1">
      <alignment horizontal="center" vertical="center" shrinkToFit="1"/>
      <protection locked="0"/>
    </xf>
    <xf numFmtId="178" fontId="45" fillId="3" borderId="63" xfId="0" applyNumberFormat="1" applyFont="1" applyFill="1" applyBorder="1" applyAlignment="1" applyProtection="1">
      <alignment horizontal="center" vertical="center" shrinkToFit="1"/>
      <protection locked="0"/>
    </xf>
    <xf numFmtId="178" fontId="45" fillId="3" borderId="64" xfId="0" applyNumberFormat="1" applyFont="1" applyFill="1" applyBorder="1" applyAlignment="1" applyProtection="1">
      <alignment horizontal="center" vertical="center" shrinkToFit="1"/>
      <protection locked="0"/>
    </xf>
    <xf numFmtId="0" fontId="52" fillId="0" borderId="0" xfId="0" applyFont="1" applyFill="1" applyAlignment="1" applyProtection="1">
      <alignment vertical="center"/>
    </xf>
    <xf numFmtId="0" fontId="50" fillId="0" borderId="0" xfId="0" applyFont="1" applyFill="1" applyBorder="1" applyAlignment="1" applyProtection="1">
      <alignment vertical="center" shrinkToFit="1"/>
    </xf>
    <xf numFmtId="0" fontId="51"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xf>
    <xf numFmtId="0" fontId="50" fillId="0" borderId="0" xfId="0" applyFont="1" applyFill="1" applyBorder="1" applyAlignment="1">
      <alignment horizontal="left" vertical="center"/>
    </xf>
    <xf numFmtId="0" fontId="50" fillId="0" borderId="0" xfId="0" applyFont="1" applyFill="1" applyBorder="1" applyAlignment="1">
      <alignment vertical="center"/>
    </xf>
    <xf numFmtId="0" fontId="50" fillId="0" borderId="0" xfId="0" applyFont="1" applyFill="1" applyBorder="1" applyAlignment="1">
      <alignment vertical="center" wrapText="1"/>
    </xf>
    <xf numFmtId="0" fontId="50" fillId="0" borderId="0" xfId="0" applyFont="1" applyFill="1" applyBorder="1" applyAlignment="1">
      <alignment horizontal="justify" vertical="center" wrapText="1"/>
    </xf>
    <xf numFmtId="0" fontId="53" fillId="4" borderId="0" xfId="0" applyFont="1" applyFill="1">
      <alignment vertical="center"/>
    </xf>
    <xf numFmtId="0" fontId="53" fillId="4" borderId="32" xfId="0" applyFont="1" applyFill="1" applyBorder="1" applyAlignment="1">
      <alignment horizontal="center" vertical="center"/>
    </xf>
    <xf numFmtId="0" fontId="53" fillId="4" borderId="32" xfId="0" applyFont="1" applyFill="1" applyBorder="1" applyAlignment="1">
      <alignment vertical="center" shrinkToFit="1"/>
    </xf>
    <xf numFmtId="0" fontId="53" fillId="4" borderId="55" xfId="0" applyFont="1" applyFill="1" applyBorder="1" applyAlignment="1">
      <alignment horizontal="center" vertical="center"/>
    </xf>
    <xf numFmtId="0" fontId="45" fillId="4" borderId="83" xfId="0" applyFont="1" applyFill="1" applyBorder="1" applyAlignment="1">
      <alignment horizontal="center" vertical="center"/>
    </xf>
    <xf numFmtId="0" fontId="45" fillId="4" borderId="84" xfId="0" applyFont="1" applyFill="1" applyBorder="1" applyAlignment="1">
      <alignment horizontal="center" vertical="center"/>
    </xf>
    <xf numFmtId="0" fontId="45" fillId="4" borderId="85" xfId="0" applyFont="1" applyFill="1" applyBorder="1" applyAlignment="1">
      <alignment horizontal="center" vertical="center"/>
    </xf>
    <xf numFmtId="0" fontId="53" fillId="4" borderId="85" xfId="0" applyFont="1" applyFill="1" applyBorder="1" applyAlignment="1">
      <alignment horizontal="center" vertical="center"/>
    </xf>
    <xf numFmtId="0" fontId="53" fillId="4" borderId="86" xfId="0" applyFont="1" applyFill="1" applyBorder="1" applyAlignment="1">
      <alignment horizontal="center" vertical="center"/>
    </xf>
    <xf numFmtId="0" fontId="45" fillId="4" borderId="53" xfId="0" applyFont="1" applyFill="1" applyBorder="1">
      <alignment vertical="center"/>
    </xf>
    <xf numFmtId="0" fontId="45" fillId="4" borderId="68" xfId="0" applyFont="1" applyFill="1" applyBorder="1">
      <alignment vertical="center"/>
    </xf>
    <xf numFmtId="0" fontId="45" fillId="4" borderId="87" xfId="0" applyFont="1" applyFill="1" applyBorder="1">
      <alignment vertical="center"/>
    </xf>
    <xf numFmtId="0" fontId="53" fillId="4" borderId="87" xfId="0" applyFont="1" applyFill="1" applyBorder="1">
      <alignment vertical="center"/>
    </xf>
    <xf numFmtId="0" fontId="53" fillId="4" borderId="54" xfId="0" applyFont="1" applyFill="1" applyBorder="1">
      <alignment vertical="center"/>
    </xf>
    <xf numFmtId="0" fontId="45" fillId="4" borderId="58" xfId="0" applyFont="1" applyFill="1" applyBorder="1">
      <alignment vertical="center"/>
    </xf>
    <xf numFmtId="0" fontId="45" fillId="4" borderId="7" xfId="0" applyFont="1" applyFill="1" applyBorder="1">
      <alignment vertical="center"/>
    </xf>
    <xf numFmtId="0" fontId="45" fillId="4" borderId="10" xfId="0" applyFont="1" applyFill="1" applyBorder="1">
      <alignment vertical="center"/>
    </xf>
    <xf numFmtId="0" fontId="53" fillId="4" borderId="32" xfId="0" applyFont="1" applyFill="1" applyBorder="1">
      <alignment vertical="center"/>
    </xf>
    <xf numFmtId="0" fontId="53" fillId="4" borderId="59" xfId="0" applyFont="1" applyFill="1" applyBorder="1">
      <alignment vertical="center"/>
    </xf>
    <xf numFmtId="0" fontId="45" fillId="4" borderId="14" xfId="0" applyFont="1" applyFill="1" applyBorder="1">
      <alignment vertical="center"/>
    </xf>
    <xf numFmtId="0" fontId="45" fillId="4" borderId="32" xfId="0" applyFont="1" applyFill="1" applyBorder="1">
      <alignment vertical="center"/>
    </xf>
    <xf numFmtId="0" fontId="45" fillId="4" borderId="62" xfId="0" applyFont="1" applyFill="1" applyBorder="1">
      <alignment vertical="center"/>
    </xf>
    <xf numFmtId="0" fontId="53" fillId="4" borderId="63" xfId="0" applyFont="1" applyFill="1" applyBorder="1">
      <alignment vertical="center"/>
    </xf>
    <xf numFmtId="0" fontId="45" fillId="4" borderId="63" xfId="0" applyFont="1" applyFill="1" applyBorder="1">
      <alignment vertical="center"/>
    </xf>
    <xf numFmtId="0" fontId="53" fillId="4" borderId="64" xfId="0" applyFont="1" applyFill="1" applyBorder="1">
      <alignment vertical="center"/>
    </xf>
    <xf numFmtId="0" fontId="7" fillId="0" borderId="0" xfId="0" applyFont="1" applyFill="1" applyBorder="1" applyAlignment="1">
      <alignment vertical="top" wrapText="1"/>
    </xf>
    <xf numFmtId="0" fontId="7" fillId="0" borderId="5" xfId="0" applyFont="1" applyFill="1" applyBorder="1" applyAlignment="1">
      <alignment horizontal="left" vertical="top"/>
    </xf>
    <xf numFmtId="0" fontId="7"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xf>
    <xf numFmtId="0" fontId="8" fillId="0" borderId="5" xfId="0" applyFont="1" applyFill="1" applyBorder="1" applyAlignment="1">
      <alignment horizontal="left" vertical="top" wrapText="1"/>
    </xf>
    <xf numFmtId="0" fontId="7" fillId="0" borderId="10" xfId="0" applyFont="1" applyFill="1" applyBorder="1" applyAlignment="1">
      <alignment horizontal="left" vertical="top" wrapText="1"/>
    </xf>
    <xf numFmtId="0" fontId="6" fillId="0" borderId="5" xfId="0" applyFont="1" applyFill="1" applyBorder="1" applyAlignment="1">
      <alignment vertical="top" wrapText="1"/>
    </xf>
    <xf numFmtId="0" fontId="8" fillId="0" borderId="5" xfId="0" applyFont="1" applyFill="1" applyBorder="1" applyAlignment="1">
      <alignment vertical="top" wrapText="1"/>
    </xf>
    <xf numFmtId="0" fontId="8" fillId="0" borderId="0" xfId="0" applyFont="1">
      <alignment vertical="center"/>
    </xf>
    <xf numFmtId="0" fontId="7" fillId="0" borderId="29" xfId="0" applyFont="1" applyFill="1" applyBorder="1" applyAlignment="1">
      <alignment horizontal="left" vertical="top" wrapText="1"/>
    </xf>
    <xf numFmtId="0" fontId="8" fillId="0" borderId="52" xfId="0" applyFont="1" applyFill="1" applyBorder="1" applyAlignment="1">
      <alignment vertical="top" wrapText="1"/>
    </xf>
    <xf numFmtId="0" fontId="12" fillId="0" borderId="2" xfId="0" applyFont="1" applyFill="1" applyBorder="1" applyAlignment="1">
      <alignment horizontal="center" vertical="top"/>
    </xf>
    <xf numFmtId="0" fontId="16" fillId="0" borderId="0" xfId="0" applyFont="1" applyFill="1" applyBorder="1" applyAlignment="1">
      <alignment vertical="top"/>
    </xf>
    <xf numFmtId="0" fontId="6" fillId="0" borderId="0" xfId="0" applyFont="1" applyFill="1" applyBorder="1" applyAlignment="1">
      <alignment horizontal="left" vertical="top" wrapText="1"/>
    </xf>
    <xf numFmtId="0" fontId="6" fillId="0" borderId="88" xfId="0" applyFont="1" applyFill="1" applyBorder="1" applyAlignment="1">
      <alignment vertical="center"/>
    </xf>
    <xf numFmtId="0" fontId="6" fillId="0" borderId="89" xfId="0" applyFont="1" applyFill="1" applyBorder="1" applyAlignment="1">
      <alignment vertical="center"/>
    </xf>
    <xf numFmtId="0" fontId="42" fillId="0" borderId="10" xfId="0" applyFont="1" applyFill="1" applyBorder="1" applyAlignment="1">
      <alignment horizontal="center" vertical="top"/>
    </xf>
    <xf numFmtId="0" fontId="27" fillId="0" borderId="0" xfId="0" applyFont="1" applyAlignment="1">
      <alignment horizontal="center" vertical="center"/>
    </xf>
    <xf numFmtId="0" fontId="24" fillId="0" borderId="32" xfId="0" applyFont="1" applyBorder="1" applyAlignment="1">
      <alignment horizontal="center" vertical="center"/>
    </xf>
    <xf numFmtId="0" fontId="24" fillId="0" borderId="32" xfId="0" applyFont="1" applyBorder="1" applyAlignment="1">
      <alignment vertical="center" wrapText="1"/>
    </xf>
    <xf numFmtId="0" fontId="24" fillId="0" borderId="32" xfId="0" applyFont="1" applyBorder="1" applyAlignment="1">
      <alignment vertical="center"/>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24" fillId="0" borderId="0" xfId="0" applyFont="1" applyAlignment="1">
      <alignment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0" xfId="0" applyFont="1" applyFill="1" applyBorder="1" applyAlignment="1">
      <alignment horizontal="left" vertical="top"/>
    </xf>
    <xf numFmtId="0" fontId="7" fillId="0" borderId="5" xfId="0" applyFont="1" applyFill="1" applyBorder="1" applyAlignment="1">
      <alignment horizontal="left" vertical="top"/>
    </xf>
    <xf numFmtId="0" fontId="6" fillId="0" borderId="0" xfId="0" applyFont="1" applyAlignment="1">
      <alignment vertical="center"/>
    </xf>
    <xf numFmtId="0" fontId="24" fillId="0" borderId="0" xfId="0" applyFont="1" applyAlignment="1">
      <alignment horizontal="left" vertical="center"/>
    </xf>
    <xf numFmtId="0" fontId="7" fillId="0" borderId="0" xfId="0" applyFont="1" applyFill="1" applyBorder="1" applyAlignment="1">
      <alignment horizontal="left" vertical="center" wrapText="1"/>
    </xf>
    <xf numFmtId="0" fontId="19" fillId="0" borderId="0"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8" xfId="0" applyFont="1" applyBorder="1" applyAlignment="1">
      <alignment vertical="center"/>
    </xf>
    <xf numFmtId="0" fontId="9" fillId="0" borderId="0" xfId="0" applyFont="1" applyAlignment="1">
      <alignment horizontal="center" vertical="center"/>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9" xfId="0" applyFont="1" applyFill="1" applyBorder="1" applyAlignment="1">
      <alignment vertical="top" wrapText="1"/>
    </xf>
    <xf numFmtId="0" fontId="20" fillId="0" borderId="10" xfId="0" applyFont="1" applyFill="1" applyBorder="1" applyAlignment="1">
      <alignmen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8" xfId="0" applyFont="1" applyFill="1" applyBorder="1" applyAlignment="1">
      <alignment horizontal="left" vertical="top" wrapText="1"/>
    </xf>
    <xf numFmtId="0" fontId="8" fillId="0" borderId="5" xfId="0" applyFont="1" applyFill="1" applyBorder="1" applyAlignment="1">
      <alignment vertical="top" wrapText="1"/>
    </xf>
    <xf numFmtId="0" fontId="19" fillId="0" borderId="5" xfId="0" applyFont="1" applyFill="1" applyBorder="1" applyAlignment="1">
      <alignment vertical="top" wrapText="1"/>
    </xf>
    <xf numFmtId="0" fontId="8" fillId="0" borderId="5" xfId="0" applyFont="1" applyFill="1" applyBorder="1" applyAlignment="1">
      <alignment horizontal="left" vertical="top" wrapText="1"/>
    </xf>
    <xf numFmtId="0" fontId="45" fillId="3" borderId="56" xfId="0" applyFont="1" applyFill="1" applyBorder="1" applyAlignment="1" applyProtection="1">
      <alignment horizontal="left" vertical="center" wrapText="1"/>
      <protection locked="0"/>
    </xf>
    <xf numFmtId="0" fontId="45" fillId="3" borderId="15" xfId="0" applyFont="1" applyFill="1" applyBorder="1" applyAlignment="1" applyProtection="1">
      <alignment horizontal="left" vertical="center" wrapText="1"/>
      <protection locked="0"/>
    </xf>
    <xf numFmtId="0" fontId="45" fillId="3" borderId="57" xfId="0" applyFont="1" applyFill="1" applyBorder="1" applyAlignment="1" applyProtection="1">
      <alignment horizontal="left" vertical="center" wrapText="1"/>
      <protection locked="0"/>
    </xf>
    <xf numFmtId="0" fontId="50" fillId="2" borderId="78" xfId="0" applyFont="1" applyFill="1" applyBorder="1" applyAlignment="1" applyProtection="1">
      <alignment horizontal="center" vertical="center" wrapText="1"/>
      <protection locked="0"/>
    </xf>
    <xf numFmtId="0" fontId="50" fillId="2" borderId="79" xfId="0" applyFont="1" applyFill="1" applyBorder="1" applyAlignment="1" applyProtection="1">
      <alignment horizontal="center" vertical="center" wrapText="1"/>
      <protection locked="0"/>
    </xf>
    <xf numFmtId="0" fontId="45" fillId="2" borderId="80" xfId="0" applyFont="1" applyFill="1" applyBorder="1" applyAlignment="1" applyProtection="1">
      <alignment horizontal="center" vertical="center" wrapText="1"/>
      <protection locked="0"/>
    </xf>
    <xf numFmtId="0" fontId="45" fillId="2" borderId="79" xfId="0" applyFont="1" applyFill="1" applyBorder="1" applyAlignment="1" applyProtection="1">
      <alignment horizontal="center" vertical="center" wrapText="1"/>
      <protection locked="0"/>
    </xf>
    <xf numFmtId="0" fontId="45" fillId="2" borderId="80" xfId="0" applyFont="1" applyFill="1" applyBorder="1" applyAlignment="1" applyProtection="1">
      <alignment horizontal="center" vertical="center" shrinkToFit="1"/>
      <protection locked="0"/>
    </xf>
    <xf numFmtId="0" fontId="45" fillId="2" borderId="81" xfId="0" applyFont="1" applyFill="1" applyBorder="1" applyAlignment="1" applyProtection="1">
      <alignment horizontal="center" vertical="center" shrinkToFit="1"/>
      <protection locked="0"/>
    </xf>
    <xf numFmtId="0" fontId="45" fillId="2" borderId="79" xfId="0" applyFont="1" applyFill="1" applyBorder="1" applyAlignment="1" applyProtection="1">
      <alignment horizontal="center" vertical="center" shrinkToFit="1"/>
      <protection locked="0"/>
    </xf>
    <xf numFmtId="0" fontId="45" fillId="3" borderId="80" xfId="0" applyFont="1" applyFill="1" applyBorder="1" applyAlignment="1" applyProtection="1">
      <alignment horizontal="center" vertical="center" wrapText="1"/>
      <protection locked="0"/>
    </xf>
    <xf numFmtId="0" fontId="45" fillId="3" borderId="81" xfId="0" applyFont="1" applyFill="1" applyBorder="1" applyAlignment="1" applyProtection="1">
      <alignment horizontal="center" vertical="center" wrapText="1"/>
      <protection locked="0"/>
    </xf>
    <xf numFmtId="0" fontId="45" fillId="3" borderId="82" xfId="0" applyFont="1" applyFill="1" applyBorder="1" applyAlignment="1" applyProtection="1">
      <alignment horizontal="center" vertical="center" wrapText="1"/>
      <protection locked="0"/>
    </xf>
    <xf numFmtId="178" fontId="46" fillId="4" borderId="78" xfId="0" applyNumberFormat="1" applyFont="1" applyFill="1" applyBorder="1" applyAlignment="1" applyProtection="1">
      <alignment horizontal="center" vertical="center" wrapText="1"/>
    </xf>
    <xf numFmtId="178" fontId="46" fillId="4" borderId="82" xfId="0" applyNumberFormat="1" applyFont="1" applyFill="1" applyBorder="1" applyAlignment="1" applyProtection="1">
      <alignment horizontal="center" vertical="center" wrapText="1"/>
    </xf>
    <xf numFmtId="178" fontId="46" fillId="4" borderId="78" xfId="8" applyNumberFormat="1" applyFont="1" applyFill="1" applyBorder="1" applyAlignment="1" applyProtection="1">
      <alignment horizontal="center" vertical="center" wrapText="1"/>
    </xf>
    <xf numFmtId="178" fontId="46" fillId="4" borderId="82" xfId="8" applyNumberFormat="1" applyFont="1" applyFill="1" applyBorder="1" applyAlignment="1" applyProtection="1">
      <alignment horizontal="center" vertical="center" wrapText="1"/>
    </xf>
    <xf numFmtId="0" fontId="45" fillId="3" borderId="78" xfId="0" applyFont="1" applyFill="1" applyBorder="1" applyAlignment="1" applyProtection="1">
      <alignment horizontal="left" vertical="center" wrapText="1"/>
      <protection locked="0"/>
    </xf>
    <xf numFmtId="0" fontId="45" fillId="3" borderId="81" xfId="0" applyFont="1" applyFill="1" applyBorder="1" applyAlignment="1" applyProtection="1">
      <alignment horizontal="left" vertical="center" wrapText="1"/>
      <protection locked="0"/>
    </xf>
    <xf numFmtId="0" fontId="45" fillId="3" borderId="82" xfId="0" applyFont="1" applyFill="1" applyBorder="1" applyAlignment="1" applyProtection="1">
      <alignment horizontal="left" vertical="center" wrapText="1"/>
      <protection locked="0"/>
    </xf>
    <xf numFmtId="0" fontId="50" fillId="2" borderId="56" xfId="0" applyFont="1" applyFill="1" applyBorder="1" applyAlignment="1" applyProtection="1">
      <alignment horizontal="center" vertical="center" wrapText="1"/>
      <protection locked="0"/>
    </xf>
    <xf numFmtId="0" fontId="50" fillId="2" borderId="16" xfId="0" applyFont="1" applyFill="1" applyBorder="1" applyAlignment="1" applyProtection="1">
      <alignment horizontal="center" vertical="center" wrapText="1"/>
      <protection locked="0"/>
    </xf>
    <xf numFmtId="0" fontId="45" fillId="2" borderId="14" xfId="0" applyFont="1" applyFill="1" applyBorder="1" applyAlignment="1" applyProtection="1">
      <alignment horizontal="center" vertical="center" wrapText="1"/>
      <protection locked="0"/>
    </xf>
    <xf numFmtId="0" fontId="45" fillId="2" borderId="16" xfId="0" applyFont="1" applyFill="1" applyBorder="1" applyAlignment="1" applyProtection="1">
      <alignment horizontal="center" vertical="center" wrapText="1"/>
      <protection locked="0"/>
    </xf>
    <xf numFmtId="0" fontId="45" fillId="2" borderId="14" xfId="0" applyFont="1" applyFill="1" applyBorder="1" applyAlignment="1" applyProtection="1">
      <alignment horizontal="center" vertical="center" shrinkToFit="1"/>
      <protection locked="0"/>
    </xf>
    <xf numFmtId="0" fontId="45" fillId="2" borderId="15" xfId="0" applyFont="1" applyFill="1" applyBorder="1" applyAlignment="1" applyProtection="1">
      <alignment horizontal="center" vertical="center" shrinkToFit="1"/>
      <protection locked="0"/>
    </xf>
    <xf numFmtId="0" fontId="45" fillId="2" borderId="16" xfId="0" applyFont="1" applyFill="1" applyBorder="1" applyAlignment="1" applyProtection="1">
      <alignment horizontal="center" vertical="center" shrinkToFit="1"/>
      <protection locked="0"/>
    </xf>
    <xf numFmtId="0" fontId="45" fillId="3" borderId="14" xfId="0" applyFont="1" applyFill="1" applyBorder="1" applyAlignment="1" applyProtection="1">
      <alignment horizontal="center" vertical="center" wrapText="1"/>
      <protection locked="0"/>
    </xf>
    <xf numFmtId="0" fontId="45" fillId="3" borderId="15" xfId="0" applyFont="1" applyFill="1" applyBorder="1" applyAlignment="1" applyProtection="1">
      <alignment horizontal="center" vertical="center" wrapText="1"/>
      <protection locked="0"/>
    </xf>
    <xf numFmtId="0" fontId="45" fillId="3" borderId="57" xfId="0" applyFont="1" applyFill="1" applyBorder="1" applyAlignment="1" applyProtection="1">
      <alignment horizontal="center" vertical="center" wrapText="1"/>
      <protection locked="0"/>
    </xf>
    <xf numFmtId="178" fontId="46" fillId="4" borderId="56" xfId="0" applyNumberFormat="1" applyFont="1" applyFill="1" applyBorder="1" applyAlignment="1" applyProtection="1">
      <alignment horizontal="center" vertical="center" wrapText="1"/>
    </xf>
    <xf numFmtId="178" fontId="46" fillId="4" borderId="57" xfId="0" applyNumberFormat="1" applyFont="1" applyFill="1" applyBorder="1" applyAlignment="1" applyProtection="1">
      <alignment horizontal="center" vertical="center" wrapText="1"/>
    </xf>
    <xf numFmtId="178" fontId="46" fillId="4" borderId="56" xfId="8" applyNumberFormat="1" applyFont="1" applyFill="1" applyBorder="1" applyAlignment="1" applyProtection="1">
      <alignment horizontal="center" vertical="center" wrapText="1"/>
    </xf>
    <xf numFmtId="178" fontId="46" fillId="4" borderId="57" xfId="8" applyNumberFormat="1" applyFont="1" applyFill="1" applyBorder="1" applyAlignment="1" applyProtection="1">
      <alignment horizontal="center" vertical="center" wrapText="1"/>
    </xf>
    <xf numFmtId="0" fontId="45" fillId="3" borderId="66" xfId="0" applyFont="1" applyFill="1" applyBorder="1" applyAlignment="1" applyProtection="1">
      <alignment horizontal="left" vertical="center" wrapText="1"/>
      <protection locked="0"/>
    </xf>
    <xf numFmtId="0" fontId="45" fillId="3" borderId="69" xfId="0" applyFont="1" applyFill="1" applyBorder="1" applyAlignment="1" applyProtection="1">
      <alignment horizontal="left" vertical="center" wrapText="1"/>
      <protection locked="0"/>
    </xf>
    <xf numFmtId="0" fontId="45" fillId="3" borderId="70" xfId="0" applyFont="1" applyFill="1" applyBorder="1" applyAlignment="1" applyProtection="1">
      <alignment horizontal="left" vertical="center" wrapText="1"/>
      <protection locked="0"/>
    </xf>
    <xf numFmtId="0" fontId="50" fillId="2" borderId="66" xfId="0" applyFont="1" applyFill="1" applyBorder="1" applyAlignment="1" applyProtection="1">
      <alignment horizontal="center" vertical="center" wrapText="1"/>
      <protection locked="0"/>
    </xf>
    <xf numFmtId="0" fontId="50" fillId="2" borderId="67" xfId="0" applyFont="1" applyFill="1" applyBorder="1" applyAlignment="1" applyProtection="1">
      <alignment horizontal="center" vertical="center" wrapText="1"/>
      <protection locked="0"/>
    </xf>
    <xf numFmtId="0" fontId="45" fillId="2" borderId="68" xfId="0" applyFont="1" applyFill="1" applyBorder="1" applyAlignment="1" applyProtection="1">
      <alignment horizontal="center" vertical="center" wrapText="1"/>
      <protection locked="0"/>
    </xf>
    <xf numFmtId="0" fontId="45" fillId="2" borderId="67" xfId="0" applyFont="1" applyFill="1" applyBorder="1" applyAlignment="1" applyProtection="1">
      <alignment horizontal="center" vertical="center" wrapText="1"/>
      <protection locked="0"/>
    </xf>
    <xf numFmtId="0" fontId="45" fillId="2" borderId="68" xfId="0" applyFont="1" applyFill="1" applyBorder="1" applyAlignment="1" applyProtection="1">
      <alignment horizontal="center" vertical="center" shrinkToFit="1"/>
      <protection locked="0"/>
    </xf>
    <xf numFmtId="0" fontId="45" fillId="2" borderId="69" xfId="0" applyFont="1" applyFill="1" applyBorder="1" applyAlignment="1" applyProtection="1">
      <alignment horizontal="center" vertical="center" shrinkToFit="1"/>
      <protection locked="0"/>
    </xf>
    <xf numFmtId="0" fontId="45" fillId="2" borderId="67" xfId="0" applyFont="1" applyFill="1" applyBorder="1" applyAlignment="1" applyProtection="1">
      <alignment horizontal="center" vertical="center" shrinkToFit="1"/>
      <protection locked="0"/>
    </xf>
    <xf numFmtId="0" fontId="45" fillId="3" borderId="68" xfId="0" applyFont="1" applyFill="1" applyBorder="1" applyAlignment="1" applyProtection="1">
      <alignment horizontal="center" vertical="center" wrapText="1"/>
      <protection locked="0"/>
    </xf>
    <xf numFmtId="0" fontId="45" fillId="3" borderId="69" xfId="0" applyFont="1" applyFill="1" applyBorder="1" applyAlignment="1" applyProtection="1">
      <alignment horizontal="center" vertical="center" wrapText="1"/>
      <protection locked="0"/>
    </xf>
    <xf numFmtId="0" fontId="45" fillId="3" borderId="70" xfId="0" applyFont="1" applyFill="1" applyBorder="1" applyAlignment="1" applyProtection="1">
      <alignment horizontal="center" vertical="center" wrapText="1"/>
      <protection locked="0"/>
    </xf>
    <xf numFmtId="178" fontId="46" fillId="4" borderId="66" xfId="0" applyNumberFormat="1" applyFont="1" applyFill="1" applyBorder="1" applyAlignment="1" applyProtection="1">
      <alignment horizontal="center" vertical="center" wrapText="1"/>
    </xf>
    <xf numFmtId="178" fontId="46" fillId="4" borderId="70" xfId="0" applyNumberFormat="1" applyFont="1" applyFill="1" applyBorder="1" applyAlignment="1" applyProtection="1">
      <alignment horizontal="center" vertical="center" wrapText="1"/>
    </xf>
    <xf numFmtId="178" fontId="46" fillId="4" borderId="66" xfId="8" applyNumberFormat="1" applyFont="1" applyFill="1" applyBorder="1" applyAlignment="1" applyProtection="1">
      <alignment horizontal="center" vertical="center" wrapText="1"/>
    </xf>
    <xf numFmtId="178" fontId="46" fillId="4" borderId="70" xfId="8" applyNumberFormat="1" applyFont="1" applyFill="1" applyBorder="1" applyAlignment="1" applyProtection="1">
      <alignment horizontal="center" vertical="center" wrapText="1"/>
    </xf>
    <xf numFmtId="0" fontId="45" fillId="0" borderId="46" xfId="0" applyFont="1" applyFill="1" applyBorder="1" applyAlignment="1" applyProtection="1">
      <alignment horizontal="center" vertical="center"/>
    </xf>
    <xf numFmtId="0" fontId="45" fillId="0" borderId="41" xfId="0" applyFont="1" applyFill="1" applyBorder="1" applyAlignment="1" applyProtection="1">
      <alignment horizontal="center" vertical="center"/>
    </xf>
    <xf numFmtId="0" fontId="45" fillId="0" borderId="61" xfId="0" applyFont="1" applyFill="1" applyBorder="1" applyAlignment="1" applyProtection="1">
      <alignment horizontal="center" vertical="center"/>
    </xf>
    <xf numFmtId="0" fontId="45" fillId="0" borderId="19" xfId="0" applyFont="1" applyFill="1" applyBorder="1" applyAlignment="1" applyProtection="1">
      <alignment horizontal="center" vertical="center" wrapText="1"/>
    </xf>
    <xf numFmtId="0" fontId="45" fillId="0" borderId="18"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0" fontId="45" fillId="0" borderId="23" xfId="0" applyFont="1" applyFill="1" applyBorder="1" applyAlignment="1" applyProtection="1">
      <alignment horizontal="center" vertical="center" wrapText="1"/>
    </xf>
    <xf numFmtId="0" fontId="45" fillId="0" borderId="13" xfId="0"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wrapText="1"/>
    </xf>
    <xf numFmtId="0" fontId="45" fillId="0" borderId="27" xfId="0" applyFont="1" applyFill="1" applyBorder="1" applyAlignment="1" applyProtection="1">
      <alignment horizontal="center" vertical="center" wrapText="1"/>
    </xf>
    <xf numFmtId="0" fontId="45" fillId="0" borderId="30" xfId="0" applyFont="1" applyFill="1" applyBorder="1" applyAlignment="1" applyProtection="1">
      <alignment horizontal="center" vertical="center" wrapText="1"/>
    </xf>
    <xf numFmtId="0" fontId="45" fillId="0" borderId="29" xfId="0" applyFont="1" applyFill="1" applyBorder="1" applyAlignment="1" applyProtection="1">
      <alignment horizontal="center" vertical="center" wrapText="1"/>
    </xf>
    <xf numFmtId="0" fontId="45" fillId="0" borderId="26" xfId="0" applyFont="1" applyFill="1" applyBorder="1" applyAlignment="1" applyProtection="1">
      <alignment horizontal="center" vertical="center" wrapText="1"/>
    </xf>
    <xf numFmtId="0" fontId="45" fillId="0" borderId="17" xfId="0" quotePrefix="1" applyFont="1" applyFill="1" applyBorder="1" applyAlignment="1" applyProtection="1">
      <alignment horizontal="center" vertical="center"/>
    </xf>
    <xf numFmtId="0" fontId="45" fillId="0" borderId="19" xfId="0" applyFont="1" applyFill="1" applyBorder="1" applyAlignment="1" applyProtection="1">
      <alignment horizontal="center" vertical="center"/>
    </xf>
    <xf numFmtId="0" fontId="46" fillId="2" borderId="0" xfId="0" applyFont="1" applyFill="1" applyAlignment="1" applyProtection="1">
      <alignment horizontal="center" vertical="center"/>
      <protection locked="0"/>
    </xf>
    <xf numFmtId="0" fontId="46" fillId="3" borderId="0" xfId="0" applyFont="1" applyFill="1" applyAlignment="1" applyProtection="1">
      <alignment horizontal="center" vertical="center"/>
      <protection locked="0"/>
    </xf>
    <xf numFmtId="0" fontId="46" fillId="0" borderId="0" xfId="0" applyFont="1" applyFill="1" applyAlignment="1" applyProtection="1">
      <alignment horizontal="center" vertical="center"/>
    </xf>
    <xf numFmtId="0" fontId="45" fillId="2" borderId="32" xfId="0" applyFont="1" applyFill="1" applyBorder="1" applyAlignment="1" applyProtection="1">
      <alignment horizontal="center" vertical="center"/>
      <protection locked="0"/>
    </xf>
    <xf numFmtId="0" fontId="50" fillId="0" borderId="53" xfId="0" applyFont="1" applyFill="1" applyBorder="1" applyAlignment="1" applyProtection="1">
      <alignment horizontal="center" vertical="center" wrapText="1"/>
    </xf>
    <xf numFmtId="0" fontId="50" fillId="0" borderId="54" xfId="0" applyFont="1" applyFill="1" applyBorder="1" applyAlignment="1" applyProtection="1">
      <alignment horizontal="center" vertical="center" wrapText="1"/>
    </xf>
    <xf numFmtId="0" fontId="50" fillId="0" borderId="58" xfId="0" applyFont="1" applyFill="1" applyBorder="1" applyAlignment="1" applyProtection="1">
      <alignment horizontal="center" vertical="center" wrapText="1"/>
    </xf>
    <xf numFmtId="0" fontId="50" fillId="0" borderId="59" xfId="0" applyFont="1" applyFill="1" applyBorder="1" applyAlignment="1" applyProtection="1">
      <alignment horizontal="center" vertical="center" wrapText="1"/>
    </xf>
    <xf numFmtId="0" fontId="50" fillId="0" borderId="60" xfId="0" applyFont="1" applyFill="1" applyBorder="1" applyAlignment="1" applyProtection="1">
      <alignment horizontal="center" vertical="center" wrapText="1"/>
    </xf>
    <xf numFmtId="0" fontId="50" fillId="0" borderId="35" xfId="0" applyFont="1" applyFill="1" applyBorder="1" applyAlignment="1" applyProtection="1">
      <alignment horizontal="center" vertical="center" wrapText="1"/>
    </xf>
    <xf numFmtId="0" fontId="50" fillId="0" borderId="62" xfId="0" applyFont="1" applyFill="1" applyBorder="1" applyAlignment="1" applyProtection="1">
      <alignment horizontal="center" vertical="center" wrapText="1"/>
    </xf>
    <xf numFmtId="0" fontId="50" fillId="0" borderId="64" xfId="0" applyFont="1" applyFill="1" applyBorder="1" applyAlignment="1" applyProtection="1">
      <alignment horizontal="center" vertical="center" wrapText="1"/>
    </xf>
    <xf numFmtId="0" fontId="45" fillId="0" borderId="55" xfId="0" applyFont="1" applyFill="1" applyBorder="1" applyAlignment="1" applyProtection="1">
      <alignment horizontal="center" vertical="center" wrapText="1"/>
    </xf>
    <xf numFmtId="0" fontId="45" fillId="0" borderId="46" xfId="0" applyFont="1" applyFill="1" applyBorder="1" applyAlignment="1" applyProtection="1">
      <alignment horizontal="center" vertical="center" wrapText="1"/>
    </xf>
    <xf numFmtId="0" fontId="45" fillId="0" borderId="56" xfId="0" applyFont="1" applyFill="1" applyBorder="1" applyAlignment="1" applyProtection="1">
      <alignment horizontal="center" vertical="center"/>
    </xf>
    <xf numFmtId="0" fontId="45" fillId="0" borderId="15" xfId="0" applyFont="1" applyFill="1" applyBorder="1" applyAlignment="1" applyProtection="1">
      <alignment horizontal="center" vertical="center"/>
    </xf>
    <xf numFmtId="0" fontId="45" fillId="0" borderId="57" xfId="0" applyFont="1" applyFill="1" applyBorder="1" applyAlignment="1" applyProtection="1">
      <alignment horizontal="center" vertical="center"/>
    </xf>
    <xf numFmtId="0" fontId="45" fillId="3" borderId="14" xfId="0" applyFont="1" applyFill="1" applyBorder="1" applyAlignment="1" applyProtection="1">
      <alignment horizontal="center" vertical="center"/>
      <protection locked="0"/>
    </xf>
    <xf numFmtId="0" fontId="45" fillId="3" borderId="16" xfId="0" applyFont="1" applyFill="1" applyBorder="1" applyAlignment="1" applyProtection="1">
      <alignment horizontal="center" vertical="center"/>
      <protection locked="0"/>
    </xf>
    <xf numFmtId="0" fontId="45" fillId="4" borderId="14" xfId="0" applyNumberFormat="1" applyFont="1" applyFill="1" applyBorder="1" applyAlignment="1" applyProtection="1">
      <alignment horizontal="center" vertical="center"/>
    </xf>
    <xf numFmtId="0" fontId="45" fillId="4" borderId="16" xfId="0" applyNumberFormat="1" applyFont="1" applyFill="1" applyBorder="1" applyAlignment="1" applyProtection="1">
      <alignment horizontal="center" vertical="center"/>
    </xf>
    <xf numFmtId="0" fontId="53" fillId="4" borderId="41" xfId="0" applyFont="1" applyFill="1" applyBorder="1" applyAlignment="1">
      <alignment horizontal="center" vertical="center"/>
    </xf>
    <xf numFmtId="0" fontId="53" fillId="4" borderId="61" xfId="0" applyFont="1" applyFill="1" applyBorder="1" applyAlignment="1">
      <alignment horizontal="center" vertical="center"/>
    </xf>
    <xf numFmtId="0" fontId="10" fillId="0" borderId="46" xfId="4" applyFont="1" applyBorder="1" applyAlignment="1">
      <alignment horizontal="center" vertical="center" wrapText="1"/>
    </xf>
    <xf numFmtId="0" fontId="10" fillId="0" borderId="41" xfId="4" applyFont="1" applyBorder="1" applyAlignment="1">
      <alignment horizontal="center" vertical="center" wrapText="1"/>
    </xf>
    <xf numFmtId="0" fontId="30" fillId="0" borderId="40" xfId="4" applyFont="1" applyBorder="1" applyAlignment="1">
      <alignment horizontal="center" vertical="center" wrapText="1"/>
    </xf>
    <xf numFmtId="0" fontId="29" fillId="0" borderId="39" xfId="4" applyFont="1" applyBorder="1" applyAlignment="1">
      <alignment horizontal="center" vertical="center"/>
    </xf>
    <xf numFmtId="0" fontId="41" fillId="0" borderId="0" xfId="4" applyFont="1" applyBorder="1" applyAlignment="1">
      <alignment horizontal="left"/>
    </xf>
    <xf numFmtId="0" fontId="37" fillId="0" borderId="0" xfId="4" applyFont="1" applyBorder="1" applyAlignment="1">
      <alignment horizontal="left" vertical="top" wrapText="1"/>
    </xf>
    <xf numFmtId="0" fontId="29" fillId="0" borderId="50" xfId="4" applyFont="1" applyBorder="1" applyAlignment="1">
      <alignment horizontal="center" vertical="center"/>
    </xf>
    <xf numFmtId="0" fontId="29" fillId="0" borderId="49" xfId="4" applyFont="1" applyBorder="1" applyAlignment="1">
      <alignment horizontal="center" vertical="center"/>
    </xf>
    <xf numFmtId="0" fontId="29" fillId="0" borderId="45" xfId="4" applyFont="1" applyBorder="1" applyAlignment="1">
      <alignment horizontal="center" vertical="center"/>
    </xf>
    <xf numFmtId="0" fontId="29" fillId="0" borderId="44" xfId="4" applyFont="1" applyBorder="1" applyAlignment="1">
      <alignment horizontal="center" vertical="center"/>
    </xf>
  </cellXfs>
  <cellStyles count="9">
    <cellStyle name="Excel Built-in Explanatory Text" xfId="4" xr:uid="{820CB550-6C3D-44FF-8FA1-F4E2728E2648}"/>
    <cellStyle name="ハイパーリンク" xfId="2" builtinId="8"/>
    <cellStyle name="ハイパーリンク 2" xfId="3" xr:uid="{65333BBB-DAB7-4ECC-BB86-4001D11B3B4D}"/>
    <cellStyle name="桁区切り" xfId="8" builtinId="6"/>
    <cellStyle name="桁区切り 2" xfId="7" xr:uid="{D49087CB-0536-44AF-A54B-07DFDA2170F7}"/>
    <cellStyle name="標準" xfId="0" builtinId="0"/>
    <cellStyle name="標準 2" xfId="5" xr:uid="{6FED34B9-3D16-4E52-AC52-3B32A5BEECB4}"/>
    <cellStyle name="標準 3" xfId="6" xr:uid="{0E2676CB-AF09-47CB-9711-FCFDB0C54034}"/>
    <cellStyle name="標準_Book1" xfId="1" xr:uid="{00000000-0005-0000-0000-00000100000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629</xdr:row>
          <xdr:rowOff>28575</xdr:rowOff>
        </xdr:from>
        <xdr:to>
          <xdr:col>7</xdr:col>
          <xdr:colOff>133350</xdr:colOff>
          <xdr:row>629</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630</xdr:row>
          <xdr:rowOff>9525</xdr:rowOff>
        </xdr:from>
        <xdr:to>
          <xdr:col>7</xdr:col>
          <xdr:colOff>123825</xdr:colOff>
          <xdr:row>630</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688</xdr:row>
          <xdr:rowOff>9525</xdr:rowOff>
        </xdr:from>
        <xdr:to>
          <xdr:col>7</xdr:col>
          <xdr:colOff>133350</xdr:colOff>
          <xdr:row>688</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689</xdr:row>
          <xdr:rowOff>9525</xdr:rowOff>
        </xdr:from>
        <xdr:to>
          <xdr:col>7</xdr:col>
          <xdr:colOff>123825</xdr:colOff>
          <xdr:row>689</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690</xdr:row>
          <xdr:rowOff>9525</xdr:rowOff>
        </xdr:from>
        <xdr:to>
          <xdr:col>7</xdr:col>
          <xdr:colOff>133350</xdr:colOff>
          <xdr:row>690</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735</xdr:row>
          <xdr:rowOff>142875</xdr:rowOff>
        </xdr:from>
        <xdr:to>
          <xdr:col>7</xdr:col>
          <xdr:colOff>133350</xdr:colOff>
          <xdr:row>735</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736</xdr:row>
          <xdr:rowOff>142875</xdr:rowOff>
        </xdr:from>
        <xdr:to>
          <xdr:col>7</xdr:col>
          <xdr:colOff>142875</xdr:colOff>
          <xdr:row>736</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738</xdr:row>
          <xdr:rowOff>142875</xdr:rowOff>
        </xdr:from>
        <xdr:to>
          <xdr:col>7</xdr:col>
          <xdr:colOff>142875</xdr:colOff>
          <xdr:row>738</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737</xdr:row>
          <xdr:rowOff>142875</xdr:rowOff>
        </xdr:from>
        <xdr:to>
          <xdr:col>7</xdr:col>
          <xdr:colOff>133350</xdr:colOff>
          <xdr:row>737</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DAAC-6124-4B73-BA7C-D85777F23118}">
  <dimension ref="A1:K63"/>
  <sheetViews>
    <sheetView tabSelected="1" view="pageBreakPreview" zoomScale="90" zoomScaleNormal="100" zoomScaleSheetLayoutView="90" workbookViewId="0">
      <selection sqref="A1:I1"/>
    </sheetView>
  </sheetViews>
  <sheetFormatPr defaultColWidth="9" defaultRowHeight="13.5"/>
  <cols>
    <col min="1" max="5" width="10.625" style="191" customWidth="1"/>
    <col min="6" max="16384" width="9" style="191"/>
  </cols>
  <sheetData>
    <row r="1" spans="1:9" ht="18.75">
      <c r="A1" s="354" t="s">
        <v>650</v>
      </c>
      <c r="B1" s="354"/>
      <c r="C1" s="354"/>
      <c r="D1" s="354"/>
      <c r="E1" s="354"/>
      <c r="F1" s="354"/>
      <c r="G1" s="354"/>
      <c r="H1" s="354"/>
      <c r="I1" s="354"/>
    </row>
    <row r="2" spans="1:9" ht="15" customHeight="1">
      <c r="A2" s="198"/>
      <c r="B2" s="198"/>
      <c r="C2" s="198"/>
      <c r="D2" s="198"/>
      <c r="E2" s="198"/>
      <c r="F2" s="197"/>
      <c r="G2" s="197"/>
      <c r="H2" s="197"/>
      <c r="I2" s="197"/>
    </row>
    <row r="3" spans="1:9" ht="24.95" customHeight="1">
      <c r="F3" s="196" t="s">
        <v>649</v>
      </c>
      <c r="G3" s="355"/>
      <c r="H3" s="355"/>
      <c r="I3" s="355"/>
    </row>
    <row r="4" spans="1:9" ht="24.95" customHeight="1">
      <c r="F4" s="196" t="s">
        <v>648</v>
      </c>
      <c r="G4" s="355"/>
      <c r="H4" s="355"/>
      <c r="I4" s="355"/>
    </row>
    <row r="5" spans="1:9" ht="24.95" customHeight="1">
      <c r="F5" s="196" t="s">
        <v>647</v>
      </c>
      <c r="G5" s="355"/>
      <c r="H5" s="355"/>
      <c r="I5" s="355"/>
    </row>
    <row r="6" spans="1:9" ht="24.95" customHeight="1">
      <c r="F6" s="196" t="s">
        <v>646</v>
      </c>
      <c r="G6" s="355"/>
      <c r="H6" s="355"/>
      <c r="I6" s="355"/>
    </row>
    <row r="8" spans="1:9">
      <c r="A8" s="355" t="s">
        <v>645</v>
      </c>
      <c r="B8" s="355"/>
      <c r="C8" s="355"/>
      <c r="D8" s="355"/>
      <c r="E8" s="355"/>
      <c r="F8" s="355" t="s">
        <v>644</v>
      </c>
      <c r="G8" s="355"/>
      <c r="H8" s="355"/>
      <c r="I8" s="196" t="s">
        <v>643</v>
      </c>
    </row>
    <row r="9" spans="1:9" ht="47.25" customHeight="1">
      <c r="A9" s="356" t="s">
        <v>642</v>
      </c>
      <c r="B9" s="357"/>
      <c r="C9" s="357"/>
      <c r="D9" s="357"/>
      <c r="E9" s="357"/>
      <c r="F9" s="355" t="s">
        <v>638</v>
      </c>
      <c r="G9" s="355"/>
      <c r="H9" s="355"/>
      <c r="I9" s="195"/>
    </row>
    <row r="10" spans="1:9" ht="50.25" customHeight="1">
      <c r="A10" s="356" t="s">
        <v>641</v>
      </c>
      <c r="B10" s="357"/>
      <c r="C10" s="357"/>
      <c r="D10" s="357"/>
      <c r="E10" s="357"/>
      <c r="F10" s="355" t="s">
        <v>638</v>
      </c>
      <c r="G10" s="355"/>
      <c r="H10" s="355"/>
      <c r="I10" s="195"/>
    </row>
    <row r="11" spans="1:9" ht="47.25" customHeight="1">
      <c r="A11" s="356" t="s">
        <v>640</v>
      </c>
      <c r="B11" s="357"/>
      <c r="C11" s="357"/>
      <c r="D11" s="357"/>
      <c r="E11" s="357"/>
      <c r="F11" s="355" t="s">
        <v>638</v>
      </c>
      <c r="G11" s="355"/>
      <c r="H11" s="355"/>
      <c r="I11" s="195"/>
    </row>
    <row r="12" spans="1:9" ht="50.25" customHeight="1">
      <c r="A12" s="356" t="s">
        <v>639</v>
      </c>
      <c r="B12" s="357"/>
      <c r="C12" s="357"/>
      <c r="D12" s="357"/>
      <c r="E12" s="357"/>
      <c r="F12" s="355" t="s">
        <v>638</v>
      </c>
      <c r="G12" s="355"/>
      <c r="H12" s="355"/>
      <c r="I12" s="195"/>
    </row>
    <row r="13" spans="1:9">
      <c r="A13" s="194"/>
      <c r="B13" s="194"/>
      <c r="C13" s="194"/>
      <c r="D13" s="194"/>
      <c r="E13" s="194"/>
      <c r="F13" s="194"/>
      <c r="G13" s="194"/>
      <c r="H13" s="194"/>
      <c r="I13" s="194"/>
    </row>
    <row r="14" spans="1:9">
      <c r="A14" s="194"/>
      <c r="B14" s="194"/>
      <c r="C14" s="194"/>
      <c r="D14" s="194"/>
      <c r="E14" s="194"/>
      <c r="F14" s="194"/>
      <c r="G14" s="194"/>
      <c r="H14" s="194"/>
      <c r="I14" s="194"/>
    </row>
    <row r="18" spans="1:11">
      <c r="A18" s="191" t="s">
        <v>637</v>
      </c>
    </row>
    <row r="19" spans="1:11">
      <c r="A19" s="191" t="s">
        <v>636</v>
      </c>
    </row>
    <row r="20" spans="1:11">
      <c r="A20" s="191" t="s">
        <v>635</v>
      </c>
    </row>
    <row r="21" spans="1:11">
      <c r="A21" s="191" t="s">
        <v>634</v>
      </c>
    </row>
    <row r="22" spans="1:11">
      <c r="A22" s="191" t="s">
        <v>633</v>
      </c>
    </row>
    <row r="23" spans="1:11">
      <c r="A23" s="191" t="s">
        <v>660</v>
      </c>
    </row>
    <row r="24" spans="1:11">
      <c r="A24" s="191" t="s">
        <v>632</v>
      </c>
    </row>
    <row r="25" spans="1:11">
      <c r="A25" s="193" t="s">
        <v>631</v>
      </c>
    </row>
    <row r="26" spans="1:11">
      <c r="A26" s="362"/>
      <c r="B26" s="362"/>
      <c r="C26" s="362"/>
      <c r="D26" s="362"/>
      <c r="E26" s="362"/>
      <c r="F26" s="362"/>
      <c r="G26" s="362"/>
      <c r="H26" s="362"/>
      <c r="I26" s="192"/>
    </row>
    <row r="27" spans="1:11">
      <c r="A27" s="379" t="s">
        <v>661</v>
      </c>
      <c r="B27" s="379"/>
      <c r="C27" s="379"/>
      <c r="D27" s="379"/>
      <c r="E27" s="379"/>
      <c r="F27" s="379"/>
      <c r="G27" s="379"/>
      <c r="H27" s="379"/>
      <c r="I27" s="379"/>
      <c r="J27" s="379"/>
      <c r="K27" s="379"/>
    </row>
    <row r="28" spans="1:11" s="345" customFormat="1" ht="28.5" customHeight="1">
      <c r="A28" s="363" t="s">
        <v>763</v>
      </c>
      <c r="B28" s="364"/>
      <c r="C28" s="364"/>
      <c r="D28" s="365" t="s">
        <v>764</v>
      </c>
      <c r="E28" s="366"/>
      <c r="F28" s="366"/>
      <c r="G28" s="366"/>
      <c r="H28" s="366"/>
      <c r="I28" s="366"/>
      <c r="J28" s="366"/>
      <c r="K28" s="367"/>
    </row>
    <row r="29" spans="1:11">
      <c r="A29" s="358" t="s">
        <v>926</v>
      </c>
      <c r="B29" s="359"/>
      <c r="C29" s="359"/>
      <c r="D29" s="360" t="s">
        <v>113</v>
      </c>
      <c r="E29" s="360"/>
      <c r="F29" s="360"/>
      <c r="G29" s="360"/>
      <c r="H29" s="360"/>
      <c r="I29" s="360"/>
      <c r="J29" s="360"/>
      <c r="K29" s="361"/>
    </row>
    <row r="30" spans="1:11">
      <c r="A30" s="358" t="s">
        <v>927</v>
      </c>
      <c r="B30" s="359"/>
      <c r="C30" s="359"/>
      <c r="D30" s="360" t="s">
        <v>114</v>
      </c>
      <c r="E30" s="360"/>
      <c r="F30" s="360"/>
      <c r="G30" s="360"/>
      <c r="H30" s="360"/>
      <c r="I30" s="360"/>
      <c r="J30" s="360"/>
      <c r="K30" s="361"/>
    </row>
    <row r="31" spans="1:11">
      <c r="A31" s="358" t="s">
        <v>115</v>
      </c>
      <c r="B31" s="359"/>
      <c r="C31" s="359"/>
      <c r="D31" s="360" t="s">
        <v>193</v>
      </c>
      <c r="E31" s="360"/>
      <c r="F31" s="360"/>
      <c r="G31" s="360"/>
      <c r="H31" s="360"/>
      <c r="I31" s="360"/>
      <c r="J31" s="360"/>
      <c r="K31" s="361"/>
    </row>
    <row r="32" spans="1:11">
      <c r="A32" s="358" t="s">
        <v>116</v>
      </c>
      <c r="B32" s="359"/>
      <c r="C32" s="359"/>
      <c r="D32" s="368" t="s">
        <v>117</v>
      </c>
      <c r="E32" s="368"/>
      <c r="F32" s="368"/>
      <c r="G32" s="368"/>
      <c r="H32" s="368"/>
      <c r="I32" s="368"/>
      <c r="J32" s="368"/>
      <c r="K32" s="369"/>
    </row>
    <row r="33" spans="1:11" ht="27.75" customHeight="1">
      <c r="A33" s="358" t="s">
        <v>118</v>
      </c>
      <c r="B33" s="359"/>
      <c r="C33" s="359"/>
      <c r="D33" s="370" t="s">
        <v>119</v>
      </c>
      <c r="E33" s="371"/>
      <c r="F33" s="371"/>
      <c r="G33" s="371"/>
      <c r="H33" s="371"/>
      <c r="I33" s="371"/>
      <c r="J33" s="371"/>
      <c r="K33" s="372"/>
    </row>
    <row r="34" spans="1:11">
      <c r="A34" s="358" t="s">
        <v>274</v>
      </c>
      <c r="B34" s="359"/>
      <c r="C34" s="359"/>
      <c r="D34" s="373" t="s">
        <v>275</v>
      </c>
      <c r="E34" s="374"/>
      <c r="F34" s="374"/>
      <c r="G34" s="374"/>
      <c r="H34" s="374"/>
      <c r="I34" s="374"/>
      <c r="J34" s="374"/>
      <c r="K34" s="375"/>
    </row>
    <row r="35" spans="1:11" ht="28.5" customHeight="1">
      <c r="A35" s="358" t="s">
        <v>213</v>
      </c>
      <c r="B35" s="359"/>
      <c r="C35" s="359"/>
      <c r="D35" s="370" t="s">
        <v>214</v>
      </c>
      <c r="E35" s="371"/>
      <c r="F35" s="371"/>
      <c r="G35" s="371"/>
      <c r="H35" s="371"/>
      <c r="I35" s="371"/>
      <c r="J35" s="371"/>
      <c r="K35" s="372"/>
    </row>
    <row r="36" spans="1:11" ht="26.25" customHeight="1">
      <c r="A36" s="358" t="s">
        <v>215</v>
      </c>
      <c r="B36" s="359"/>
      <c r="C36" s="359"/>
      <c r="D36" s="370" t="s">
        <v>216</v>
      </c>
      <c r="E36" s="371"/>
      <c r="F36" s="371"/>
      <c r="G36" s="371"/>
      <c r="H36" s="371"/>
      <c r="I36" s="371"/>
      <c r="J36" s="371"/>
      <c r="K36" s="372"/>
    </row>
    <row r="37" spans="1:11" ht="27.75" customHeight="1">
      <c r="A37" s="358" t="s">
        <v>132</v>
      </c>
      <c r="B37" s="359"/>
      <c r="C37" s="359"/>
      <c r="D37" s="370" t="s">
        <v>177</v>
      </c>
      <c r="E37" s="371"/>
      <c r="F37" s="371"/>
      <c r="G37" s="371"/>
      <c r="H37" s="371"/>
      <c r="I37" s="371"/>
      <c r="J37" s="371"/>
      <c r="K37" s="372"/>
    </row>
    <row r="38" spans="1:11" ht="50.25" customHeight="1">
      <c r="A38" s="358" t="s">
        <v>120</v>
      </c>
      <c r="B38" s="359"/>
      <c r="C38" s="359"/>
      <c r="D38" s="360" t="s">
        <v>212</v>
      </c>
      <c r="E38" s="360"/>
      <c r="F38" s="360"/>
      <c r="G38" s="360"/>
      <c r="H38" s="360"/>
      <c r="I38" s="360"/>
      <c r="J38" s="360"/>
      <c r="K38" s="361"/>
    </row>
    <row r="39" spans="1:11" ht="40.5" customHeight="1">
      <c r="A39" s="358" t="s">
        <v>121</v>
      </c>
      <c r="B39" s="359"/>
      <c r="C39" s="359"/>
      <c r="D39" s="360" t="s">
        <v>122</v>
      </c>
      <c r="E39" s="360"/>
      <c r="F39" s="360"/>
      <c r="G39" s="360"/>
      <c r="H39" s="360"/>
      <c r="I39" s="360"/>
      <c r="J39" s="360"/>
      <c r="K39" s="361"/>
    </row>
    <row r="40" spans="1:11">
      <c r="A40" s="358" t="s">
        <v>123</v>
      </c>
      <c r="B40" s="359"/>
      <c r="C40" s="359"/>
      <c r="D40" s="360" t="s">
        <v>124</v>
      </c>
      <c r="E40" s="376"/>
      <c r="F40" s="376"/>
      <c r="G40" s="376"/>
      <c r="H40" s="376"/>
      <c r="I40" s="376"/>
      <c r="J40" s="376"/>
      <c r="K40" s="377"/>
    </row>
    <row r="41" spans="1:11" ht="39.75" customHeight="1">
      <c r="A41" s="358" t="s">
        <v>125</v>
      </c>
      <c r="B41" s="359"/>
      <c r="C41" s="359"/>
      <c r="D41" s="360" t="s">
        <v>126</v>
      </c>
      <c r="E41" s="360"/>
      <c r="F41" s="360"/>
      <c r="G41" s="360"/>
      <c r="H41" s="360"/>
      <c r="I41" s="360"/>
      <c r="J41" s="360"/>
      <c r="K41" s="361"/>
    </row>
    <row r="42" spans="1:11">
      <c r="A42" s="358" t="s">
        <v>232</v>
      </c>
      <c r="B42" s="359"/>
      <c r="C42" s="359"/>
      <c r="D42" s="360" t="s">
        <v>233</v>
      </c>
      <c r="E42" s="376"/>
      <c r="F42" s="376"/>
      <c r="G42" s="376"/>
      <c r="H42" s="376"/>
      <c r="I42" s="376"/>
      <c r="J42" s="376"/>
      <c r="K42" s="377"/>
    </row>
    <row r="43" spans="1:11">
      <c r="A43" s="358" t="s">
        <v>200</v>
      </c>
      <c r="B43" s="359"/>
      <c r="C43" s="359"/>
      <c r="D43" s="380" t="s">
        <v>201</v>
      </c>
      <c r="E43" s="381"/>
      <c r="F43" s="381"/>
      <c r="G43" s="381"/>
      <c r="H43" s="381"/>
      <c r="I43" s="381"/>
      <c r="J43" s="381"/>
      <c r="K43" s="382"/>
    </row>
    <row r="44" spans="1:11">
      <c r="A44" s="3"/>
      <c r="B44" s="4"/>
      <c r="C44" s="4"/>
      <c r="D44" s="383"/>
      <c r="E44" s="383"/>
      <c r="F44" s="383"/>
      <c r="G44" s="383"/>
      <c r="H44" s="383"/>
      <c r="I44" s="383"/>
      <c r="J44" s="383"/>
      <c r="K44" s="384"/>
    </row>
    <row r="45" spans="1:11">
      <c r="A45" s="5"/>
      <c r="B45" s="6"/>
      <c r="C45" s="6"/>
      <c r="D45" s="6"/>
      <c r="E45" s="6"/>
      <c r="F45" s="6"/>
      <c r="G45" s="6"/>
      <c r="H45" s="6"/>
      <c r="I45" s="6"/>
      <c r="J45" s="6"/>
      <c r="K45" s="6"/>
    </row>
    <row r="46" spans="1:11">
      <c r="A46" s="1"/>
      <c r="B46" s="385" t="s">
        <v>99</v>
      </c>
      <c r="C46" s="385"/>
      <c r="D46" s="385"/>
      <c r="E46" s="385"/>
      <c r="F46" s="385"/>
      <c r="G46" s="385"/>
      <c r="H46" s="385"/>
      <c r="I46" s="385"/>
      <c r="J46" s="385"/>
      <c r="K46" s="1"/>
    </row>
    <row r="47" spans="1:11">
      <c r="A47" s="1"/>
      <c r="B47" s="385"/>
      <c r="C47" s="385"/>
      <c r="D47" s="385"/>
      <c r="E47" s="385"/>
      <c r="F47" s="385"/>
      <c r="G47" s="385"/>
      <c r="H47" s="385"/>
      <c r="I47" s="385"/>
      <c r="J47" s="385"/>
      <c r="K47" s="1"/>
    </row>
    <row r="48" spans="1:11">
      <c r="A48" s="1"/>
      <c r="B48" s="1"/>
      <c r="C48" s="1"/>
      <c r="D48" s="1"/>
      <c r="E48" s="1"/>
      <c r="F48" s="1"/>
      <c r="G48" s="1"/>
      <c r="H48" s="1"/>
      <c r="I48" s="1"/>
      <c r="J48" s="1"/>
      <c r="K48" s="1"/>
    </row>
    <row r="49" spans="1:11">
      <c r="A49" s="1" t="s">
        <v>189</v>
      </c>
      <c r="B49" s="1"/>
      <c r="C49" s="189" t="s">
        <v>190</v>
      </c>
      <c r="D49" s="1"/>
      <c r="E49" s="1"/>
      <c r="F49" s="1"/>
      <c r="G49" s="378"/>
      <c r="H49" s="378"/>
      <c r="I49" s="378"/>
      <c r="J49" s="190"/>
      <c r="K49" s="1"/>
    </row>
    <row r="50" spans="1:11">
      <c r="A50" s="1"/>
      <c r="B50" s="1"/>
      <c r="C50" s="1"/>
      <c r="D50" s="1"/>
      <c r="E50" s="1"/>
      <c r="F50" s="1"/>
      <c r="G50" s="1"/>
      <c r="H50" s="1"/>
      <c r="I50" s="1"/>
      <c r="J50" s="1"/>
      <c r="K50" s="1"/>
    </row>
    <row r="51" spans="1:11">
      <c r="A51" s="1" t="s">
        <v>101</v>
      </c>
      <c r="B51" s="1"/>
      <c r="C51" s="189" t="s">
        <v>100</v>
      </c>
      <c r="D51" s="1"/>
      <c r="E51" s="1"/>
      <c r="F51" s="1"/>
      <c r="G51" s="378"/>
      <c r="H51" s="378"/>
      <c r="I51" s="378"/>
      <c r="J51" s="1"/>
      <c r="K51" s="1"/>
    </row>
    <row r="52" spans="1:11">
      <c r="A52" s="1"/>
      <c r="B52" s="1"/>
      <c r="C52" s="1"/>
      <c r="D52" s="1"/>
      <c r="E52" s="1"/>
      <c r="F52" s="1"/>
      <c r="G52" s="190"/>
      <c r="H52" s="190"/>
      <c r="I52" s="190"/>
      <c r="J52" s="1"/>
      <c r="K52" s="1"/>
    </row>
    <row r="53" spans="1:11">
      <c r="A53" s="1" t="s">
        <v>103</v>
      </c>
      <c r="B53" s="1"/>
      <c r="C53" s="189" t="s">
        <v>102</v>
      </c>
      <c r="D53" s="1"/>
      <c r="E53" s="1"/>
      <c r="F53" s="1"/>
      <c r="G53" s="378"/>
      <c r="H53" s="378"/>
      <c r="I53" s="378"/>
      <c r="J53" s="1"/>
      <c r="K53" s="1"/>
    </row>
    <row r="54" spans="1:11">
      <c r="A54" s="1"/>
      <c r="B54" s="1"/>
      <c r="C54" s="1"/>
      <c r="D54" s="1"/>
      <c r="E54" s="1"/>
      <c r="F54" s="1"/>
      <c r="G54" s="190"/>
      <c r="H54" s="190"/>
      <c r="I54" s="190"/>
      <c r="J54" s="1"/>
      <c r="K54" s="1"/>
    </row>
    <row r="55" spans="1:11">
      <c r="A55" s="1" t="s">
        <v>105</v>
      </c>
      <c r="B55" s="1"/>
      <c r="C55" s="189" t="s">
        <v>104</v>
      </c>
      <c r="D55" s="1"/>
      <c r="E55" s="1"/>
      <c r="F55" s="1"/>
      <c r="G55" s="378"/>
      <c r="H55" s="378"/>
      <c r="I55" s="378"/>
      <c r="J55" s="1"/>
      <c r="K55" s="1"/>
    </row>
    <row r="56" spans="1:11">
      <c r="A56" s="1"/>
      <c r="B56" s="1"/>
      <c r="C56" s="1"/>
      <c r="D56" s="1"/>
      <c r="E56" s="1"/>
      <c r="F56" s="1"/>
      <c r="G56" s="190"/>
      <c r="H56" s="190"/>
      <c r="I56" s="190"/>
      <c r="J56" s="1"/>
      <c r="K56" s="1"/>
    </row>
    <row r="57" spans="1:11">
      <c r="A57" s="1" t="s">
        <v>107</v>
      </c>
      <c r="B57" s="1"/>
      <c r="C57" s="189" t="s">
        <v>106</v>
      </c>
      <c r="D57" s="1"/>
      <c r="E57" s="1"/>
      <c r="F57" s="1"/>
      <c r="G57" s="378"/>
      <c r="H57" s="378"/>
      <c r="I57" s="378"/>
      <c r="J57" s="1"/>
      <c r="K57" s="1"/>
    </row>
    <row r="58" spans="1:11">
      <c r="A58" s="1"/>
      <c r="B58" s="1"/>
      <c r="C58" s="1"/>
      <c r="D58" s="1"/>
      <c r="E58" s="1"/>
      <c r="F58" s="1"/>
      <c r="G58" s="190"/>
      <c r="H58" s="190"/>
      <c r="I58" s="190"/>
      <c r="J58" s="1"/>
      <c r="K58" s="1"/>
    </row>
    <row r="59" spans="1:11">
      <c r="A59" s="1" t="s">
        <v>109</v>
      </c>
      <c r="B59" s="1"/>
      <c r="C59" s="189" t="s">
        <v>108</v>
      </c>
      <c r="D59" s="1"/>
      <c r="E59" s="1"/>
      <c r="F59" s="1"/>
      <c r="G59" s="378"/>
      <c r="H59" s="378"/>
      <c r="I59" s="378"/>
      <c r="J59" s="1"/>
      <c r="K59" s="1"/>
    </row>
    <row r="60" spans="1:11">
      <c r="A60" s="1"/>
      <c r="B60" s="1"/>
      <c r="C60" s="1"/>
      <c r="D60" s="1"/>
      <c r="E60" s="1"/>
      <c r="F60" s="1"/>
      <c r="G60" s="190"/>
      <c r="H60" s="190"/>
      <c r="I60" s="190"/>
      <c r="J60" s="1"/>
      <c r="K60" s="1"/>
    </row>
    <row r="61" spans="1:11">
      <c r="A61" s="1" t="s">
        <v>111</v>
      </c>
      <c r="B61" s="1"/>
      <c r="C61" s="189" t="s">
        <v>110</v>
      </c>
      <c r="D61" s="1"/>
      <c r="E61" s="1"/>
      <c r="F61" s="1"/>
      <c r="G61" s="378"/>
      <c r="H61" s="378"/>
      <c r="I61" s="378"/>
      <c r="J61" s="1"/>
      <c r="K61" s="1"/>
    </row>
    <row r="62" spans="1:11">
      <c r="A62" s="1"/>
      <c r="B62" s="1"/>
      <c r="C62" s="1"/>
      <c r="D62" s="1"/>
      <c r="E62" s="1"/>
      <c r="F62" s="1"/>
      <c r="G62" s="190"/>
      <c r="H62" s="190"/>
      <c r="I62" s="190"/>
      <c r="J62" s="1"/>
      <c r="K62" s="1"/>
    </row>
    <row r="63" spans="1:11">
      <c r="A63" s="1" t="s">
        <v>191</v>
      </c>
      <c r="B63" s="1"/>
      <c r="C63" s="189" t="s">
        <v>112</v>
      </c>
      <c r="D63" s="1"/>
      <c r="E63" s="1"/>
      <c r="F63" s="1"/>
      <c r="G63" s="378"/>
      <c r="H63" s="378"/>
      <c r="I63" s="378"/>
      <c r="J63" s="1"/>
      <c r="K63" s="1"/>
    </row>
  </sheetData>
  <mergeCells count="59">
    <mergeCell ref="G63:I63"/>
    <mergeCell ref="A27:K27"/>
    <mergeCell ref="G51:I51"/>
    <mergeCell ref="G53:I53"/>
    <mergeCell ref="G55:I55"/>
    <mergeCell ref="G57:I57"/>
    <mergeCell ref="G59:I59"/>
    <mergeCell ref="G61:I61"/>
    <mergeCell ref="A42:C42"/>
    <mergeCell ref="D42:K42"/>
    <mergeCell ref="A43:C43"/>
    <mergeCell ref="D43:K44"/>
    <mergeCell ref="B46:J47"/>
    <mergeCell ref="G49:I49"/>
    <mergeCell ref="A39:C39"/>
    <mergeCell ref="D39:K39"/>
    <mergeCell ref="A40:C40"/>
    <mergeCell ref="D40:K40"/>
    <mergeCell ref="A41:C41"/>
    <mergeCell ref="D41:K41"/>
    <mergeCell ref="A36:C36"/>
    <mergeCell ref="D36:K36"/>
    <mergeCell ref="A37:C37"/>
    <mergeCell ref="D37:K37"/>
    <mergeCell ref="A38:C38"/>
    <mergeCell ref="D38:K38"/>
    <mergeCell ref="A33:C33"/>
    <mergeCell ref="D33:K33"/>
    <mergeCell ref="A34:C34"/>
    <mergeCell ref="D34:K34"/>
    <mergeCell ref="A35:C35"/>
    <mergeCell ref="D35:K35"/>
    <mergeCell ref="A30:C30"/>
    <mergeCell ref="D30:K30"/>
    <mergeCell ref="A31:C31"/>
    <mergeCell ref="D31:K31"/>
    <mergeCell ref="A32:C32"/>
    <mergeCell ref="D32:K32"/>
    <mergeCell ref="A29:C29"/>
    <mergeCell ref="D29:K29"/>
    <mergeCell ref="A26:E26"/>
    <mergeCell ref="F26:H26"/>
    <mergeCell ref="A10:E10"/>
    <mergeCell ref="F10:H10"/>
    <mergeCell ref="A11:E11"/>
    <mergeCell ref="F11:H11"/>
    <mergeCell ref="A12:E12"/>
    <mergeCell ref="F12:H12"/>
    <mergeCell ref="A28:C28"/>
    <mergeCell ref="D28:K28"/>
    <mergeCell ref="A1:I1"/>
    <mergeCell ref="A8:E8"/>
    <mergeCell ref="F8:H8"/>
    <mergeCell ref="A9:E9"/>
    <mergeCell ref="F9:H9"/>
    <mergeCell ref="G3:I3"/>
    <mergeCell ref="G4:I4"/>
    <mergeCell ref="G5:I5"/>
    <mergeCell ref="G6:I6"/>
  </mergeCells>
  <phoneticPr fontId="25"/>
  <hyperlinks>
    <hyperlink ref="A25" r:id="rId1" xr:uid="{BFC01207-42C5-42E7-B89C-3B76470F2745}"/>
    <hyperlink ref="C49" location="自己点検シート!A5" display="一般原則" xr:uid="{813315D4-4DA5-4CD5-9A53-5E70B19536C1}"/>
    <hyperlink ref="C51" location="自己点検シート!A20" display="基本方針" xr:uid="{0A100E3A-68C5-4C15-A47E-8215ED7E8389}"/>
    <hyperlink ref="C53" location="自己点検シート!A25" display="人員に関する基準" xr:uid="{2DFAA8E9-BA93-436A-A0D5-38636752615F}"/>
    <hyperlink ref="C55" location="自己点検シート!A61" display="設備に関する基準" xr:uid="{6C255C59-AA5C-4721-B2AE-628062D9F121}"/>
    <hyperlink ref="C57" location="自己点検シート!A77" display="運営に関する基準" xr:uid="{D3028A31-29C7-4DE1-A57E-11B6D4ED9F61}"/>
    <hyperlink ref="C59" location="自己点検シート!A588" display="変更の届出等" xr:uid="{871381D9-0007-4F6F-BE73-87BA8EF8F478}"/>
    <hyperlink ref="C61" location="自己点検シート!A597" display="介護給付費の算定及び取扱い" xr:uid="{BDB31511-7CD0-4917-9F55-3EA5B2C4A274}"/>
    <hyperlink ref="C63" location="自己点検シート!A861" display="その他" xr:uid="{BF7ED2EC-A02F-42A3-A352-9A7D2B7B068B}"/>
  </hyperlinks>
  <pageMargins left="0.7" right="0.7" top="0.75" bottom="0.75" header="0.3" footer="0.3"/>
  <pageSetup paperSize="9" scale="83" orientation="portrait" r:id="rId2"/>
  <rowBreaks count="1" manualBreakCount="1">
    <brk id="26"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803"/>
  <sheetViews>
    <sheetView view="pageBreakPreview" zoomScaleNormal="75" zoomScaleSheetLayoutView="100" workbookViewId="0"/>
  </sheetViews>
  <sheetFormatPr defaultColWidth="9" defaultRowHeight="13.5"/>
  <cols>
    <col min="1" max="1" width="3.625" style="37" customWidth="1"/>
    <col min="2" max="2" width="13.25" style="101" customWidth="1"/>
    <col min="3" max="3" width="1.625" style="37" customWidth="1"/>
    <col min="4" max="4" width="2.625" style="37" customWidth="1"/>
    <col min="5" max="5" width="50.25" style="101" customWidth="1"/>
    <col min="6" max="6" width="1.625" style="37" customWidth="1"/>
    <col min="7" max="7" width="12.625" style="166" customWidth="1"/>
    <col min="8" max="8" width="15.875" style="37" customWidth="1"/>
    <col min="9" max="11" width="9" style="37"/>
    <col min="12" max="12" width="9" style="37" customWidth="1"/>
    <col min="13" max="13" width="9" style="37"/>
    <col min="14" max="14" width="10.875" style="37" customWidth="1"/>
    <col min="15" max="15" width="9" style="37"/>
    <col min="16" max="16" width="10.125" style="37" customWidth="1"/>
    <col min="17" max="16384" width="9" style="37"/>
  </cols>
  <sheetData>
    <row r="1" spans="1:17" ht="20.100000000000001" customHeight="1">
      <c r="A1" s="32" t="s">
        <v>179</v>
      </c>
      <c r="B1" s="33"/>
      <c r="C1" s="34"/>
      <c r="D1" s="34"/>
      <c r="E1" s="33"/>
      <c r="F1" s="34"/>
      <c r="G1" s="35"/>
      <c r="H1" s="36"/>
    </row>
    <row r="2" spans="1:17" s="41" customFormat="1" ht="9" customHeight="1">
      <c r="A2" s="38"/>
      <c r="B2" s="22"/>
      <c r="C2" s="16"/>
      <c r="D2" s="15"/>
      <c r="E2" s="22"/>
      <c r="F2" s="15"/>
      <c r="G2" s="39"/>
      <c r="H2" s="40"/>
    </row>
    <row r="3" spans="1:17" ht="18" customHeight="1">
      <c r="A3" s="386" t="s">
        <v>2</v>
      </c>
      <c r="B3" s="387"/>
      <c r="C3" s="7"/>
      <c r="D3" s="8"/>
      <c r="E3" s="42" t="s">
        <v>0</v>
      </c>
      <c r="F3" s="8"/>
      <c r="G3" s="43"/>
      <c r="H3" s="9" t="s">
        <v>178</v>
      </c>
      <c r="M3" s="175" t="s">
        <v>494</v>
      </c>
      <c r="N3" s="175" t="s">
        <v>495</v>
      </c>
      <c r="O3" s="175" t="s">
        <v>496</v>
      </c>
      <c r="P3" s="175" t="s">
        <v>497</v>
      </c>
      <c r="Q3" s="175" t="s">
        <v>498</v>
      </c>
    </row>
    <row r="4" spans="1:17" ht="9" customHeight="1">
      <c r="A4" s="10"/>
      <c r="B4" s="13"/>
      <c r="C4" s="11"/>
      <c r="D4" s="11"/>
      <c r="E4" s="21"/>
      <c r="F4" s="11"/>
      <c r="G4" s="44"/>
      <c r="H4" s="12"/>
      <c r="M4" s="175" t="s">
        <v>499</v>
      </c>
      <c r="N4" s="175" t="s">
        <v>500</v>
      </c>
      <c r="O4" s="175" t="s">
        <v>501</v>
      </c>
      <c r="P4" s="175" t="s">
        <v>502</v>
      </c>
      <c r="Q4" s="175" t="s">
        <v>503</v>
      </c>
    </row>
    <row r="5" spans="1:17" ht="39.950000000000003" customHeight="1">
      <c r="A5" s="45" t="s">
        <v>180</v>
      </c>
      <c r="B5" s="21"/>
      <c r="C5" s="11"/>
      <c r="D5" s="11"/>
      <c r="E5" s="21"/>
      <c r="F5" s="11"/>
      <c r="G5" s="46"/>
      <c r="H5" s="13"/>
      <c r="M5" s="175" t="s">
        <v>504</v>
      </c>
      <c r="N5" s="175" t="s">
        <v>504</v>
      </c>
    </row>
    <row r="6" spans="1:17" ht="9.75" customHeight="1">
      <c r="A6" s="47"/>
      <c r="B6" s="19"/>
      <c r="C6" s="14"/>
      <c r="D6" s="14"/>
      <c r="E6" s="2"/>
      <c r="F6" s="48"/>
      <c r="G6" s="39"/>
      <c r="H6" s="17"/>
    </row>
    <row r="7" spans="1:17" ht="48" customHeight="1">
      <c r="A7" s="49"/>
      <c r="B7" s="343"/>
      <c r="C7" s="14"/>
      <c r="D7" s="14" t="s">
        <v>25</v>
      </c>
      <c r="E7" s="2" t="s">
        <v>194</v>
      </c>
      <c r="F7" s="25"/>
      <c r="G7" s="43" t="s">
        <v>505</v>
      </c>
      <c r="H7" s="340" t="s">
        <v>662</v>
      </c>
    </row>
    <row r="8" spans="1:17" ht="4.5" customHeight="1">
      <c r="A8" s="49"/>
      <c r="B8" s="343"/>
      <c r="C8" s="15"/>
      <c r="D8" s="15"/>
      <c r="E8" s="22"/>
      <c r="F8" s="48"/>
      <c r="G8" s="39"/>
      <c r="H8" s="340"/>
    </row>
    <row r="9" spans="1:17" ht="54" customHeight="1">
      <c r="A9" s="49"/>
      <c r="B9" s="343"/>
      <c r="C9" s="10"/>
      <c r="D9" s="11" t="s">
        <v>29</v>
      </c>
      <c r="E9" s="21" t="s">
        <v>181</v>
      </c>
      <c r="F9" s="50"/>
      <c r="G9" s="44" t="s">
        <v>505</v>
      </c>
      <c r="H9" s="340" t="s">
        <v>663</v>
      </c>
    </row>
    <row r="10" spans="1:17" ht="4.5" customHeight="1">
      <c r="A10" s="49"/>
      <c r="B10" s="343"/>
      <c r="C10" s="14"/>
      <c r="D10" s="14"/>
      <c r="E10" s="2"/>
      <c r="F10" s="25"/>
      <c r="G10" s="43"/>
      <c r="H10" s="340"/>
    </row>
    <row r="11" spans="1:17" ht="54.6" customHeight="1">
      <c r="A11" s="49"/>
      <c r="B11" s="343"/>
      <c r="C11" s="24"/>
      <c r="D11" s="14" t="s">
        <v>260</v>
      </c>
      <c r="E11" s="2" t="s">
        <v>585</v>
      </c>
      <c r="F11" s="25"/>
      <c r="G11" s="44" t="s">
        <v>505</v>
      </c>
      <c r="H11" s="340" t="s">
        <v>664</v>
      </c>
    </row>
    <row r="12" spans="1:17" ht="4.5" customHeight="1">
      <c r="A12" s="49"/>
      <c r="B12" s="343"/>
      <c r="C12" s="16"/>
      <c r="D12" s="15"/>
      <c r="E12" s="22"/>
      <c r="F12" s="48"/>
      <c r="G12" s="51"/>
      <c r="H12" s="340"/>
    </row>
    <row r="13" spans="1:17" ht="54" customHeight="1">
      <c r="A13" s="49"/>
      <c r="B13" s="343"/>
      <c r="C13" s="10"/>
      <c r="D13" s="11" t="s">
        <v>261</v>
      </c>
      <c r="E13" s="21" t="s">
        <v>628</v>
      </c>
      <c r="F13" s="50"/>
      <c r="G13" s="44" t="s">
        <v>505</v>
      </c>
      <c r="H13" s="340" t="s">
        <v>665</v>
      </c>
    </row>
    <row r="14" spans="1:17" ht="4.5" customHeight="1">
      <c r="A14" s="49"/>
      <c r="B14" s="343"/>
      <c r="C14" s="24"/>
      <c r="D14" s="14"/>
      <c r="E14" s="2"/>
      <c r="F14" s="25"/>
      <c r="G14" s="52"/>
      <c r="H14" s="340"/>
    </row>
    <row r="15" spans="1:17" ht="4.5" customHeight="1">
      <c r="A15" s="49"/>
      <c r="B15" s="343"/>
      <c r="C15" s="24"/>
      <c r="D15" s="16"/>
      <c r="E15" s="19"/>
      <c r="F15" s="25"/>
      <c r="G15" s="52"/>
      <c r="H15" s="340"/>
    </row>
    <row r="16" spans="1:17" ht="132.75" customHeight="1">
      <c r="A16" s="49"/>
      <c r="B16" s="343"/>
      <c r="C16" s="24"/>
      <c r="D16" s="10" t="s">
        <v>127</v>
      </c>
      <c r="E16" s="13" t="s">
        <v>473</v>
      </c>
      <c r="F16" s="25"/>
      <c r="G16" s="28"/>
      <c r="H16" s="340" t="s">
        <v>292</v>
      </c>
    </row>
    <row r="17" spans="1:8" ht="4.5" customHeight="1">
      <c r="A17" s="49"/>
      <c r="B17" s="343"/>
      <c r="C17" s="24"/>
      <c r="D17" s="15"/>
      <c r="E17" s="22"/>
      <c r="F17" s="25"/>
      <c r="G17" s="28"/>
      <c r="H17" s="340"/>
    </row>
    <row r="18" spans="1:8" ht="4.5" customHeight="1">
      <c r="A18" s="49"/>
      <c r="B18" s="343"/>
      <c r="C18" s="16"/>
      <c r="D18" s="15"/>
      <c r="E18" s="22"/>
      <c r="F18" s="48"/>
      <c r="G18" s="39"/>
      <c r="H18" s="340"/>
    </row>
    <row r="19" spans="1:8" ht="42" customHeight="1">
      <c r="A19" s="53"/>
      <c r="B19" s="13"/>
      <c r="C19" s="11"/>
      <c r="D19" s="11"/>
      <c r="E19" s="21"/>
      <c r="F19" s="25"/>
      <c r="G19" s="44"/>
      <c r="H19" s="18"/>
    </row>
    <row r="20" spans="1:8" ht="39.950000000000003" customHeight="1">
      <c r="A20" s="45" t="s">
        <v>182</v>
      </c>
      <c r="B20" s="21"/>
      <c r="C20" s="11"/>
      <c r="D20" s="11"/>
      <c r="E20" s="21"/>
      <c r="F20" s="34"/>
      <c r="G20" s="35"/>
      <c r="H20" s="54"/>
    </row>
    <row r="21" spans="1:8" ht="6" customHeight="1">
      <c r="A21" s="24"/>
      <c r="B21" s="2"/>
      <c r="C21" s="24"/>
      <c r="D21" s="14"/>
      <c r="E21" s="2"/>
      <c r="F21" s="25"/>
      <c r="G21" s="55"/>
      <c r="H21" s="56"/>
    </row>
    <row r="22" spans="1:8" ht="98.25" customHeight="1" thickBot="1">
      <c r="A22" s="92">
        <v>1</v>
      </c>
      <c r="B22" s="95" t="s">
        <v>22</v>
      </c>
      <c r="C22" s="92"/>
      <c r="D22" s="94"/>
      <c r="E22" s="95" t="s">
        <v>311</v>
      </c>
      <c r="F22" s="93"/>
      <c r="G22" s="152" t="s">
        <v>505</v>
      </c>
      <c r="H22" s="97" t="s">
        <v>666</v>
      </c>
    </row>
    <row r="23" spans="1:8" ht="6" customHeight="1">
      <c r="A23" s="98"/>
      <c r="B23" s="343"/>
      <c r="C23" s="14"/>
      <c r="D23" s="14"/>
      <c r="E23" s="2"/>
      <c r="F23" s="343"/>
      <c r="G23" s="28"/>
      <c r="H23" s="156"/>
    </row>
    <row r="24" spans="1:8" ht="93.95" customHeight="1" thickBot="1">
      <c r="A24" s="62">
        <v>2</v>
      </c>
      <c r="B24" s="63" t="s">
        <v>133</v>
      </c>
      <c r="C24" s="64"/>
      <c r="D24" s="64"/>
      <c r="E24" s="65" t="s">
        <v>312</v>
      </c>
      <c r="F24" s="63"/>
      <c r="G24" s="66" t="s">
        <v>505</v>
      </c>
      <c r="H24" s="67" t="s">
        <v>667</v>
      </c>
    </row>
    <row r="25" spans="1:8" ht="33.75" customHeight="1">
      <c r="A25" s="53" t="s">
        <v>183</v>
      </c>
      <c r="B25" s="21"/>
      <c r="C25" s="11"/>
      <c r="D25" s="11"/>
      <c r="E25" s="21"/>
      <c r="F25" s="11"/>
      <c r="G25" s="46"/>
      <c r="H25" s="54"/>
    </row>
    <row r="26" spans="1:8" ht="4.5" customHeight="1">
      <c r="A26" s="24"/>
      <c r="B26" s="343"/>
      <c r="C26" s="14"/>
      <c r="D26" s="34"/>
      <c r="E26" s="33"/>
      <c r="F26" s="14"/>
      <c r="G26" s="28"/>
      <c r="H26" s="340"/>
    </row>
    <row r="27" spans="1:8" ht="4.5" customHeight="1">
      <c r="A27" s="24"/>
      <c r="B27" s="343"/>
      <c r="C27" s="14"/>
      <c r="D27" s="16"/>
      <c r="E27" s="19"/>
      <c r="F27" s="14"/>
      <c r="G27" s="28"/>
      <c r="H27" s="68"/>
    </row>
    <row r="28" spans="1:8" ht="90" customHeight="1">
      <c r="A28" s="24"/>
      <c r="B28" s="343"/>
      <c r="C28" s="14"/>
      <c r="D28" s="24" t="s">
        <v>127</v>
      </c>
      <c r="E28" s="343" t="s">
        <v>367</v>
      </c>
      <c r="F28" s="14"/>
      <c r="G28" s="28"/>
      <c r="H28" s="68" t="s">
        <v>348</v>
      </c>
    </row>
    <row r="29" spans="1:8" ht="102" customHeight="1">
      <c r="A29" s="24"/>
      <c r="B29" s="343"/>
      <c r="C29" s="14"/>
      <c r="D29" s="24"/>
      <c r="E29" s="343" t="s">
        <v>368</v>
      </c>
      <c r="F29" s="14"/>
      <c r="G29" s="28"/>
      <c r="H29" s="68"/>
    </row>
    <row r="30" spans="1:8" ht="229.5" customHeight="1">
      <c r="A30" s="49"/>
      <c r="B30" s="343"/>
      <c r="C30" s="14"/>
      <c r="D30" s="10"/>
      <c r="E30" s="13" t="s">
        <v>707</v>
      </c>
      <c r="F30" s="14"/>
      <c r="G30" s="43"/>
      <c r="H30" s="69"/>
    </row>
    <row r="31" spans="1:8" ht="4.5" customHeight="1">
      <c r="A31" s="49"/>
      <c r="B31" s="343"/>
      <c r="C31" s="14"/>
      <c r="D31" s="34"/>
      <c r="E31" s="33"/>
      <c r="F31" s="14"/>
      <c r="G31" s="28"/>
      <c r="H31" s="68"/>
    </row>
    <row r="32" spans="1:8" ht="4.5" customHeight="1">
      <c r="A32" s="49"/>
      <c r="B32" s="343"/>
      <c r="C32" s="14"/>
      <c r="D32" s="16"/>
      <c r="E32" s="19"/>
      <c r="F32" s="14"/>
      <c r="G32" s="28"/>
      <c r="H32" s="68"/>
    </row>
    <row r="33" spans="1:8" ht="120.75" customHeight="1">
      <c r="A33" s="49"/>
      <c r="B33" s="343"/>
      <c r="C33" s="14"/>
      <c r="D33" s="10" t="s">
        <v>127</v>
      </c>
      <c r="E33" s="13" t="s">
        <v>295</v>
      </c>
      <c r="F33" s="14"/>
      <c r="G33" s="28"/>
      <c r="H33" s="68" t="s">
        <v>293</v>
      </c>
    </row>
    <row r="34" spans="1:8" ht="4.5" customHeight="1">
      <c r="A34" s="49"/>
      <c r="B34" s="343"/>
      <c r="C34" s="14"/>
      <c r="D34" s="34"/>
      <c r="E34" s="33"/>
      <c r="F34" s="14"/>
      <c r="G34" s="28"/>
      <c r="H34" s="68"/>
    </row>
    <row r="35" spans="1:8" ht="4.5" customHeight="1">
      <c r="A35" s="49"/>
      <c r="B35" s="343"/>
      <c r="C35" s="14"/>
      <c r="D35" s="16"/>
      <c r="E35" s="19"/>
      <c r="F35" s="14"/>
      <c r="G35" s="28"/>
      <c r="H35" s="68"/>
    </row>
    <row r="36" spans="1:8" ht="74.25" customHeight="1">
      <c r="A36" s="49"/>
      <c r="B36" s="343"/>
      <c r="C36" s="14"/>
      <c r="D36" s="24" t="s">
        <v>127</v>
      </c>
      <c r="E36" s="343" t="s">
        <v>369</v>
      </c>
      <c r="F36" s="14"/>
      <c r="G36" s="43"/>
      <c r="H36" s="68" t="s">
        <v>349</v>
      </c>
    </row>
    <row r="37" spans="1:8" ht="93.6" customHeight="1">
      <c r="A37" s="49"/>
      <c r="B37" s="343"/>
      <c r="C37" s="14"/>
      <c r="D37" s="24"/>
      <c r="E37" s="343" t="s">
        <v>708</v>
      </c>
      <c r="F37" s="14"/>
      <c r="G37" s="43"/>
      <c r="H37" s="68"/>
    </row>
    <row r="38" spans="1:8" ht="6" hidden="1" customHeight="1">
      <c r="A38" s="10"/>
      <c r="B38" s="13"/>
      <c r="C38" s="11"/>
      <c r="D38" s="24"/>
      <c r="E38" s="343"/>
      <c r="F38" s="11"/>
      <c r="G38" s="44"/>
      <c r="H38" s="70"/>
    </row>
    <row r="39" spans="1:8" ht="6" customHeight="1">
      <c r="A39" s="24"/>
      <c r="B39" s="343"/>
      <c r="C39" s="14"/>
      <c r="D39" s="24"/>
      <c r="E39" s="343"/>
      <c r="F39" s="14"/>
      <c r="G39" s="43"/>
      <c r="H39" s="68"/>
    </row>
    <row r="40" spans="1:8" ht="191.45" customHeight="1">
      <c r="A40" s="49"/>
      <c r="B40" s="343"/>
      <c r="C40" s="14"/>
      <c r="D40" s="24"/>
      <c r="E40" s="343" t="s">
        <v>899</v>
      </c>
      <c r="F40" s="14"/>
      <c r="G40" s="43"/>
      <c r="H40" s="68"/>
    </row>
    <row r="41" spans="1:8" ht="6" hidden="1" customHeight="1">
      <c r="A41" s="53"/>
      <c r="B41" s="13"/>
      <c r="C41" s="11"/>
      <c r="D41" s="10"/>
      <c r="E41" s="13"/>
      <c r="F41" s="11"/>
      <c r="G41" s="44"/>
      <c r="H41" s="70"/>
    </row>
    <row r="42" spans="1:8" ht="5.45" hidden="1" customHeight="1">
      <c r="A42" s="49"/>
      <c r="B42" s="343"/>
      <c r="C42" s="14"/>
      <c r="D42" s="24"/>
      <c r="E42" s="343"/>
      <c r="F42" s="14"/>
      <c r="G42" s="43"/>
      <c r="H42" s="68"/>
    </row>
    <row r="43" spans="1:8" ht="216.95" customHeight="1">
      <c r="A43" s="49"/>
      <c r="B43" s="343"/>
      <c r="C43" s="14"/>
      <c r="D43" s="10"/>
      <c r="E43" s="13" t="s">
        <v>414</v>
      </c>
      <c r="F43" s="14"/>
      <c r="G43" s="43"/>
      <c r="H43" s="68"/>
    </row>
    <row r="44" spans="1:8" ht="6" customHeight="1">
      <c r="A44" s="24"/>
      <c r="B44" s="343"/>
      <c r="C44" s="14"/>
      <c r="D44" s="11"/>
      <c r="E44" s="21"/>
      <c r="F44" s="14"/>
      <c r="G44" s="43"/>
      <c r="H44" s="68"/>
    </row>
    <row r="45" spans="1:8" ht="6" customHeight="1">
      <c r="A45" s="24"/>
      <c r="B45" s="343"/>
      <c r="C45" s="14"/>
      <c r="D45" s="24"/>
      <c r="E45" s="343"/>
      <c r="F45" s="14"/>
      <c r="G45" s="43"/>
      <c r="H45" s="68"/>
    </row>
    <row r="46" spans="1:8" ht="91.5" customHeight="1">
      <c r="A46" s="24"/>
      <c r="B46" s="343"/>
      <c r="C46" s="25"/>
      <c r="D46" s="10" t="s">
        <v>127</v>
      </c>
      <c r="E46" s="13" t="s">
        <v>313</v>
      </c>
      <c r="F46" s="24"/>
      <c r="G46" s="43"/>
      <c r="H46" s="68" t="s">
        <v>350</v>
      </c>
    </row>
    <row r="47" spans="1:8" ht="6" customHeight="1">
      <c r="A47" s="10"/>
      <c r="B47" s="21"/>
      <c r="C47" s="10"/>
      <c r="D47" s="11"/>
      <c r="E47" s="21"/>
      <c r="F47" s="11"/>
      <c r="G47" s="30"/>
      <c r="H47" s="70"/>
    </row>
    <row r="48" spans="1:8" ht="6" customHeight="1">
      <c r="A48" s="24"/>
      <c r="B48" s="2"/>
      <c r="C48" s="24"/>
      <c r="D48" s="14"/>
      <c r="E48" s="2"/>
      <c r="F48" s="14"/>
      <c r="G48" s="43"/>
      <c r="H48" s="71"/>
    </row>
    <row r="49" spans="1:9" ht="45" customHeight="1">
      <c r="A49" s="24">
        <v>1</v>
      </c>
      <c r="B49" s="2" t="s">
        <v>23</v>
      </c>
      <c r="C49" s="10"/>
      <c r="D49" s="11" t="s">
        <v>25</v>
      </c>
      <c r="E49" s="21" t="s">
        <v>26</v>
      </c>
      <c r="F49" s="2"/>
      <c r="G49" s="44" t="s">
        <v>505</v>
      </c>
      <c r="H49" s="68" t="s">
        <v>668</v>
      </c>
    </row>
    <row r="50" spans="1:9" ht="9" customHeight="1">
      <c r="A50" s="24"/>
      <c r="B50" s="2"/>
      <c r="C50" s="24"/>
      <c r="D50" s="14"/>
      <c r="E50" s="2"/>
      <c r="F50" s="19"/>
      <c r="G50" s="43"/>
      <c r="H50" s="68"/>
    </row>
    <row r="51" spans="1:9" ht="38.1" customHeight="1">
      <c r="A51" s="24"/>
      <c r="B51" s="2"/>
      <c r="C51" s="24"/>
      <c r="D51" s="14" t="s">
        <v>29</v>
      </c>
      <c r="E51" s="2" t="s">
        <v>27</v>
      </c>
      <c r="F51" s="14"/>
      <c r="G51" s="44" t="s">
        <v>505</v>
      </c>
      <c r="H51" s="68" t="s">
        <v>262</v>
      </c>
    </row>
    <row r="52" spans="1:9" ht="11.25" customHeight="1">
      <c r="A52" s="24"/>
      <c r="B52" s="2"/>
      <c r="C52" s="16"/>
      <c r="D52" s="15"/>
      <c r="E52" s="22"/>
      <c r="F52" s="48"/>
      <c r="G52" s="39"/>
      <c r="H52" s="68"/>
    </row>
    <row r="53" spans="1:9" ht="45" customHeight="1" thickBot="1">
      <c r="A53" s="10"/>
      <c r="B53" s="13"/>
      <c r="C53" s="10"/>
      <c r="D53" s="11" t="s">
        <v>30</v>
      </c>
      <c r="E53" s="21" t="s">
        <v>351</v>
      </c>
      <c r="F53" s="50"/>
      <c r="G53" s="152" t="s">
        <v>505</v>
      </c>
      <c r="H53" s="18" t="s">
        <v>219</v>
      </c>
    </row>
    <row r="54" spans="1:9" ht="6" customHeight="1">
      <c r="A54" s="57"/>
      <c r="B54" s="58"/>
      <c r="C54" s="72"/>
      <c r="D54" s="59"/>
      <c r="E54" s="60" t="s">
        <v>6</v>
      </c>
      <c r="F54" s="73"/>
      <c r="G54" s="74"/>
      <c r="H54" s="61"/>
    </row>
    <row r="55" spans="1:9" ht="105.75" customHeight="1" thickBot="1">
      <c r="A55" s="62">
        <v>2</v>
      </c>
      <c r="B55" s="63" t="s">
        <v>134</v>
      </c>
      <c r="C55" s="64"/>
      <c r="D55" s="64"/>
      <c r="E55" s="65" t="s">
        <v>586</v>
      </c>
      <c r="F55" s="75"/>
      <c r="G55" s="66"/>
      <c r="H55" s="76" t="s">
        <v>793</v>
      </c>
      <c r="I55" s="14"/>
    </row>
    <row r="56" spans="1:9" ht="6" customHeight="1">
      <c r="A56" s="16"/>
      <c r="B56" s="19"/>
      <c r="C56" s="16"/>
      <c r="D56" s="15"/>
      <c r="E56" s="22"/>
      <c r="F56" s="48"/>
      <c r="G56" s="77"/>
      <c r="H56" s="17"/>
    </row>
    <row r="57" spans="1:9" ht="42" customHeight="1">
      <c r="A57" s="24">
        <v>3</v>
      </c>
      <c r="B57" s="343" t="s">
        <v>31</v>
      </c>
      <c r="C57" s="24"/>
      <c r="D57" s="11"/>
      <c r="E57" s="21" t="s">
        <v>9</v>
      </c>
      <c r="F57" s="25"/>
      <c r="G57" s="43" t="s">
        <v>505</v>
      </c>
      <c r="H57" s="388" t="s">
        <v>669</v>
      </c>
    </row>
    <row r="58" spans="1:9" s="14" customFormat="1" ht="6" customHeight="1">
      <c r="A58" s="24"/>
      <c r="B58" s="2"/>
      <c r="C58" s="24"/>
      <c r="D58" s="16"/>
      <c r="E58" s="19"/>
      <c r="F58" s="25"/>
      <c r="G58" s="28"/>
      <c r="H58" s="388"/>
    </row>
    <row r="59" spans="1:9" ht="341.45" customHeight="1">
      <c r="A59" s="24"/>
      <c r="B59" s="343"/>
      <c r="C59" s="24"/>
      <c r="D59" s="10" t="s">
        <v>33</v>
      </c>
      <c r="E59" s="13" t="s">
        <v>900</v>
      </c>
      <c r="F59" s="14"/>
      <c r="G59" s="28"/>
      <c r="H59" s="388"/>
      <c r="I59" s="183"/>
    </row>
    <row r="60" spans="1:9" ht="6" customHeight="1">
      <c r="A60" s="10"/>
      <c r="B60" s="13"/>
      <c r="C60" s="10"/>
      <c r="D60" s="11"/>
      <c r="E60" s="21"/>
      <c r="F60" s="50"/>
      <c r="G60" s="44"/>
      <c r="H60" s="18"/>
    </row>
    <row r="61" spans="1:9" ht="29.25" customHeight="1">
      <c r="A61" s="45" t="s">
        <v>184</v>
      </c>
      <c r="B61" s="78"/>
      <c r="C61" s="34"/>
      <c r="D61" s="34"/>
      <c r="E61" s="33"/>
      <c r="F61" s="34"/>
      <c r="G61" s="35"/>
      <c r="H61" s="79"/>
    </row>
    <row r="62" spans="1:9" ht="6" customHeight="1">
      <c r="A62" s="24"/>
      <c r="B62" s="80"/>
      <c r="C62" s="24"/>
      <c r="D62" s="14"/>
      <c r="E62" s="2"/>
      <c r="F62" s="14"/>
      <c r="G62" s="81"/>
      <c r="H62" s="69"/>
    </row>
    <row r="63" spans="1:9" ht="45" customHeight="1">
      <c r="A63" s="24">
        <v>1</v>
      </c>
      <c r="B63" s="2" t="s">
        <v>34</v>
      </c>
      <c r="C63" s="24"/>
      <c r="D63" s="14" t="s">
        <v>24</v>
      </c>
      <c r="E63" s="2" t="s">
        <v>151</v>
      </c>
      <c r="F63" s="14"/>
      <c r="G63" s="43" t="s">
        <v>505</v>
      </c>
      <c r="H63" s="340" t="s">
        <v>670</v>
      </c>
    </row>
    <row r="64" spans="1:9" ht="6" customHeight="1">
      <c r="A64" s="24"/>
      <c r="B64" s="2"/>
      <c r="C64" s="24"/>
      <c r="D64" s="16"/>
      <c r="E64" s="19"/>
      <c r="F64" s="14"/>
      <c r="G64" s="82"/>
      <c r="H64" s="340"/>
    </row>
    <row r="65" spans="1:8" ht="121.5" customHeight="1">
      <c r="A65" s="24"/>
      <c r="B65" s="2"/>
      <c r="C65" s="24"/>
      <c r="D65" s="24" t="s">
        <v>32</v>
      </c>
      <c r="E65" s="343" t="s">
        <v>332</v>
      </c>
      <c r="F65" s="14"/>
      <c r="G65" s="43"/>
      <c r="H65" s="340" t="s">
        <v>620</v>
      </c>
    </row>
    <row r="66" spans="1:8" ht="6" customHeight="1">
      <c r="A66" s="24"/>
      <c r="B66" s="2"/>
      <c r="C66" s="24"/>
      <c r="D66" s="15"/>
      <c r="E66" s="22"/>
      <c r="F66" s="14"/>
      <c r="G66" s="43"/>
      <c r="H66" s="68"/>
    </row>
    <row r="67" spans="1:8" ht="60.75" customHeight="1">
      <c r="A67" s="24"/>
      <c r="B67" s="343"/>
      <c r="C67" s="24"/>
      <c r="D67" s="2" t="s">
        <v>438</v>
      </c>
      <c r="E67" s="2" t="s">
        <v>443</v>
      </c>
      <c r="F67" s="25"/>
      <c r="G67" s="43" t="s">
        <v>505</v>
      </c>
      <c r="H67" s="340" t="s">
        <v>478</v>
      </c>
    </row>
    <row r="68" spans="1:8" ht="6" customHeight="1">
      <c r="A68" s="24"/>
      <c r="B68" s="343"/>
      <c r="C68" s="24"/>
      <c r="D68" s="14"/>
      <c r="E68" s="2"/>
      <c r="F68" s="14"/>
      <c r="G68" s="43"/>
      <c r="H68" s="340"/>
    </row>
    <row r="69" spans="1:8" ht="6" customHeight="1">
      <c r="A69" s="24"/>
      <c r="B69" s="2"/>
      <c r="C69" s="16"/>
      <c r="D69" s="15"/>
      <c r="E69" s="22"/>
      <c r="F69" s="15"/>
      <c r="G69" s="39"/>
      <c r="H69" s="68"/>
    </row>
    <row r="70" spans="1:8" ht="33.75" customHeight="1">
      <c r="A70" s="24"/>
      <c r="B70" s="2"/>
      <c r="C70" s="24"/>
      <c r="D70" s="2" t="s">
        <v>439</v>
      </c>
      <c r="E70" s="2" t="s">
        <v>152</v>
      </c>
      <c r="F70" s="14"/>
      <c r="G70" s="43" t="s">
        <v>505</v>
      </c>
      <c r="H70" s="68"/>
    </row>
    <row r="71" spans="1:8" ht="6" customHeight="1">
      <c r="A71" s="24"/>
      <c r="B71" s="2"/>
      <c r="C71" s="24"/>
      <c r="D71" s="16"/>
      <c r="E71" s="19"/>
      <c r="F71" s="14"/>
      <c r="G71" s="43"/>
      <c r="H71" s="71"/>
    </row>
    <row r="72" spans="1:8" ht="84.6" customHeight="1">
      <c r="A72" s="24"/>
      <c r="B72" s="2"/>
      <c r="C72" s="24"/>
      <c r="D72" s="24" t="s">
        <v>32</v>
      </c>
      <c r="E72" s="343" t="s">
        <v>365</v>
      </c>
      <c r="F72" s="14"/>
      <c r="G72" s="43"/>
      <c r="H72" s="340" t="s">
        <v>479</v>
      </c>
    </row>
    <row r="73" spans="1:8" ht="76.5" customHeight="1">
      <c r="A73" s="24"/>
      <c r="B73" s="2"/>
      <c r="C73" s="24"/>
      <c r="D73" s="10"/>
      <c r="E73" s="13" t="s">
        <v>366</v>
      </c>
      <c r="F73" s="14"/>
      <c r="G73" s="43"/>
      <c r="H73" s="68"/>
    </row>
    <row r="74" spans="1:8" ht="6" customHeight="1" thickBot="1">
      <c r="A74" s="24"/>
      <c r="B74" s="2"/>
      <c r="C74" s="24"/>
      <c r="D74" s="14"/>
      <c r="E74" s="2"/>
      <c r="F74" s="25"/>
      <c r="G74" s="26"/>
      <c r="H74" s="71"/>
    </row>
    <row r="75" spans="1:8" ht="6" customHeight="1">
      <c r="A75" s="57"/>
      <c r="B75" s="58"/>
      <c r="C75" s="72"/>
      <c r="D75" s="59"/>
      <c r="E75" s="60"/>
      <c r="F75" s="73"/>
      <c r="G75" s="74"/>
      <c r="H75" s="83"/>
    </row>
    <row r="76" spans="1:8" ht="106.5" customHeight="1" thickBot="1">
      <c r="A76" s="62">
        <v>2</v>
      </c>
      <c r="B76" s="65" t="s">
        <v>135</v>
      </c>
      <c r="C76" s="84"/>
      <c r="D76" s="64"/>
      <c r="E76" s="65" t="s">
        <v>587</v>
      </c>
      <c r="F76" s="75"/>
      <c r="G76" s="85"/>
      <c r="H76" s="76" t="s">
        <v>671</v>
      </c>
    </row>
    <row r="77" spans="1:8" s="14" customFormat="1" ht="36" customHeight="1">
      <c r="A77" s="45" t="s">
        <v>185</v>
      </c>
      <c r="B77" s="86"/>
      <c r="C77" s="34"/>
      <c r="D77" s="34"/>
      <c r="E77" s="33"/>
      <c r="F77" s="15"/>
      <c r="G77" s="35"/>
      <c r="H77" s="79"/>
    </row>
    <row r="78" spans="1:8" ht="6" customHeight="1">
      <c r="A78" s="24"/>
      <c r="B78" s="343"/>
      <c r="C78" s="24"/>
      <c r="D78" s="14"/>
      <c r="E78" s="2"/>
      <c r="F78" s="48"/>
      <c r="G78" s="26"/>
      <c r="H78" s="17"/>
    </row>
    <row r="79" spans="1:8" ht="92.1" customHeight="1">
      <c r="A79" s="24">
        <v>1</v>
      </c>
      <c r="B79" s="343" t="s">
        <v>35</v>
      </c>
      <c r="C79" s="24"/>
      <c r="D79" s="14"/>
      <c r="E79" s="2" t="s">
        <v>444</v>
      </c>
      <c r="F79" s="25"/>
      <c r="G79" s="43" t="s">
        <v>505</v>
      </c>
      <c r="H79" s="340" t="s">
        <v>672</v>
      </c>
    </row>
    <row r="80" spans="1:8" ht="6" customHeight="1">
      <c r="A80" s="24"/>
      <c r="B80" s="343"/>
      <c r="C80" s="24"/>
      <c r="D80" s="16"/>
      <c r="E80" s="19"/>
      <c r="F80" s="25"/>
      <c r="G80" s="43"/>
      <c r="H80" s="68"/>
    </row>
    <row r="81" spans="1:9" ht="92.25" customHeight="1">
      <c r="A81" s="24"/>
      <c r="B81" s="343"/>
      <c r="C81" s="14"/>
      <c r="D81" s="24" t="s">
        <v>32</v>
      </c>
      <c r="E81" s="343" t="s">
        <v>250</v>
      </c>
      <c r="F81" s="25"/>
      <c r="G81" s="43"/>
      <c r="H81" s="340" t="s">
        <v>765</v>
      </c>
    </row>
    <row r="82" spans="1:9" ht="6" customHeight="1">
      <c r="A82" s="24"/>
      <c r="B82" s="343"/>
      <c r="C82" s="24"/>
      <c r="D82" s="16"/>
      <c r="E82" s="19"/>
      <c r="F82" s="25"/>
      <c r="G82" s="43"/>
      <c r="H82" s="340"/>
    </row>
    <row r="83" spans="1:9" ht="45" customHeight="1">
      <c r="A83" s="24"/>
      <c r="B83" s="343"/>
      <c r="C83" s="24"/>
      <c r="D83" s="10" t="s">
        <v>33</v>
      </c>
      <c r="E83" s="13" t="s">
        <v>36</v>
      </c>
      <c r="F83" s="25"/>
      <c r="G83" s="43"/>
      <c r="H83" s="340"/>
      <c r="I83" s="24"/>
    </row>
    <row r="84" spans="1:9" ht="6" customHeight="1">
      <c r="A84" s="24"/>
      <c r="B84" s="343"/>
      <c r="C84" s="14"/>
      <c r="D84" s="16"/>
      <c r="E84" s="19"/>
      <c r="F84" s="25"/>
      <c r="G84" s="43"/>
      <c r="H84" s="68"/>
      <c r="I84" s="14"/>
    </row>
    <row r="85" spans="1:9" ht="45" customHeight="1">
      <c r="A85" s="24"/>
      <c r="B85" s="343"/>
      <c r="C85" s="14"/>
      <c r="D85" s="10" t="s">
        <v>33</v>
      </c>
      <c r="E85" s="13" t="s">
        <v>370</v>
      </c>
      <c r="F85" s="25"/>
      <c r="G85" s="43"/>
      <c r="H85" s="68"/>
      <c r="I85" s="14"/>
    </row>
    <row r="86" spans="1:9" ht="6" customHeight="1">
      <c r="A86" s="24"/>
      <c r="B86" s="343"/>
      <c r="C86" s="14"/>
      <c r="D86" s="11"/>
      <c r="E86" s="21"/>
      <c r="F86" s="25"/>
      <c r="G86" s="43"/>
      <c r="H86" s="68"/>
      <c r="I86" s="14"/>
    </row>
    <row r="87" spans="1:9" ht="6" customHeight="1">
      <c r="A87" s="24"/>
      <c r="B87" s="343"/>
      <c r="C87" s="14"/>
      <c r="D87" s="16"/>
      <c r="E87" s="19"/>
      <c r="F87" s="25"/>
      <c r="G87" s="26"/>
      <c r="H87" s="68"/>
      <c r="I87" s="14"/>
    </row>
    <row r="88" spans="1:9" ht="130.5" customHeight="1">
      <c r="A88" s="24"/>
      <c r="B88" s="343"/>
      <c r="C88" s="24"/>
      <c r="D88" s="20" t="s">
        <v>127</v>
      </c>
      <c r="E88" s="343" t="s">
        <v>371</v>
      </c>
      <c r="F88" s="25"/>
      <c r="G88" s="87"/>
      <c r="H88" s="68"/>
      <c r="I88" s="14"/>
    </row>
    <row r="89" spans="1:9" ht="100.5" customHeight="1">
      <c r="A89" s="24"/>
      <c r="B89" s="343"/>
      <c r="C89" s="24"/>
      <c r="D89" s="20"/>
      <c r="E89" s="343" t="s">
        <v>372</v>
      </c>
      <c r="F89" s="25"/>
      <c r="G89" s="87"/>
      <c r="H89" s="68"/>
      <c r="I89" s="14"/>
    </row>
    <row r="90" spans="1:9" ht="131.25" customHeight="1">
      <c r="A90" s="24"/>
      <c r="B90" s="343"/>
      <c r="C90" s="24"/>
      <c r="D90" s="20"/>
      <c r="E90" s="343" t="s">
        <v>373</v>
      </c>
      <c r="F90" s="25"/>
      <c r="G90" s="87"/>
      <c r="H90" s="68"/>
      <c r="I90" s="14"/>
    </row>
    <row r="91" spans="1:9" ht="90.75" customHeight="1">
      <c r="A91" s="24"/>
      <c r="B91" s="343"/>
      <c r="C91" s="24"/>
      <c r="D91" s="20"/>
      <c r="E91" s="68" t="s">
        <v>890</v>
      </c>
      <c r="F91" s="25"/>
      <c r="G91" s="87"/>
      <c r="H91" s="68"/>
      <c r="I91" s="14"/>
    </row>
    <row r="92" spans="1:9" ht="53.45" customHeight="1">
      <c r="A92" s="24"/>
      <c r="B92" s="343"/>
      <c r="C92" s="24"/>
      <c r="D92" s="20"/>
      <c r="E92" s="343" t="s">
        <v>445</v>
      </c>
      <c r="F92" s="25"/>
      <c r="G92" s="87"/>
      <c r="H92" s="68"/>
      <c r="I92" s="14"/>
    </row>
    <row r="93" spans="1:9" ht="6" hidden="1" customHeight="1">
      <c r="A93" s="10"/>
      <c r="B93" s="13"/>
      <c r="C93" s="10"/>
      <c r="D93" s="20"/>
      <c r="E93" s="343"/>
      <c r="F93" s="50"/>
      <c r="G93" s="88"/>
      <c r="H93" s="70"/>
      <c r="I93" s="14"/>
    </row>
    <row r="94" spans="1:9" ht="6" customHeight="1">
      <c r="A94" s="24"/>
      <c r="B94" s="343"/>
      <c r="C94" s="24"/>
      <c r="D94" s="20"/>
      <c r="E94" s="343"/>
      <c r="F94" s="25"/>
      <c r="G94" s="87"/>
      <c r="H94" s="68"/>
      <c r="I94" s="14"/>
    </row>
    <row r="95" spans="1:9" ht="63.75" customHeight="1">
      <c r="A95" s="24"/>
      <c r="B95" s="343"/>
      <c r="C95" s="24"/>
      <c r="D95" s="20"/>
      <c r="E95" s="343" t="s">
        <v>446</v>
      </c>
      <c r="F95" s="25"/>
      <c r="G95" s="87"/>
      <c r="H95" s="68"/>
      <c r="I95" s="14"/>
    </row>
    <row r="96" spans="1:9" ht="118.5" customHeight="1">
      <c r="A96" s="24"/>
      <c r="B96" s="343"/>
      <c r="C96" s="24"/>
      <c r="D96" s="20"/>
      <c r="E96" s="343" t="s">
        <v>447</v>
      </c>
      <c r="F96" s="25"/>
      <c r="G96" s="87"/>
      <c r="H96" s="68"/>
      <c r="I96" s="14"/>
    </row>
    <row r="97" spans="1:9" ht="132.75" customHeight="1">
      <c r="A97" s="24"/>
      <c r="B97" s="343"/>
      <c r="C97" s="14"/>
      <c r="D97" s="23"/>
      <c r="E97" s="13" t="s">
        <v>448</v>
      </c>
      <c r="F97" s="25"/>
      <c r="G97" s="87"/>
      <c r="H97" s="68"/>
      <c r="I97" s="14"/>
    </row>
    <row r="98" spans="1:9" ht="6" customHeight="1">
      <c r="A98" s="10"/>
      <c r="B98" s="13"/>
      <c r="C98" s="11"/>
      <c r="D98" s="11"/>
      <c r="E98" s="21"/>
      <c r="F98" s="50"/>
      <c r="G98" s="44"/>
      <c r="H98" s="70"/>
    </row>
    <row r="99" spans="1:9" ht="6" customHeight="1">
      <c r="A99" s="16"/>
      <c r="B99" s="19"/>
      <c r="C99" s="16"/>
      <c r="D99" s="15"/>
      <c r="E99" s="22"/>
      <c r="F99" s="48"/>
      <c r="G99" s="39"/>
      <c r="H99" s="17"/>
    </row>
    <row r="100" spans="1:9" ht="44.1" customHeight="1">
      <c r="A100" s="24">
        <v>2</v>
      </c>
      <c r="B100" s="343" t="s">
        <v>37</v>
      </c>
      <c r="C100" s="14"/>
      <c r="D100" s="14"/>
      <c r="E100" s="2" t="s">
        <v>434</v>
      </c>
      <c r="F100" s="25"/>
      <c r="G100" s="43" t="s">
        <v>1</v>
      </c>
      <c r="H100" s="388" t="s">
        <v>673</v>
      </c>
    </row>
    <row r="101" spans="1:9" ht="6" customHeight="1">
      <c r="A101" s="24"/>
      <c r="B101" s="343"/>
      <c r="C101" s="24"/>
      <c r="D101" s="16"/>
      <c r="E101" s="19"/>
      <c r="F101" s="14"/>
      <c r="G101" s="43"/>
      <c r="H101" s="388"/>
    </row>
    <row r="102" spans="1:9" ht="31.5" customHeight="1">
      <c r="A102" s="24"/>
      <c r="B102" s="343"/>
      <c r="C102" s="14"/>
      <c r="D102" s="10" t="s">
        <v>32</v>
      </c>
      <c r="E102" s="13" t="s">
        <v>38</v>
      </c>
      <c r="F102" s="25"/>
      <c r="G102" s="43"/>
      <c r="H102" s="388"/>
    </row>
    <row r="103" spans="1:9" ht="6" customHeight="1">
      <c r="A103" s="24"/>
      <c r="B103" s="343"/>
      <c r="C103" s="24"/>
      <c r="D103" s="16"/>
      <c r="E103" s="19"/>
      <c r="F103" s="14"/>
      <c r="G103" s="43"/>
      <c r="H103" s="388"/>
    </row>
    <row r="104" spans="1:9" ht="114.75" customHeight="1">
      <c r="A104" s="24"/>
      <c r="B104" s="343"/>
      <c r="C104" s="24"/>
      <c r="D104" s="10" t="s">
        <v>32</v>
      </c>
      <c r="E104" s="13" t="s">
        <v>39</v>
      </c>
      <c r="F104" s="25"/>
      <c r="G104" s="43"/>
      <c r="H104" s="388"/>
    </row>
    <row r="105" spans="1:9" ht="6" customHeight="1">
      <c r="A105" s="10"/>
      <c r="B105" s="13"/>
      <c r="C105" s="10"/>
      <c r="D105" s="14"/>
      <c r="E105" s="2"/>
      <c r="F105" s="25"/>
      <c r="G105" s="43"/>
      <c r="H105" s="340"/>
    </row>
    <row r="106" spans="1:9" ht="6" customHeight="1">
      <c r="A106" s="24"/>
      <c r="B106" s="343"/>
      <c r="C106" s="24"/>
      <c r="D106" s="15"/>
      <c r="E106" s="22"/>
      <c r="F106" s="48"/>
      <c r="G106" s="39"/>
      <c r="H106" s="390" t="s">
        <v>674</v>
      </c>
    </row>
    <row r="107" spans="1:9" ht="83.1" customHeight="1">
      <c r="A107" s="10">
        <v>3</v>
      </c>
      <c r="B107" s="13" t="s">
        <v>40</v>
      </c>
      <c r="C107" s="10"/>
      <c r="D107" s="11"/>
      <c r="E107" s="2" t="s">
        <v>333</v>
      </c>
      <c r="F107" s="50"/>
      <c r="G107" s="30" t="s">
        <v>506</v>
      </c>
      <c r="H107" s="389"/>
    </row>
    <row r="108" spans="1:9" ht="6" customHeight="1">
      <c r="A108" s="24"/>
      <c r="B108" s="343"/>
      <c r="C108" s="14"/>
      <c r="D108" s="14"/>
      <c r="E108" s="22"/>
      <c r="F108" s="25"/>
      <c r="G108" s="43"/>
      <c r="H108" s="17"/>
    </row>
    <row r="109" spans="1:9" ht="68.45" customHeight="1">
      <c r="A109" s="24">
        <v>4</v>
      </c>
      <c r="B109" s="343" t="s">
        <v>41</v>
      </c>
      <c r="C109" s="10"/>
      <c r="D109" s="11" t="s">
        <v>24</v>
      </c>
      <c r="E109" s="21" t="s">
        <v>891</v>
      </c>
      <c r="F109" s="50"/>
      <c r="G109" s="30" t="s">
        <v>505</v>
      </c>
      <c r="H109" s="391" t="s">
        <v>675</v>
      </c>
    </row>
    <row r="110" spans="1:9" ht="6" customHeight="1">
      <c r="A110" s="24"/>
      <c r="B110" s="2"/>
      <c r="C110" s="16"/>
      <c r="D110" s="15"/>
      <c r="E110" s="22"/>
      <c r="F110" s="48"/>
      <c r="G110" s="89"/>
      <c r="H110" s="391"/>
    </row>
    <row r="111" spans="1:9" ht="56.45" customHeight="1">
      <c r="A111" s="10"/>
      <c r="B111" s="21"/>
      <c r="C111" s="10"/>
      <c r="D111" s="11" t="s">
        <v>28</v>
      </c>
      <c r="E111" s="21" t="s">
        <v>436</v>
      </c>
      <c r="F111" s="50"/>
      <c r="G111" s="30" t="s">
        <v>506</v>
      </c>
      <c r="H111" s="392"/>
    </row>
    <row r="112" spans="1:9" ht="6" customHeight="1">
      <c r="A112" s="16"/>
      <c r="B112" s="19"/>
      <c r="C112" s="16"/>
      <c r="D112" s="15"/>
      <c r="E112" s="22"/>
      <c r="F112" s="48"/>
      <c r="G112" s="39"/>
      <c r="H112" s="17"/>
    </row>
    <row r="113" spans="1:8" ht="90" customHeight="1">
      <c r="A113" s="24">
        <v>5</v>
      </c>
      <c r="B113" s="2" t="s">
        <v>42</v>
      </c>
      <c r="C113" s="10"/>
      <c r="D113" s="11" t="s">
        <v>24</v>
      </c>
      <c r="E113" s="21" t="s">
        <v>43</v>
      </c>
      <c r="F113" s="50"/>
      <c r="G113" s="30" t="s">
        <v>506</v>
      </c>
      <c r="H113" s="388" t="s">
        <v>676</v>
      </c>
    </row>
    <row r="114" spans="1:8" ht="6" customHeight="1">
      <c r="A114" s="24"/>
      <c r="B114" s="2"/>
      <c r="C114" s="24"/>
      <c r="D114" s="14"/>
      <c r="E114" s="2"/>
      <c r="F114" s="25"/>
      <c r="G114" s="26"/>
      <c r="H114" s="388"/>
    </row>
    <row r="115" spans="1:8" ht="79.5" customHeight="1">
      <c r="A115" s="10"/>
      <c r="B115" s="13"/>
      <c r="C115" s="11"/>
      <c r="D115" s="11" t="s">
        <v>28</v>
      </c>
      <c r="E115" s="21" t="s">
        <v>44</v>
      </c>
      <c r="F115" s="50"/>
      <c r="G115" s="30" t="s">
        <v>506</v>
      </c>
      <c r="H115" s="389"/>
    </row>
    <row r="116" spans="1:8" ht="6" customHeight="1">
      <c r="A116" s="16"/>
      <c r="B116" s="343"/>
      <c r="C116" s="15"/>
      <c r="D116" s="15"/>
      <c r="E116" s="15"/>
      <c r="F116" s="48"/>
      <c r="G116" s="89"/>
      <c r="H116" s="17"/>
    </row>
    <row r="117" spans="1:8" ht="66.95" customHeight="1">
      <c r="A117" s="10">
        <v>6</v>
      </c>
      <c r="B117" s="13" t="s">
        <v>45</v>
      </c>
      <c r="C117" s="10"/>
      <c r="D117" s="11"/>
      <c r="E117" s="21" t="s">
        <v>154</v>
      </c>
      <c r="F117" s="50"/>
      <c r="G117" s="30" t="s">
        <v>505</v>
      </c>
      <c r="H117" s="18" t="s">
        <v>677</v>
      </c>
    </row>
    <row r="118" spans="1:8" ht="6" customHeight="1">
      <c r="A118" s="24"/>
      <c r="B118" s="343"/>
      <c r="C118" s="14"/>
      <c r="D118" s="14"/>
      <c r="E118" s="2"/>
      <c r="F118" s="25"/>
      <c r="G118" s="26"/>
      <c r="H118" s="17"/>
    </row>
    <row r="119" spans="1:8" ht="56.1" customHeight="1">
      <c r="A119" s="24">
        <v>7</v>
      </c>
      <c r="B119" s="343" t="s">
        <v>46</v>
      </c>
      <c r="C119" s="10"/>
      <c r="D119" s="11" t="s">
        <v>24</v>
      </c>
      <c r="E119" s="21" t="s">
        <v>47</v>
      </c>
      <c r="F119" s="25"/>
      <c r="G119" s="30" t="s">
        <v>505</v>
      </c>
      <c r="H119" s="388" t="s">
        <v>678</v>
      </c>
    </row>
    <row r="120" spans="1:8" ht="6" customHeight="1">
      <c r="A120" s="24"/>
      <c r="B120" s="2"/>
      <c r="C120" s="24"/>
      <c r="D120" s="14"/>
      <c r="E120" s="2"/>
      <c r="F120" s="48"/>
      <c r="G120" s="39"/>
      <c r="H120" s="388"/>
    </row>
    <row r="121" spans="1:8" ht="81" customHeight="1">
      <c r="A121" s="10"/>
      <c r="B121" s="13"/>
      <c r="C121" s="10"/>
      <c r="D121" s="11" t="s">
        <v>29</v>
      </c>
      <c r="E121" s="21" t="s">
        <v>155</v>
      </c>
      <c r="F121" s="50"/>
      <c r="G121" s="30" t="s">
        <v>505</v>
      </c>
      <c r="H121" s="389"/>
    </row>
    <row r="122" spans="1:8" ht="6" customHeight="1">
      <c r="A122" s="24"/>
      <c r="B122" s="19"/>
      <c r="C122" s="16"/>
      <c r="D122" s="15"/>
      <c r="E122" s="22"/>
      <c r="F122" s="25"/>
      <c r="G122" s="39"/>
      <c r="H122" s="71"/>
    </row>
    <row r="123" spans="1:8" ht="146.25" customHeight="1" thickBot="1">
      <c r="A123" s="92">
        <v>8</v>
      </c>
      <c r="B123" s="93" t="s">
        <v>48</v>
      </c>
      <c r="C123" s="92"/>
      <c r="D123" s="94"/>
      <c r="E123" s="95" t="s">
        <v>220</v>
      </c>
      <c r="F123" s="96"/>
      <c r="G123" s="31" t="s">
        <v>506</v>
      </c>
      <c r="H123" s="97" t="s">
        <v>679</v>
      </c>
    </row>
    <row r="124" spans="1:8" ht="6" customHeight="1">
      <c r="A124" s="98"/>
      <c r="B124" s="2"/>
      <c r="C124" s="24"/>
      <c r="D124" s="14"/>
      <c r="E124" s="2"/>
      <c r="F124" s="25"/>
      <c r="G124" s="26"/>
      <c r="H124" s="99"/>
    </row>
    <row r="125" spans="1:8" ht="134.25" customHeight="1" thickBot="1">
      <c r="A125" s="62">
        <v>9</v>
      </c>
      <c r="B125" s="63" t="s">
        <v>136</v>
      </c>
      <c r="C125" s="84"/>
      <c r="D125" s="64"/>
      <c r="E125" s="65" t="s">
        <v>221</v>
      </c>
      <c r="F125" s="75"/>
      <c r="G125" s="176" t="s">
        <v>506</v>
      </c>
      <c r="H125" s="76" t="s">
        <v>680</v>
      </c>
    </row>
    <row r="126" spans="1:8" ht="6" customHeight="1">
      <c r="A126" s="16"/>
      <c r="B126" s="19"/>
      <c r="C126" s="16"/>
      <c r="D126" s="15"/>
      <c r="E126" s="22"/>
      <c r="F126" s="48"/>
      <c r="G126" s="39"/>
      <c r="H126" s="188"/>
    </row>
    <row r="127" spans="1:8" ht="65.25" customHeight="1">
      <c r="A127" s="10">
        <v>10</v>
      </c>
      <c r="B127" s="21" t="s">
        <v>49</v>
      </c>
      <c r="C127" s="10"/>
      <c r="D127" s="11"/>
      <c r="E127" s="21" t="s">
        <v>10</v>
      </c>
      <c r="F127" s="50"/>
      <c r="G127" s="30" t="s">
        <v>505</v>
      </c>
      <c r="H127" s="18" t="s">
        <v>681</v>
      </c>
    </row>
    <row r="128" spans="1:8" ht="6" customHeight="1">
      <c r="A128" s="24"/>
      <c r="B128" s="19"/>
      <c r="C128" s="16"/>
      <c r="D128" s="15"/>
      <c r="E128" s="22"/>
      <c r="F128" s="48"/>
      <c r="G128" s="39"/>
      <c r="H128" s="17"/>
    </row>
    <row r="129" spans="1:9" ht="62.45" customHeight="1">
      <c r="A129" s="24">
        <v>11</v>
      </c>
      <c r="B129" s="2" t="s">
        <v>50</v>
      </c>
      <c r="C129" s="24"/>
      <c r="D129" s="14"/>
      <c r="E129" s="2" t="s">
        <v>11</v>
      </c>
      <c r="F129" s="25"/>
      <c r="G129" s="28" t="s">
        <v>505</v>
      </c>
      <c r="H129" s="388" t="s">
        <v>682</v>
      </c>
    </row>
    <row r="130" spans="1:9" ht="6" customHeight="1">
      <c r="A130" s="24"/>
      <c r="B130" s="2"/>
      <c r="C130" s="24"/>
      <c r="D130" s="16"/>
      <c r="E130" s="19"/>
      <c r="F130" s="25"/>
      <c r="G130" s="26"/>
      <c r="H130" s="388"/>
    </row>
    <row r="131" spans="1:9" ht="103.5" customHeight="1">
      <c r="A131" s="24"/>
      <c r="B131" s="343"/>
      <c r="C131" s="100"/>
      <c r="D131" s="10" t="s">
        <v>156</v>
      </c>
      <c r="E131" s="13" t="s">
        <v>314</v>
      </c>
      <c r="F131" s="25"/>
      <c r="G131" s="43"/>
      <c r="H131" s="68" t="s">
        <v>766</v>
      </c>
      <c r="I131" s="101"/>
    </row>
    <row r="132" spans="1:9" ht="6" customHeight="1">
      <c r="A132" s="24"/>
      <c r="B132" s="343"/>
      <c r="C132" s="24"/>
      <c r="D132" s="16"/>
      <c r="E132" s="19"/>
      <c r="F132" s="100"/>
      <c r="G132" s="43"/>
      <c r="H132" s="340"/>
    </row>
    <row r="133" spans="1:9" ht="78.95" customHeight="1">
      <c r="A133" s="24"/>
      <c r="B133" s="2"/>
      <c r="C133" s="24"/>
      <c r="D133" s="10" t="s">
        <v>33</v>
      </c>
      <c r="E133" s="13" t="s">
        <v>440</v>
      </c>
      <c r="F133" s="25"/>
      <c r="G133" s="26"/>
      <c r="H133" s="68"/>
    </row>
    <row r="134" spans="1:9" ht="6" customHeight="1">
      <c r="A134" s="10"/>
      <c r="B134" s="13"/>
      <c r="C134" s="10"/>
      <c r="D134" s="11"/>
      <c r="E134" s="21"/>
      <c r="F134" s="50"/>
      <c r="G134" s="91"/>
      <c r="H134" s="70"/>
    </row>
    <row r="135" spans="1:9" ht="6" customHeight="1">
      <c r="A135" s="16"/>
      <c r="B135" s="343"/>
      <c r="C135" s="24"/>
      <c r="D135" s="14"/>
      <c r="E135" s="2"/>
      <c r="F135" s="48"/>
      <c r="G135" s="39"/>
      <c r="H135" s="17"/>
    </row>
    <row r="136" spans="1:9" ht="66.599999999999994" customHeight="1">
      <c r="A136" s="24">
        <v>12</v>
      </c>
      <c r="B136" s="343" t="s">
        <v>51</v>
      </c>
      <c r="C136" s="24"/>
      <c r="D136" s="11"/>
      <c r="E136" s="21" t="s">
        <v>197</v>
      </c>
      <c r="F136" s="25"/>
      <c r="G136" s="28" t="s">
        <v>505</v>
      </c>
      <c r="H136" s="340" t="s">
        <v>683</v>
      </c>
    </row>
    <row r="137" spans="1:9" ht="6" customHeight="1">
      <c r="A137" s="24"/>
      <c r="B137" s="343"/>
      <c r="C137" s="24"/>
      <c r="D137" s="16"/>
      <c r="E137" s="19"/>
      <c r="F137" s="100"/>
      <c r="G137" s="26"/>
      <c r="H137" s="340"/>
    </row>
    <row r="138" spans="1:9" ht="63.6" customHeight="1">
      <c r="A138" s="24" t="s">
        <v>15</v>
      </c>
      <c r="B138" s="2" t="s">
        <v>153</v>
      </c>
      <c r="C138" s="24"/>
      <c r="D138" s="10" t="s">
        <v>32</v>
      </c>
      <c r="E138" s="13" t="s">
        <v>449</v>
      </c>
      <c r="F138" s="25"/>
      <c r="G138" s="26"/>
      <c r="H138" s="68" t="s">
        <v>767</v>
      </c>
    </row>
    <row r="139" spans="1:9" ht="6" customHeight="1">
      <c r="A139" s="10"/>
      <c r="B139" s="13"/>
      <c r="C139" s="10"/>
      <c r="D139" s="11"/>
      <c r="E139" s="21"/>
      <c r="F139" s="50"/>
      <c r="G139" s="91"/>
      <c r="H139" s="70"/>
    </row>
    <row r="140" spans="1:9" ht="6" customHeight="1">
      <c r="A140" s="24"/>
      <c r="B140" s="2"/>
      <c r="C140" s="24"/>
      <c r="D140" s="15"/>
      <c r="E140" s="22"/>
      <c r="F140" s="48"/>
      <c r="G140" s="89"/>
      <c r="H140" s="17"/>
    </row>
    <row r="141" spans="1:9" ht="76.5" customHeight="1">
      <c r="A141" s="24">
        <v>13</v>
      </c>
      <c r="B141" s="343" t="s">
        <v>52</v>
      </c>
      <c r="C141" s="24"/>
      <c r="D141" s="14" t="s">
        <v>24</v>
      </c>
      <c r="E141" s="2" t="s">
        <v>53</v>
      </c>
      <c r="F141" s="25"/>
      <c r="G141" s="28" t="s">
        <v>505</v>
      </c>
      <c r="H141" s="68" t="s">
        <v>684</v>
      </c>
    </row>
    <row r="142" spans="1:9" ht="6" customHeight="1">
      <c r="A142" s="24"/>
      <c r="B142" s="2"/>
      <c r="C142" s="24"/>
      <c r="D142" s="16"/>
      <c r="E142" s="19"/>
      <c r="F142" s="25"/>
      <c r="G142" s="26"/>
      <c r="H142" s="68"/>
    </row>
    <row r="143" spans="1:9" ht="72" customHeight="1">
      <c r="A143" s="24"/>
      <c r="B143" s="343"/>
      <c r="C143" s="24"/>
      <c r="D143" s="24" t="s">
        <v>33</v>
      </c>
      <c r="E143" s="343" t="s">
        <v>450</v>
      </c>
      <c r="F143" s="25"/>
      <c r="G143" s="26"/>
      <c r="H143" s="68" t="s">
        <v>768</v>
      </c>
    </row>
    <row r="144" spans="1:9" ht="6" customHeight="1">
      <c r="A144" s="24"/>
      <c r="B144" s="2"/>
      <c r="C144" s="24"/>
      <c r="D144" s="16"/>
      <c r="E144" s="19"/>
      <c r="F144" s="25"/>
      <c r="G144" s="26"/>
      <c r="H144" s="68"/>
    </row>
    <row r="145" spans="1:9" ht="90" customHeight="1">
      <c r="A145" s="24"/>
      <c r="B145" s="343"/>
      <c r="C145" s="24"/>
      <c r="D145" s="10" t="s">
        <v>32</v>
      </c>
      <c r="E145" s="13" t="s">
        <v>441</v>
      </c>
      <c r="F145" s="25"/>
      <c r="G145" s="43"/>
      <c r="H145" s="68"/>
    </row>
    <row r="146" spans="1:9" ht="6" customHeight="1">
      <c r="A146" s="24"/>
      <c r="B146" s="343"/>
      <c r="C146" s="10"/>
      <c r="D146" s="11"/>
      <c r="E146" s="21"/>
      <c r="F146" s="50"/>
      <c r="G146" s="44"/>
      <c r="H146" s="340"/>
    </row>
    <row r="147" spans="1:9" ht="6" customHeight="1">
      <c r="A147" s="24"/>
      <c r="B147" s="343"/>
      <c r="C147" s="24"/>
      <c r="D147" s="14"/>
      <c r="E147" s="2"/>
      <c r="F147" s="25"/>
      <c r="G147" s="43"/>
      <c r="H147" s="340"/>
    </row>
    <row r="148" spans="1:9" ht="92.1" customHeight="1">
      <c r="A148" s="24"/>
      <c r="B148" s="343"/>
      <c r="C148" s="24"/>
      <c r="D148" s="14" t="s">
        <v>28</v>
      </c>
      <c r="E148" s="2" t="s">
        <v>477</v>
      </c>
      <c r="F148" s="25"/>
      <c r="G148" s="28" t="s">
        <v>505</v>
      </c>
      <c r="H148" s="340"/>
    </row>
    <row r="149" spans="1:9" ht="6" customHeight="1">
      <c r="A149" s="10"/>
      <c r="B149" s="21"/>
      <c r="C149" s="10"/>
      <c r="D149" s="11"/>
      <c r="E149" s="21"/>
      <c r="F149" s="50"/>
      <c r="G149" s="90"/>
      <c r="H149" s="102"/>
      <c r="I149" s="14"/>
    </row>
    <row r="150" spans="1:9" ht="6" customHeight="1">
      <c r="A150" s="16"/>
      <c r="B150" s="19"/>
      <c r="C150" s="16"/>
      <c r="D150" s="15"/>
      <c r="E150" s="22"/>
      <c r="F150" s="48"/>
      <c r="G150" s="39"/>
      <c r="H150" s="17"/>
    </row>
    <row r="151" spans="1:9" ht="78.95" customHeight="1">
      <c r="A151" s="24">
        <v>14</v>
      </c>
      <c r="B151" s="2" t="s">
        <v>54</v>
      </c>
      <c r="C151" s="24"/>
      <c r="D151" s="14" t="s">
        <v>24</v>
      </c>
      <c r="E151" s="2" t="s">
        <v>451</v>
      </c>
      <c r="F151" s="25"/>
      <c r="G151" s="28" t="s">
        <v>505</v>
      </c>
      <c r="H151" s="340" t="s">
        <v>685</v>
      </c>
    </row>
    <row r="152" spans="1:9" ht="6" customHeight="1">
      <c r="A152" s="24"/>
      <c r="B152" s="2"/>
      <c r="C152" s="24"/>
      <c r="D152" s="16"/>
      <c r="E152" s="19"/>
      <c r="F152" s="25"/>
      <c r="G152" s="43"/>
      <c r="H152" s="68"/>
    </row>
    <row r="153" spans="1:9" ht="88.5" customHeight="1">
      <c r="A153" s="24"/>
      <c r="B153" s="343"/>
      <c r="C153" s="24"/>
      <c r="D153" s="10" t="s">
        <v>32</v>
      </c>
      <c r="E153" s="13" t="s">
        <v>315</v>
      </c>
      <c r="F153" s="25"/>
      <c r="G153" s="43"/>
      <c r="H153" s="68" t="s">
        <v>769</v>
      </c>
    </row>
    <row r="154" spans="1:9" ht="6" hidden="1" customHeight="1">
      <c r="A154" s="10"/>
      <c r="B154" s="21"/>
      <c r="C154" s="10"/>
      <c r="D154" s="11"/>
      <c r="E154" s="21"/>
      <c r="F154" s="50"/>
      <c r="G154" s="44"/>
      <c r="H154" s="70"/>
    </row>
    <row r="155" spans="1:9" ht="6" customHeight="1">
      <c r="A155" s="24"/>
      <c r="B155" s="2"/>
      <c r="C155" s="24"/>
      <c r="D155" s="14"/>
      <c r="E155" s="2"/>
      <c r="F155" s="25"/>
      <c r="G155" s="43"/>
      <c r="H155" s="68"/>
    </row>
    <row r="156" spans="1:9" ht="77.45" customHeight="1">
      <c r="A156" s="24"/>
      <c r="B156" s="2"/>
      <c r="C156" s="24"/>
      <c r="D156" s="14" t="s">
        <v>28</v>
      </c>
      <c r="E156" s="2" t="s">
        <v>452</v>
      </c>
      <c r="F156" s="25"/>
      <c r="G156" s="28" t="s">
        <v>506</v>
      </c>
      <c r="H156" s="68" t="s">
        <v>686</v>
      </c>
    </row>
    <row r="157" spans="1:9" ht="6" customHeight="1">
      <c r="A157" s="24"/>
      <c r="B157" s="2"/>
      <c r="C157" s="24"/>
      <c r="D157" s="16"/>
      <c r="E157" s="19"/>
      <c r="F157" s="25"/>
      <c r="G157" s="26"/>
      <c r="H157" s="68" t="s">
        <v>6</v>
      </c>
      <c r="I157" s="101"/>
    </row>
    <row r="158" spans="1:9" ht="89.1" customHeight="1">
      <c r="A158" s="24"/>
      <c r="B158" s="2"/>
      <c r="C158" s="100"/>
      <c r="D158" s="10" t="s">
        <v>32</v>
      </c>
      <c r="E158" s="13" t="s">
        <v>453</v>
      </c>
      <c r="F158" s="100"/>
      <c r="G158" s="26"/>
      <c r="H158" s="68" t="s">
        <v>769</v>
      </c>
      <c r="I158" s="101"/>
    </row>
    <row r="159" spans="1:9" ht="6" customHeight="1">
      <c r="A159" s="24"/>
      <c r="B159" s="343"/>
      <c r="C159" s="100"/>
      <c r="D159" s="24"/>
      <c r="E159" s="343"/>
      <c r="F159" s="100"/>
      <c r="G159" s="26"/>
      <c r="H159" s="68"/>
    </row>
    <row r="160" spans="1:9" ht="58.5" customHeight="1">
      <c r="A160" s="24"/>
      <c r="B160" s="2"/>
      <c r="C160" s="24"/>
      <c r="D160" s="24" t="s">
        <v>156</v>
      </c>
      <c r="E160" s="343" t="s">
        <v>316</v>
      </c>
      <c r="F160" s="25"/>
      <c r="G160" s="26"/>
      <c r="H160" s="68"/>
    </row>
    <row r="161" spans="1:9" ht="56.1" customHeight="1">
      <c r="A161" s="24"/>
      <c r="B161" s="2"/>
      <c r="C161" s="24"/>
      <c r="D161" s="24" t="s">
        <v>157</v>
      </c>
      <c r="E161" s="343" t="s">
        <v>362</v>
      </c>
      <c r="F161" s="25"/>
      <c r="G161" s="26"/>
      <c r="H161" s="71"/>
    </row>
    <row r="162" spans="1:9" ht="44.45" customHeight="1">
      <c r="A162" s="24"/>
      <c r="B162" s="2"/>
      <c r="C162" s="24"/>
      <c r="D162" s="24" t="s">
        <v>158</v>
      </c>
      <c r="E162" s="343" t="s">
        <v>363</v>
      </c>
      <c r="F162" s="25"/>
      <c r="G162" s="26"/>
      <c r="H162" s="68"/>
    </row>
    <row r="163" spans="1:9" ht="36.6" customHeight="1">
      <c r="A163" s="24"/>
      <c r="B163" s="2"/>
      <c r="C163" s="24"/>
      <c r="D163" s="10" t="s">
        <v>159</v>
      </c>
      <c r="E163" s="13" t="s">
        <v>364</v>
      </c>
      <c r="F163" s="25"/>
      <c r="G163" s="26"/>
      <c r="H163" s="68"/>
    </row>
    <row r="164" spans="1:9" ht="6" customHeight="1">
      <c r="A164" s="24"/>
      <c r="B164" s="343"/>
      <c r="C164" s="10"/>
      <c r="D164" s="11"/>
      <c r="E164" s="21"/>
      <c r="F164" s="50"/>
      <c r="G164" s="91"/>
      <c r="H164" s="69"/>
    </row>
    <row r="165" spans="1:9" ht="6" customHeight="1">
      <c r="A165" s="24"/>
      <c r="B165" s="343"/>
      <c r="C165" s="24"/>
      <c r="D165" s="14"/>
      <c r="E165" s="2"/>
      <c r="F165" s="25"/>
      <c r="G165" s="43"/>
      <c r="H165" s="340"/>
    </row>
    <row r="166" spans="1:9" ht="52.5" customHeight="1">
      <c r="A166" s="24"/>
      <c r="B166" s="2"/>
      <c r="C166" s="24"/>
      <c r="D166" s="14" t="s">
        <v>30</v>
      </c>
      <c r="E166" s="21" t="s">
        <v>161</v>
      </c>
      <c r="F166" s="25"/>
      <c r="G166" s="28" t="s">
        <v>506</v>
      </c>
      <c r="H166" s="68" t="s">
        <v>687</v>
      </c>
    </row>
    <row r="167" spans="1:9" ht="6" customHeight="1">
      <c r="A167" s="24"/>
      <c r="B167" s="2"/>
      <c r="C167" s="24"/>
      <c r="D167" s="16"/>
      <c r="E167" s="19"/>
      <c r="F167" s="25"/>
      <c r="G167" s="26"/>
      <c r="H167" s="68"/>
    </row>
    <row r="168" spans="1:9" ht="73.5" customHeight="1">
      <c r="A168" s="24"/>
      <c r="B168" s="343"/>
      <c r="C168" s="24"/>
      <c r="D168" s="20" t="s">
        <v>195</v>
      </c>
      <c r="E168" s="103" t="s">
        <v>334</v>
      </c>
      <c r="F168" s="25"/>
      <c r="G168" s="43"/>
      <c r="H168" s="68" t="s">
        <v>770</v>
      </c>
    </row>
    <row r="169" spans="1:9" ht="6" customHeight="1">
      <c r="A169" s="24"/>
      <c r="B169" s="2"/>
      <c r="C169" s="24"/>
      <c r="D169" s="16"/>
      <c r="E169" s="104"/>
      <c r="F169" s="14"/>
      <c r="G169" s="43"/>
      <c r="H169" s="69"/>
      <c r="I169" s="14"/>
    </row>
    <row r="170" spans="1:9" ht="45" customHeight="1">
      <c r="A170" s="24"/>
      <c r="B170" s="343" t="s">
        <v>160</v>
      </c>
      <c r="C170" s="24"/>
      <c r="D170" s="10" t="s">
        <v>156</v>
      </c>
      <c r="E170" s="13" t="s">
        <v>234</v>
      </c>
      <c r="F170" s="25"/>
      <c r="G170" s="43"/>
      <c r="H170" s="68"/>
    </row>
    <row r="171" spans="1:9" ht="6" customHeight="1">
      <c r="A171" s="24"/>
      <c r="B171" s="2"/>
      <c r="C171" s="10"/>
      <c r="D171" s="11"/>
      <c r="E171" s="21"/>
      <c r="F171" s="50"/>
      <c r="G171" s="91"/>
      <c r="H171" s="340"/>
    </row>
    <row r="172" spans="1:9" ht="6" customHeight="1">
      <c r="A172" s="24"/>
      <c r="B172" s="343"/>
      <c r="C172" s="24"/>
      <c r="D172" s="14"/>
      <c r="E172" s="2"/>
      <c r="F172" s="25"/>
      <c r="G172" s="26"/>
      <c r="H172" s="340"/>
    </row>
    <row r="173" spans="1:9" ht="80.45" customHeight="1">
      <c r="A173" s="24"/>
      <c r="B173" s="343"/>
      <c r="C173" s="24"/>
      <c r="D173" s="14" t="s">
        <v>130</v>
      </c>
      <c r="E173" s="2" t="s">
        <v>235</v>
      </c>
      <c r="F173" s="25"/>
      <c r="G173" s="28" t="s">
        <v>506</v>
      </c>
      <c r="H173" s="340" t="s">
        <v>901</v>
      </c>
    </row>
    <row r="174" spans="1:9" ht="6" customHeight="1">
      <c r="A174" s="24"/>
      <c r="B174" s="14"/>
      <c r="C174" s="16"/>
      <c r="D174" s="15"/>
      <c r="E174" s="22"/>
      <c r="F174" s="48"/>
      <c r="G174" s="39"/>
      <c r="H174" s="340"/>
    </row>
    <row r="175" spans="1:9" ht="53.25" customHeight="1">
      <c r="A175" s="24"/>
      <c r="B175" s="343"/>
      <c r="C175" s="10"/>
      <c r="D175" s="11" t="s">
        <v>162</v>
      </c>
      <c r="E175" s="21" t="s">
        <v>57</v>
      </c>
      <c r="F175" s="50"/>
      <c r="G175" s="30" t="s">
        <v>505</v>
      </c>
      <c r="H175" s="340" t="s">
        <v>583</v>
      </c>
    </row>
    <row r="176" spans="1:9" ht="6" customHeight="1">
      <c r="A176" s="24"/>
      <c r="B176" s="2"/>
      <c r="C176" s="24"/>
      <c r="D176" s="14"/>
      <c r="E176" s="2"/>
      <c r="F176" s="25"/>
      <c r="G176" s="26"/>
      <c r="H176" s="340"/>
    </row>
    <row r="177" spans="1:8" ht="122.1" customHeight="1">
      <c r="A177" s="24"/>
      <c r="B177" s="343"/>
      <c r="C177" s="24"/>
      <c r="D177" s="11" t="s">
        <v>163</v>
      </c>
      <c r="E177" s="21" t="s">
        <v>454</v>
      </c>
      <c r="F177" s="25"/>
      <c r="G177" s="28" t="s">
        <v>505</v>
      </c>
      <c r="H177" s="71" t="s">
        <v>12</v>
      </c>
    </row>
    <row r="178" spans="1:8" ht="6" customHeight="1">
      <c r="A178" s="24"/>
      <c r="B178" s="343"/>
      <c r="C178" s="100"/>
      <c r="D178" s="16"/>
      <c r="E178" s="19"/>
      <c r="F178" s="100"/>
      <c r="G178" s="43"/>
      <c r="H178" s="340"/>
    </row>
    <row r="179" spans="1:8" ht="90" customHeight="1">
      <c r="A179" s="24"/>
      <c r="B179" s="2"/>
      <c r="C179" s="24"/>
      <c r="D179" s="10" t="s">
        <v>129</v>
      </c>
      <c r="E179" s="13" t="s">
        <v>205</v>
      </c>
      <c r="F179" s="100"/>
      <c r="G179" s="26"/>
      <c r="H179" s="388" t="s">
        <v>621</v>
      </c>
    </row>
    <row r="180" spans="1:8" ht="6" customHeight="1">
      <c r="A180" s="24"/>
      <c r="B180" s="2"/>
      <c r="C180" s="24"/>
      <c r="D180" s="24"/>
      <c r="E180" s="343"/>
      <c r="F180" s="25"/>
      <c r="G180" s="26"/>
      <c r="H180" s="388"/>
    </row>
    <row r="181" spans="1:8" ht="48" customHeight="1">
      <c r="A181" s="24"/>
      <c r="B181" s="2"/>
      <c r="C181" s="24"/>
      <c r="D181" s="24" t="s">
        <v>192</v>
      </c>
      <c r="E181" s="343" t="s">
        <v>415</v>
      </c>
      <c r="F181" s="25"/>
      <c r="G181" s="26"/>
      <c r="H181" s="388"/>
    </row>
    <row r="182" spans="1:8" ht="60.6" customHeight="1">
      <c r="A182" s="24"/>
      <c r="B182" s="2"/>
      <c r="C182" s="24"/>
      <c r="D182" s="24"/>
      <c r="E182" s="343" t="s">
        <v>199</v>
      </c>
      <c r="F182" s="25"/>
      <c r="G182" s="26"/>
      <c r="H182" s="68"/>
    </row>
    <row r="183" spans="1:8" ht="49.5" customHeight="1">
      <c r="A183" s="24"/>
      <c r="B183" s="2"/>
      <c r="C183" s="24"/>
      <c r="D183" s="24"/>
      <c r="E183" s="343" t="s">
        <v>206</v>
      </c>
      <c r="F183" s="25"/>
      <c r="G183" s="26"/>
      <c r="H183" s="68"/>
    </row>
    <row r="184" spans="1:8" ht="36" customHeight="1">
      <c r="A184" s="24"/>
      <c r="B184" s="2"/>
      <c r="C184" s="24"/>
      <c r="D184" s="10"/>
      <c r="E184" s="13" t="s">
        <v>207</v>
      </c>
      <c r="F184" s="25"/>
      <c r="G184" s="26"/>
      <c r="H184" s="68"/>
    </row>
    <row r="185" spans="1:8" ht="6" customHeight="1">
      <c r="A185" s="10"/>
      <c r="B185" s="21"/>
      <c r="C185" s="10"/>
      <c r="D185" s="11"/>
      <c r="E185" s="21"/>
      <c r="F185" s="50"/>
      <c r="G185" s="91"/>
      <c r="H185" s="105"/>
    </row>
    <row r="186" spans="1:8" ht="6" customHeight="1">
      <c r="A186" s="16"/>
      <c r="B186" s="22"/>
      <c r="C186" s="16"/>
      <c r="D186" s="15"/>
      <c r="E186" s="22"/>
      <c r="F186" s="48"/>
      <c r="G186" s="89"/>
      <c r="H186" s="17"/>
    </row>
    <row r="187" spans="1:8" ht="90" customHeight="1">
      <c r="A187" s="10">
        <v>15</v>
      </c>
      <c r="B187" s="21" t="s">
        <v>59</v>
      </c>
      <c r="C187" s="10"/>
      <c r="D187" s="11"/>
      <c r="E187" s="21" t="s">
        <v>317</v>
      </c>
      <c r="F187" s="50"/>
      <c r="G187" s="28" t="s">
        <v>506</v>
      </c>
      <c r="H187" s="18" t="s">
        <v>688</v>
      </c>
    </row>
    <row r="188" spans="1:8" ht="6" customHeight="1">
      <c r="A188" s="16"/>
      <c r="B188" s="343"/>
      <c r="C188" s="24"/>
      <c r="D188" s="15"/>
      <c r="E188" s="22"/>
      <c r="F188" s="48"/>
      <c r="G188" s="39"/>
      <c r="H188" s="17"/>
    </row>
    <row r="189" spans="1:8" ht="53.1" customHeight="1">
      <c r="A189" s="24">
        <v>16</v>
      </c>
      <c r="B189" s="2" t="s">
        <v>318</v>
      </c>
      <c r="C189" s="10"/>
      <c r="D189" s="11" t="s">
        <v>24</v>
      </c>
      <c r="E189" s="21" t="s">
        <v>335</v>
      </c>
      <c r="F189" s="50"/>
      <c r="G189" s="30" t="s">
        <v>505</v>
      </c>
      <c r="H189" s="388" t="s">
        <v>689</v>
      </c>
    </row>
    <row r="190" spans="1:8" ht="6" customHeight="1">
      <c r="A190" s="24"/>
      <c r="B190" s="2"/>
      <c r="C190" s="24"/>
      <c r="D190" s="14"/>
      <c r="E190" s="2"/>
      <c r="F190" s="25"/>
      <c r="G190" s="26"/>
      <c r="H190" s="388"/>
    </row>
    <row r="191" spans="1:8" ht="36.950000000000003" customHeight="1">
      <c r="A191" s="24"/>
      <c r="B191" s="343"/>
      <c r="C191" s="24"/>
      <c r="D191" s="14" t="s">
        <v>28</v>
      </c>
      <c r="E191" s="2" t="s">
        <v>60</v>
      </c>
      <c r="F191" s="25"/>
      <c r="G191" s="28" t="s">
        <v>505</v>
      </c>
      <c r="H191" s="388"/>
    </row>
    <row r="192" spans="1:8" ht="6" customHeight="1" thickBot="1">
      <c r="A192" s="92"/>
      <c r="B192" s="93"/>
      <c r="C192" s="92"/>
      <c r="D192" s="94"/>
      <c r="E192" s="95"/>
      <c r="F192" s="96"/>
      <c r="G192" s="154"/>
      <c r="H192" s="171"/>
    </row>
    <row r="193" spans="1:9" ht="6" customHeight="1">
      <c r="A193" s="98"/>
      <c r="B193" s="343"/>
      <c r="C193" s="24"/>
      <c r="D193" s="14"/>
      <c r="E193" s="2"/>
      <c r="F193" s="25"/>
      <c r="G193" s="29"/>
      <c r="H193" s="346"/>
      <c r="I193" s="14"/>
    </row>
    <row r="194" spans="1:9" ht="53.1" customHeight="1">
      <c r="A194" s="106">
        <v>17</v>
      </c>
      <c r="B194" s="397" t="s">
        <v>319</v>
      </c>
      <c r="C194" s="107"/>
      <c r="D194" s="108" t="s">
        <v>24</v>
      </c>
      <c r="E194" s="109" t="s">
        <v>320</v>
      </c>
      <c r="F194" s="110"/>
      <c r="G194" s="111" t="s">
        <v>505</v>
      </c>
      <c r="H194" s="112" t="s">
        <v>690</v>
      </c>
      <c r="I194" s="14"/>
    </row>
    <row r="195" spans="1:9" ht="6" customHeight="1">
      <c r="A195" s="106"/>
      <c r="B195" s="398"/>
      <c r="C195" s="113"/>
      <c r="D195" s="114"/>
      <c r="E195" s="115"/>
      <c r="F195" s="116"/>
      <c r="G195" s="117"/>
      <c r="H195" s="112"/>
      <c r="I195" s="14"/>
    </row>
    <row r="196" spans="1:9" ht="42" customHeight="1">
      <c r="A196" s="106"/>
      <c r="B196" s="398"/>
      <c r="C196" s="118"/>
      <c r="D196" s="119" t="s">
        <v>28</v>
      </c>
      <c r="E196" s="115" t="s">
        <v>321</v>
      </c>
      <c r="F196" s="110"/>
      <c r="G196" s="111" t="s">
        <v>505</v>
      </c>
      <c r="H196" s="121"/>
    </row>
    <row r="197" spans="1:9" ht="6" customHeight="1">
      <c r="A197" s="106"/>
      <c r="B197" s="115"/>
      <c r="C197" s="107"/>
      <c r="D197" s="108"/>
      <c r="E197" s="122"/>
      <c r="F197" s="116"/>
      <c r="G197" s="123"/>
      <c r="H197" s="121"/>
    </row>
    <row r="198" spans="1:9" ht="67.5" customHeight="1">
      <c r="A198" s="172"/>
      <c r="B198" s="130"/>
      <c r="C198" s="118"/>
      <c r="D198" s="119" t="s">
        <v>30</v>
      </c>
      <c r="E198" s="109" t="s">
        <v>137</v>
      </c>
      <c r="F198" s="124"/>
      <c r="G198" s="177" t="s">
        <v>505</v>
      </c>
      <c r="H198" s="173"/>
    </row>
    <row r="199" spans="1:9" ht="6" customHeight="1">
      <c r="A199" s="106"/>
      <c r="B199" s="115"/>
      <c r="C199" s="107"/>
      <c r="D199" s="108"/>
      <c r="E199" s="115"/>
      <c r="F199" s="110"/>
      <c r="G199" s="125"/>
      <c r="H199" s="126"/>
    </row>
    <row r="200" spans="1:9" ht="66.95" customHeight="1" thickBot="1">
      <c r="A200" s="62"/>
      <c r="B200" s="65"/>
      <c r="C200" s="84"/>
      <c r="D200" s="64" t="s">
        <v>138</v>
      </c>
      <c r="E200" s="65" t="s">
        <v>139</v>
      </c>
      <c r="F200" s="75"/>
      <c r="G200" s="176" t="s">
        <v>505</v>
      </c>
      <c r="H200" s="76"/>
    </row>
    <row r="201" spans="1:9" ht="6" customHeight="1">
      <c r="A201" s="24"/>
      <c r="B201" s="2"/>
      <c r="C201" s="24"/>
      <c r="D201" s="14"/>
      <c r="E201" s="2"/>
      <c r="F201" s="25"/>
      <c r="G201" s="43"/>
      <c r="H201" s="340"/>
    </row>
    <row r="202" spans="1:9" ht="54.6" customHeight="1">
      <c r="A202" s="24">
        <v>18</v>
      </c>
      <c r="B202" s="2" t="s">
        <v>322</v>
      </c>
      <c r="C202" s="24"/>
      <c r="D202" s="14" t="s">
        <v>24</v>
      </c>
      <c r="E202" s="2" t="s">
        <v>61</v>
      </c>
      <c r="F202" s="25"/>
      <c r="G202" s="28" t="s">
        <v>505</v>
      </c>
      <c r="H202" s="68" t="s">
        <v>691</v>
      </c>
    </row>
    <row r="203" spans="1:9" ht="6" customHeight="1">
      <c r="A203" s="24"/>
      <c r="B203" s="2"/>
      <c r="C203" s="24"/>
      <c r="D203" s="16"/>
      <c r="E203" s="19"/>
      <c r="F203" s="25"/>
      <c r="G203" s="43"/>
      <c r="H203" s="68"/>
    </row>
    <row r="204" spans="1:9" ht="66" customHeight="1">
      <c r="A204" s="24"/>
      <c r="B204" s="2"/>
      <c r="C204" s="24"/>
      <c r="D204" s="10" t="s">
        <v>32</v>
      </c>
      <c r="E204" s="13" t="s">
        <v>164</v>
      </c>
      <c r="F204" s="14"/>
      <c r="G204" s="82"/>
      <c r="H204" s="340" t="s">
        <v>480</v>
      </c>
    </row>
    <row r="205" spans="1:9" ht="6" customHeight="1">
      <c r="A205" s="24"/>
      <c r="B205" s="2"/>
      <c r="C205" s="10"/>
      <c r="D205" s="11"/>
      <c r="E205" s="2"/>
      <c r="F205" s="25"/>
      <c r="G205" s="26"/>
      <c r="H205" s="68"/>
    </row>
    <row r="206" spans="1:9" ht="6" customHeight="1">
      <c r="A206" s="24"/>
      <c r="B206" s="2"/>
      <c r="C206" s="24"/>
      <c r="D206" s="14"/>
      <c r="E206" s="22"/>
      <c r="F206" s="48"/>
      <c r="G206" s="39"/>
      <c r="H206" s="17"/>
    </row>
    <row r="207" spans="1:9" ht="81.95" customHeight="1">
      <c r="A207" s="24"/>
      <c r="B207" s="2"/>
      <c r="C207" s="24"/>
      <c r="D207" s="11" t="s">
        <v>28</v>
      </c>
      <c r="E207" s="2" t="s">
        <v>242</v>
      </c>
      <c r="F207" s="50"/>
      <c r="G207" s="30" t="s">
        <v>505</v>
      </c>
      <c r="H207" s="68" t="s">
        <v>481</v>
      </c>
    </row>
    <row r="208" spans="1:9" ht="6" customHeight="1">
      <c r="A208" s="24"/>
      <c r="B208" s="2"/>
      <c r="C208" s="16"/>
      <c r="D208" s="15"/>
      <c r="E208" s="22"/>
      <c r="F208" s="25"/>
      <c r="G208" s="43"/>
      <c r="H208" s="56"/>
    </row>
    <row r="209" spans="1:9" ht="77.45" customHeight="1">
      <c r="A209" s="24"/>
      <c r="B209" s="2"/>
      <c r="C209" s="10"/>
      <c r="D209" s="11" t="s">
        <v>510</v>
      </c>
      <c r="E209" s="21" t="s">
        <v>578</v>
      </c>
      <c r="F209" s="50"/>
      <c r="G209" s="30" t="s">
        <v>505</v>
      </c>
      <c r="H209" s="18" t="s">
        <v>545</v>
      </c>
    </row>
    <row r="210" spans="1:9" ht="6" customHeight="1">
      <c r="A210" s="24"/>
      <c r="B210" s="2"/>
      <c r="C210" s="24"/>
      <c r="D210" s="15"/>
      <c r="E210" s="22"/>
      <c r="F210" s="48"/>
      <c r="G210" s="28"/>
      <c r="H210" s="68"/>
    </row>
    <row r="211" spans="1:9" ht="53.1" customHeight="1">
      <c r="A211" s="24"/>
      <c r="B211" s="2"/>
      <c r="C211" s="24"/>
      <c r="D211" s="11" t="s">
        <v>261</v>
      </c>
      <c r="E211" s="21" t="s">
        <v>579</v>
      </c>
      <c r="F211" s="25"/>
      <c r="G211" s="28" t="s">
        <v>505</v>
      </c>
      <c r="H211" s="68" t="s">
        <v>544</v>
      </c>
    </row>
    <row r="212" spans="1:9" ht="6" customHeight="1">
      <c r="A212" s="24"/>
      <c r="B212" s="2"/>
      <c r="C212" s="24"/>
      <c r="D212" s="16"/>
      <c r="E212" s="19"/>
      <c r="F212" s="25"/>
      <c r="G212" s="43"/>
      <c r="H212" s="71"/>
    </row>
    <row r="213" spans="1:9" ht="174.75" customHeight="1">
      <c r="A213" s="24"/>
      <c r="B213" s="2"/>
      <c r="C213" s="24"/>
      <c r="D213" s="10" t="s">
        <v>511</v>
      </c>
      <c r="E213" s="13" t="s">
        <v>892</v>
      </c>
      <c r="F213" s="25"/>
      <c r="G213" s="43"/>
      <c r="H213" s="68" t="s">
        <v>512</v>
      </c>
    </row>
    <row r="214" spans="1:9" ht="6" customHeight="1">
      <c r="A214" s="24"/>
      <c r="B214" s="2"/>
      <c r="C214" s="24"/>
      <c r="D214" s="14"/>
      <c r="E214" s="2"/>
      <c r="F214" s="25"/>
      <c r="G214" s="43"/>
      <c r="H214" s="71"/>
    </row>
    <row r="215" spans="1:9" ht="51.6" customHeight="1">
      <c r="A215" s="24"/>
      <c r="B215" s="2"/>
      <c r="C215" s="24"/>
      <c r="D215" s="2" t="s">
        <v>162</v>
      </c>
      <c r="E215" s="2" t="s">
        <v>62</v>
      </c>
      <c r="F215" s="25"/>
      <c r="G215" s="28" t="s">
        <v>505</v>
      </c>
      <c r="H215" s="68" t="s">
        <v>709</v>
      </c>
    </row>
    <row r="216" spans="1:9" ht="6" customHeight="1">
      <c r="A216" s="24"/>
      <c r="B216" s="343"/>
      <c r="C216" s="10"/>
      <c r="D216" s="11"/>
      <c r="E216" s="127"/>
      <c r="F216" s="11"/>
      <c r="G216" s="44"/>
      <c r="H216" s="69"/>
      <c r="I216" s="14"/>
    </row>
    <row r="217" spans="1:9" ht="6" customHeight="1">
      <c r="A217" s="24"/>
      <c r="B217" s="343"/>
      <c r="C217" s="24"/>
      <c r="D217" s="14"/>
      <c r="E217" s="2"/>
      <c r="F217" s="25"/>
      <c r="G217" s="43"/>
      <c r="H217" s="340" t="s">
        <v>7</v>
      </c>
    </row>
    <row r="218" spans="1:9" ht="63.95" customHeight="1">
      <c r="A218" s="24"/>
      <c r="B218" s="2"/>
      <c r="C218" s="24"/>
      <c r="D218" s="2" t="s">
        <v>163</v>
      </c>
      <c r="E218" s="2" t="s">
        <v>243</v>
      </c>
      <c r="F218" s="25"/>
      <c r="G218" s="28" t="s">
        <v>505</v>
      </c>
      <c r="H218" s="340" t="s">
        <v>710</v>
      </c>
    </row>
    <row r="219" spans="1:9" ht="6" customHeight="1">
      <c r="A219" s="24"/>
      <c r="B219" s="2"/>
      <c r="C219" s="24"/>
      <c r="D219" s="14"/>
      <c r="E219" s="2"/>
      <c r="F219" s="25"/>
      <c r="G219" s="26"/>
      <c r="H219" s="340"/>
    </row>
    <row r="220" spans="1:9" ht="6" customHeight="1">
      <c r="A220" s="24"/>
      <c r="B220" s="2"/>
      <c r="C220" s="24"/>
      <c r="D220" s="16"/>
      <c r="E220" s="19"/>
      <c r="F220" s="14"/>
      <c r="G220" s="43"/>
      <c r="H220" s="340"/>
    </row>
    <row r="221" spans="1:9" ht="78" customHeight="1">
      <c r="A221" s="24"/>
      <c r="B221" s="343"/>
      <c r="C221" s="24"/>
      <c r="D221" s="10" t="s">
        <v>32</v>
      </c>
      <c r="E221" s="13" t="s">
        <v>165</v>
      </c>
      <c r="F221" s="100"/>
      <c r="G221" s="43"/>
      <c r="H221" s="340"/>
    </row>
    <row r="222" spans="1:9" ht="6" customHeight="1">
      <c r="A222" s="24"/>
      <c r="B222" s="2"/>
      <c r="C222" s="100"/>
      <c r="D222" s="24"/>
      <c r="E222" s="343"/>
      <c r="F222" s="100"/>
      <c r="G222" s="43"/>
      <c r="H222" s="340"/>
    </row>
    <row r="223" spans="1:9" ht="89.45" customHeight="1">
      <c r="A223" s="24"/>
      <c r="B223" s="2"/>
      <c r="C223" s="24"/>
      <c r="D223" s="24" t="s">
        <v>33</v>
      </c>
      <c r="E223" s="343" t="s">
        <v>455</v>
      </c>
      <c r="F223" s="25"/>
      <c r="G223" s="26"/>
      <c r="H223" s="68" t="s">
        <v>711</v>
      </c>
    </row>
    <row r="224" spans="1:9" ht="6" customHeight="1">
      <c r="A224" s="24"/>
      <c r="B224" s="2"/>
      <c r="C224" s="24"/>
      <c r="D224" s="16"/>
      <c r="E224" s="19"/>
      <c r="F224" s="25"/>
      <c r="G224" s="43"/>
      <c r="H224" s="340"/>
    </row>
    <row r="225" spans="1:8" ht="66" customHeight="1">
      <c r="A225" s="24"/>
      <c r="B225" s="2"/>
      <c r="C225" s="24"/>
      <c r="D225" s="10" t="s">
        <v>32</v>
      </c>
      <c r="E225" s="13" t="s">
        <v>166</v>
      </c>
      <c r="F225" s="25"/>
      <c r="G225" s="26"/>
      <c r="H225" s="68" t="s">
        <v>711</v>
      </c>
    </row>
    <row r="226" spans="1:8" ht="6" customHeight="1">
      <c r="A226" s="24"/>
      <c r="B226" s="2" t="s">
        <v>4</v>
      </c>
      <c r="C226" s="24"/>
      <c r="D226" s="14"/>
      <c r="E226" s="21"/>
      <c r="F226" s="25"/>
      <c r="G226" s="43"/>
      <c r="H226" s="340"/>
    </row>
    <row r="227" spans="1:8" ht="6" customHeight="1">
      <c r="A227" s="24"/>
      <c r="B227" s="2"/>
      <c r="C227" s="16"/>
      <c r="D227" s="15"/>
      <c r="E227" s="2"/>
      <c r="F227" s="48"/>
      <c r="G227" s="39"/>
      <c r="H227" s="68"/>
    </row>
    <row r="228" spans="1:8" ht="78" customHeight="1">
      <c r="A228" s="24"/>
      <c r="B228" s="343"/>
      <c r="C228" s="24"/>
      <c r="D228" s="2" t="s">
        <v>588</v>
      </c>
      <c r="E228" s="2" t="s">
        <v>712</v>
      </c>
      <c r="F228" s="25"/>
      <c r="G228" s="28" t="s">
        <v>505</v>
      </c>
      <c r="H228" s="68" t="s">
        <v>713</v>
      </c>
    </row>
    <row r="229" spans="1:8" ht="6" hidden="1" customHeight="1">
      <c r="A229" s="10"/>
      <c r="B229" s="13"/>
      <c r="C229" s="10"/>
      <c r="D229" s="11"/>
      <c r="E229" s="21"/>
      <c r="F229" s="50"/>
      <c r="G229" s="44"/>
      <c r="H229" s="70"/>
    </row>
    <row r="230" spans="1:8" ht="6" customHeight="1">
      <c r="A230" s="24"/>
      <c r="B230" s="343"/>
      <c r="C230" s="24"/>
      <c r="D230" s="14"/>
      <c r="E230" s="2"/>
      <c r="F230" s="25"/>
      <c r="G230" s="43"/>
      <c r="H230" s="68"/>
    </row>
    <row r="231" spans="1:8" ht="6" customHeight="1">
      <c r="A231" s="24"/>
      <c r="B231" s="343"/>
      <c r="C231" s="24"/>
      <c r="D231" s="16"/>
      <c r="E231" s="19"/>
      <c r="F231" s="25"/>
      <c r="G231" s="43"/>
      <c r="H231" s="68"/>
    </row>
    <row r="232" spans="1:8" ht="185.1" customHeight="1">
      <c r="A232" s="24"/>
      <c r="B232" s="343"/>
      <c r="C232" s="24"/>
      <c r="D232" s="10" t="s">
        <v>32</v>
      </c>
      <c r="E232" s="13" t="s">
        <v>345</v>
      </c>
      <c r="F232" s="25"/>
      <c r="G232" s="43"/>
      <c r="H232" s="340" t="s">
        <v>714</v>
      </c>
    </row>
    <row r="233" spans="1:8" ht="9" customHeight="1" thickBot="1">
      <c r="A233" s="10"/>
      <c r="B233" s="13"/>
      <c r="C233" s="10"/>
      <c r="D233" s="11"/>
      <c r="E233" s="21"/>
      <c r="F233" s="50"/>
      <c r="G233" s="91"/>
      <c r="H233" s="70"/>
    </row>
    <row r="234" spans="1:8" ht="6" customHeight="1">
      <c r="A234" s="57"/>
      <c r="B234" s="58"/>
      <c r="C234" s="72"/>
      <c r="D234" s="59"/>
      <c r="E234" s="60"/>
      <c r="F234" s="73"/>
      <c r="G234" s="74"/>
      <c r="H234" s="61"/>
    </row>
    <row r="235" spans="1:8" ht="78.75" customHeight="1">
      <c r="A235" s="106">
        <v>19</v>
      </c>
      <c r="B235" s="344" t="s">
        <v>323</v>
      </c>
      <c r="C235" s="118"/>
      <c r="D235" s="119" t="s">
        <v>140</v>
      </c>
      <c r="E235" s="115" t="s">
        <v>167</v>
      </c>
      <c r="F235" s="124"/>
      <c r="G235" s="111" t="s">
        <v>505</v>
      </c>
      <c r="H235" s="126" t="s">
        <v>794</v>
      </c>
    </row>
    <row r="236" spans="1:8" ht="6" customHeight="1">
      <c r="A236" s="106"/>
      <c r="B236" s="344"/>
      <c r="C236" s="107"/>
      <c r="D236" s="108"/>
      <c r="E236" s="122"/>
      <c r="F236" s="110"/>
      <c r="G236" s="123"/>
      <c r="H236" s="181"/>
    </row>
    <row r="237" spans="1:8" ht="63" customHeight="1">
      <c r="A237" s="106"/>
      <c r="B237" s="344"/>
      <c r="C237" s="118"/>
      <c r="D237" s="119" t="s">
        <v>141</v>
      </c>
      <c r="E237" s="109" t="s">
        <v>142</v>
      </c>
      <c r="F237" s="110"/>
      <c r="G237" s="111" t="s">
        <v>505</v>
      </c>
      <c r="H237" s="173" t="s">
        <v>795</v>
      </c>
    </row>
    <row r="238" spans="1:8" ht="6" customHeight="1">
      <c r="A238" s="106"/>
      <c r="B238" s="344"/>
      <c r="C238" s="107"/>
      <c r="D238" s="108"/>
      <c r="E238" s="115"/>
      <c r="F238" s="116"/>
      <c r="G238" s="123"/>
      <c r="H238" s="126"/>
    </row>
    <row r="239" spans="1:8" ht="57.6" customHeight="1">
      <c r="A239" s="106"/>
      <c r="B239" s="115"/>
      <c r="C239" s="118"/>
      <c r="D239" s="119" t="s">
        <v>540</v>
      </c>
      <c r="E239" s="109" t="s">
        <v>541</v>
      </c>
      <c r="F239" s="124"/>
      <c r="G239" s="30" t="s">
        <v>505</v>
      </c>
      <c r="H239" s="173" t="s">
        <v>796</v>
      </c>
    </row>
    <row r="240" spans="1:8" ht="6" customHeight="1">
      <c r="A240" s="106"/>
      <c r="B240" s="115"/>
      <c r="C240" s="107"/>
      <c r="D240" s="108"/>
      <c r="E240" s="115"/>
      <c r="F240" s="110"/>
      <c r="G240" s="120"/>
      <c r="H240" s="126"/>
    </row>
    <row r="241" spans="1:8" ht="51.95" customHeight="1">
      <c r="A241" s="106"/>
      <c r="B241" s="115"/>
      <c r="C241" s="118"/>
      <c r="D241" s="119" t="s">
        <v>542</v>
      </c>
      <c r="E241" s="109" t="s">
        <v>543</v>
      </c>
      <c r="F241" s="124"/>
      <c r="G241" s="30" t="s">
        <v>505</v>
      </c>
      <c r="H241" s="173" t="s">
        <v>797</v>
      </c>
    </row>
    <row r="242" spans="1:8" ht="6" customHeight="1">
      <c r="A242" s="106"/>
      <c r="B242" s="115"/>
      <c r="C242" s="107"/>
      <c r="D242" s="108"/>
      <c r="E242" s="115"/>
      <c r="F242" s="110"/>
      <c r="G242" s="120"/>
      <c r="H242" s="126"/>
    </row>
    <row r="243" spans="1:8" ht="49.5" customHeight="1">
      <c r="A243" s="106"/>
      <c r="B243" s="115"/>
      <c r="C243" s="118"/>
      <c r="D243" s="109" t="s">
        <v>162</v>
      </c>
      <c r="E243" s="109" t="s">
        <v>143</v>
      </c>
      <c r="F243" s="124"/>
      <c r="G243" s="177" t="s">
        <v>505</v>
      </c>
      <c r="H243" s="126" t="s">
        <v>798</v>
      </c>
    </row>
    <row r="244" spans="1:8" ht="6" customHeight="1">
      <c r="A244" s="106"/>
      <c r="B244" s="344"/>
      <c r="C244" s="107"/>
      <c r="D244" s="108"/>
      <c r="E244" s="115"/>
      <c r="F244" s="110"/>
      <c r="G244" s="120"/>
      <c r="H244" s="121"/>
    </row>
    <row r="245" spans="1:8" ht="63.75" customHeight="1">
      <c r="A245" s="106"/>
      <c r="B245" s="115"/>
      <c r="C245" s="107"/>
      <c r="D245" s="109" t="s">
        <v>163</v>
      </c>
      <c r="E245" s="115" t="s">
        <v>144</v>
      </c>
      <c r="F245" s="110"/>
      <c r="G245" s="111" t="s">
        <v>505</v>
      </c>
      <c r="H245" s="121" t="s">
        <v>799</v>
      </c>
    </row>
    <row r="246" spans="1:8" ht="6" customHeight="1">
      <c r="A246" s="106"/>
      <c r="B246" s="115"/>
      <c r="C246" s="107"/>
      <c r="D246" s="113"/>
      <c r="E246" s="129"/>
      <c r="F246" s="110"/>
      <c r="G246" s="120"/>
      <c r="H246" s="126"/>
    </row>
    <row r="247" spans="1:8" ht="76.5" customHeight="1">
      <c r="A247" s="106"/>
      <c r="B247" s="115"/>
      <c r="C247" s="107"/>
      <c r="D247" s="118" t="s">
        <v>32</v>
      </c>
      <c r="E247" s="130" t="s">
        <v>145</v>
      </c>
      <c r="F247" s="110"/>
      <c r="G247" s="125"/>
      <c r="H247" s="121"/>
    </row>
    <row r="248" spans="1:8" ht="87.6" customHeight="1">
      <c r="A248" s="106"/>
      <c r="B248" s="115"/>
      <c r="C248" s="107"/>
      <c r="D248" s="220" t="s">
        <v>548</v>
      </c>
      <c r="E248" s="221" t="s">
        <v>547</v>
      </c>
      <c r="F248" s="110"/>
      <c r="G248" s="125"/>
      <c r="H248" s="156" t="s">
        <v>546</v>
      </c>
    </row>
    <row r="249" spans="1:8" ht="65.099999999999994" customHeight="1">
      <c r="A249" s="106"/>
      <c r="B249" s="115"/>
      <c r="C249" s="107"/>
      <c r="D249" s="118" t="s">
        <v>548</v>
      </c>
      <c r="E249" s="130" t="s">
        <v>549</v>
      </c>
      <c r="F249" s="110"/>
      <c r="G249" s="125"/>
      <c r="H249" s="156" t="s">
        <v>546</v>
      </c>
    </row>
    <row r="250" spans="1:8" ht="6" customHeight="1">
      <c r="A250" s="106"/>
      <c r="B250" s="115"/>
      <c r="C250" s="118"/>
      <c r="D250" s="119"/>
      <c r="E250" s="109"/>
      <c r="F250" s="124"/>
      <c r="G250" s="128"/>
      <c r="H250" s="121"/>
    </row>
    <row r="251" spans="1:8" ht="6" customHeight="1">
      <c r="A251" s="106"/>
      <c r="B251" s="344"/>
      <c r="C251" s="107"/>
      <c r="D251" s="108"/>
      <c r="E251" s="115"/>
      <c r="F251" s="110"/>
      <c r="G251" s="120"/>
      <c r="H251" s="121"/>
    </row>
    <row r="252" spans="1:8" ht="78" customHeight="1">
      <c r="A252" s="106"/>
      <c r="B252" s="344"/>
      <c r="C252" s="118"/>
      <c r="D252" s="109" t="s">
        <v>588</v>
      </c>
      <c r="E252" s="109" t="s">
        <v>146</v>
      </c>
      <c r="F252" s="124"/>
      <c r="G252" s="177" t="s">
        <v>505</v>
      </c>
      <c r="H252" s="173" t="s">
        <v>800</v>
      </c>
    </row>
    <row r="253" spans="1:8" ht="6" customHeight="1">
      <c r="A253" s="106"/>
      <c r="B253" s="115"/>
      <c r="C253" s="107"/>
      <c r="D253" s="108"/>
      <c r="E253" s="115"/>
      <c r="F253" s="110"/>
      <c r="G253" s="182"/>
      <c r="H253" s="156"/>
    </row>
    <row r="254" spans="1:8" ht="185.45" customHeight="1">
      <c r="A254" s="106"/>
      <c r="B254" s="115"/>
      <c r="C254" s="107"/>
      <c r="D254" s="220" t="s">
        <v>552</v>
      </c>
      <c r="E254" s="347" t="s">
        <v>551</v>
      </c>
      <c r="F254" s="110"/>
      <c r="G254" s="182"/>
      <c r="H254" s="156" t="s">
        <v>550</v>
      </c>
    </row>
    <row r="255" spans="1:8" ht="6" customHeight="1" thickBot="1">
      <c r="A255" s="62"/>
      <c r="B255" s="65"/>
      <c r="C255" s="84"/>
      <c r="D255" s="64"/>
      <c r="E255" s="65"/>
      <c r="F255" s="75"/>
      <c r="G255" s="184"/>
      <c r="H255" s="67"/>
    </row>
    <row r="256" spans="1:8" ht="6" customHeight="1">
      <c r="A256" s="24"/>
      <c r="B256" s="2"/>
      <c r="C256" s="24"/>
      <c r="D256" s="14"/>
      <c r="E256" s="2"/>
      <c r="F256" s="25"/>
      <c r="G256" s="43"/>
      <c r="H256" s="340"/>
    </row>
    <row r="257" spans="1:8" ht="52.5" customHeight="1">
      <c r="A257" s="24">
        <v>20</v>
      </c>
      <c r="B257" s="2" t="s">
        <v>63</v>
      </c>
      <c r="C257" s="24"/>
      <c r="D257" s="14"/>
      <c r="E257" s="2" t="s">
        <v>13</v>
      </c>
      <c r="F257" s="25"/>
      <c r="G257" s="28" t="s">
        <v>506</v>
      </c>
      <c r="H257" s="388" t="s">
        <v>692</v>
      </c>
    </row>
    <row r="258" spans="1:8" ht="6" customHeight="1">
      <c r="A258" s="24"/>
      <c r="B258" s="2"/>
      <c r="C258" s="24"/>
      <c r="D258" s="16"/>
      <c r="E258" s="19"/>
      <c r="F258" s="25"/>
      <c r="G258" s="26"/>
      <c r="H258" s="388"/>
    </row>
    <row r="259" spans="1:8" ht="77.25" customHeight="1">
      <c r="A259" s="24"/>
      <c r="B259" s="2"/>
      <c r="C259" s="24"/>
      <c r="D259" s="10"/>
      <c r="E259" s="13" t="s">
        <v>168</v>
      </c>
      <c r="F259" s="25"/>
      <c r="G259" s="43"/>
      <c r="H259" s="388"/>
    </row>
    <row r="260" spans="1:8" ht="6" customHeight="1">
      <c r="A260" s="10"/>
      <c r="B260" s="13"/>
      <c r="C260" s="10"/>
      <c r="D260" s="11"/>
      <c r="E260" s="21"/>
      <c r="F260" s="50"/>
      <c r="G260" s="91"/>
      <c r="H260" s="389"/>
    </row>
    <row r="261" spans="1:8" ht="6" customHeight="1">
      <c r="A261" s="24"/>
      <c r="B261" s="2"/>
      <c r="C261" s="24"/>
      <c r="D261" s="14"/>
      <c r="E261" s="22"/>
      <c r="F261" s="48"/>
      <c r="G261" s="39"/>
      <c r="H261" s="17"/>
    </row>
    <row r="262" spans="1:8" ht="78.95" customHeight="1">
      <c r="A262" s="24">
        <v>21</v>
      </c>
      <c r="B262" s="2" t="s">
        <v>64</v>
      </c>
      <c r="C262" s="24"/>
      <c r="D262" s="14"/>
      <c r="E262" s="2" t="s">
        <v>14</v>
      </c>
      <c r="F262" s="25"/>
      <c r="G262" s="28" t="s">
        <v>505</v>
      </c>
      <c r="H262" s="68" t="s">
        <v>693</v>
      </c>
    </row>
    <row r="263" spans="1:8" ht="6" customHeight="1">
      <c r="A263" s="24"/>
      <c r="B263" s="2"/>
      <c r="C263" s="24"/>
      <c r="D263" s="16"/>
      <c r="E263" s="19"/>
      <c r="F263" s="25"/>
      <c r="G263" s="26"/>
      <c r="H263" s="68"/>
    </row>
    <row r="264" spans="1:8" ht="103.5" customHeight="1">
      <c r="A264" s="24"/>
      <c r="B264" s="2"/>
      <c r="C264" s="24"/>
      <c r="D264" s="10" t="s">
        <v>32</v>
      </c>
      <c r="E264" s="13" t="s">
        <v>169</v>
      </c>
      <c r="F264" s="25"/>
      <c r="G264" s="26"/>
      <c r="H264" s="68" t="s">
        <v>482</v>
      </c>
    </row>
    <row r="265" spans="1:8" ht="6" customHeight="1">
      <c r="A265" s="10"/>
      <c r="B265" s="13"/>
      <c r="C265" s="10"/>
      <c r="D265" s="11"/>
      <c r="E265" s="21"/>
      <c r="F265" s="50"/>
      <c r="G265" s="44"/>
      <c r="H265" s="70"/>
    </row>
    <row r="266" spans="1:8" ht="6" customHeight="1">
      <c r="A266" s="24"/>
      <c r="B266" s="2"/>
      <c r="C266" s="24"/>
      <c r="D266" s="14"/>
      <c r="E266" s="2"/>
      <c r="F266" s="25"/>
      <c r="G266" s="39"/>
      <c r="H266" s="17"/>
    </row>
    <row r="267" spans="1:8" ht="53.45" customHeight="1">
      <c r="A267" s="24">
        <v>22</v>
      </c>
      <c r="B267" s="2" t="s">
        <v>65</v>
      </c>
      <c r="C267" s="10"/>
      <c r="D267" s="11" t="s">
        <v>24</v>
      </c>
      <c r="E267" s="21" t="s">
        <v>476</v>
      </c>
      <c r="F267" s="25"/>
      <c r="G267" s="28" t="s">
        <v>505</v>
      </c>
      <c r="H267" s="68" t="s">
        <v>694</v>
      </c>
    </row>
    <row r="268" spans="1:8" ht="6" customHeight="1">
      <c r="A268" s="24"/>
      <c r="B268" s="2"/>
      <c r="C268" s="24"/>
      <c r="D268" s="14"/>
      <c r="E268" s="2"/>
      <c r="F268" s="48"/>
      <c r="G268" s="39"/>
      <c r="H268" s="68"/>
    </row>
    <row r="269" spans="1:8" ht="50.45" customHeight="1">
      <c r="A269" s="10"/>
      <c r="B269" s="21"/>
      <c r="C269" s="10"/>
      <c r="D269" s="11" t="s">
        <v>28</v>
      </c>
      <c r="E269" s="21" t="s">
        <v>204</v>
      </c>
      <c r="F269" s="50"/>
      <c r="G269" s="28" t="s">
        <v>505</v>
      </c>
      <c r="H269" s="70" t="s">
        <v>483</v>
      </c>
    </row>
    <row r="270" spans="1:8" ht="6" customHeight="1">
      <c r="A270" s="16"/>
      <c r="B270" s="19"/>
      <c r="C270" s="16"/>
      <c r="D270" s="15"/>
      <c r="E270" s="22"/>
      <c r="F270" s="48"/>
      <c r="G270" s="39"/>
      <c r="H270" s="17"/>
    </row>
    <row r="271" spans="1:8" ht="39.6" customHeight="1">
      <c r="A271" s="24">
        <v>23</v>
      </c>
      <c r="B271" s="2" t="s">
        <v>66</v>
      </c>
      <c r="C271" s="24"/>
      <c r="D271" s="14"/>
      <c r="E271" s="2" t="s">
        <v>374</v>
      </c>
      <c r="F271" s="25"/>
      <c r="G271" s="28" t="s">
        <v>505</v>
      </c>
      <c r="H271" s="388" t="s">
        <v>695</v>
      </c>
    </row>
    <row r="272" spans="1:8" ht="129" customHeight="1">
      <c r="A272" s="10"/>
      <c r="B272" s="21"/>
      <c r="C272" s="10"/>
      <c r="D272" s="11"/>
      <c r="E272" s="21" t="s">
        <v>352</v>
      </c>
      <c r="F272" s="50"/>
      <c r="G272" s="91"/>
      <c r="H272" s="389"/>
    </row>
    <row r="273" spans="1:9" ht="6" customHeight="1">
      <c r="A273" s="24"/>
      <c r="B273" s="2"/>
      <c r="C273" s="24"/>
      <c r="D273" s="14"/>
      <c r="E273" s="2"/>
      <c r="F273" s="25"/>
      <c r="G273" s="26"/>
      <c r="H273" s="68"/>
    </row>
    <row r="274" spans="1:9" ht="7.5" customHeight="1">
      <c r="A274" s="24"/>
      <c r="B274" s="343"/>
      <c r="C274" s="24"/>
      <c r="D274" s="16"/>
      <c r="E274" s="19"/>
      <c r="F274" s="25"/>
      <c r="G274" s="26"/>
      <c r="H274" s="343"/>
      <c r="I274" s="14"/>
    </row>
    <row r="275" spans="1:9" ht="102.6" customHeight="1">
      <c r="A275" s="24"/>
      <c r="B275" s="343"/>
      <c r="C275" s="24"/>
      <c r="D275" s="24" t="s">
        <v>127</v>
      </c>
      <c r="E275" s="343" t="s">
        <v>324</v>
      </c>
      <c r="F275" s="25"/>
      <c r="G275" s="26"/>
      <c r="H275" s="340" t="s">
        <v>771</v>
      </c>
      <c r="I275" s="14"/>
    </row>
    <row r="276" spans="1:9" ht="6" customHeight="1">
      <c r="A276" s="24"/>
      <c r="B276" s="343"/>
      <c r="C276" s="24"/>
      <c r="D276" s="24"/>
      <c r="E276" s="343"/>
      <c r="F276" s="25"/>
      <c r="G276" s="26"/>
      <c r="H276" s="68"/>
    </row>
    <row r="277" spans="1:9" ht="114.6" customHeight="1">
      <c r="A277" s="24"/>
      <c r="B277" s="343"/>
      <c r="C277" s="24"/>
      <c r="D277" s="24" t="s">
        <v>33</v>
      </c>
      <c r="E277" s="343" t="s">
        <v>336</v>
      </c>
      <c r="F277" s="25"/>
      <c r="G277" s="26"/>
      <c r="H277" s="68" t="s">
        <v>772</v>
      </c>
    </row>
    <row r="278" spans="1:9" ht="6" customHeight="1">
      <c r="A278" s="24"/>
      <c r="B278" s="2"/>
      <c r="C278" s="24"/>
      <c r="D278" s="24"/>
      <c r="E278" s="343"/>
      <c r="F278" s="25"/>
      <c r="G278" s="26"/>
      <c r="H278" s="68"/>
    </row>
    <row r="279" spans="1:9" ht="77.25" customHeight="1">
      <c r="A279" s="24"/>
      <c r="B279" s="2"/>
      <c r="C279" s="24"/>
      <c r="D279" s="24" t="s">
        <v>33</v>
      </c>
      <c r="E279" s="343" t="s">
        <v>412</v>
      </c>
      <c r="F279" s="25"/>
      <c r="G279" s="26"/>
      <c r="H279" s="68" t="s">
        <v>773</v>
      </c>
    </row>
    <row r="280" spans="1:9" ht="6" customHeight="1">
      <c r="A280" s="24"/>
      <c r="B280" s="2"/>
      <c r="C280" s="24"/>
      <c r="D280" s="24"/>
      <c r="E280" s="343"/>
      <c r="F280" s="25"/>
      <c r="G280" s="26"/>
      <c r="H280" s="68"/>
    </row>
    <row r="281" spans="1:9" ht="6" customHeight="1">
      <c r="A281" s="24"/>
      <c r="B281" s="2"/>
      <c r="C281" s="24"/>
      <c r="D281" s="24"/>
      <c r="E281" s="343"/>
      <c r="F281" s="25"/>
      <c r="G281" s="26"/>
      <c r="H281" s="68"/>
    </row>
    <row r="282" spans="1:9" ht="65.25" customHeight="1">
      <c r="A282" s="24"/>
      <c r="B282" s="2"/>
      <c r="C282" s="24"/>
      <c r="D282" s="24" t="s">
        <v>33</v>
      </c>
      <c r="E282" s="343" t="s">
        <v>170</v>
      </c>
      <c r="F282" s="25"/>
      <c r="G282" s="26"/>
      <c r="H282" s="68" t="s">
        <v>484</v>
      </c>
    </row>
    <row r="283" spans="1:9" ht="6" customHeight="1">
      <c r="A283" s="24"/>
      <c r="B283" s="2"/>
      <c r="C283" s="24"/>
      <c r="D283" s="24"/>
      <c r="E283" s="343"/>
      <c r="F283" s="25"/>
      <c r="G283" s="26"/>
      <c r="H283" s="68"/>
    </row>
    <row r="284" spans="1:9" ht="93.95" customHeight="1">
      <c r="A284" s="24"/>
      <c r="B284" s="343"/>
      <c r="C284" s="24"/>
      <c r="D284" s="10" t="s">
        <v>127</v>
      </c>
      <c r="E284" s="13" t="s">
        <v>589</v>
      </c>
      <c r="F284" s="25"/>
      <c r="G284" s="43"/>
      <c r="H284" s="340" t="s">
        <v>893</v>
      </c>
      <c r="I284" s="14"/>
    </row>
    <row r="285" spans="1:9" ht="6" customHeight="1">
      <c r="A285" s="24"/>
      <c r="B285" s="343"/>
      <c r="C285" s="24"/>
      <c r="D285" s="16"/>
      <c r="E285" s="19"/>
      <c r="F285" s="25"/>
      <c r="G285" s="26"/>
      <c r="H285" s="340"/>
      <c r="I285" s="14"/>
    </row>
    <row r="286" spans="1:9" ht="65.25" customHeight="1">
      <c r="A286" s="24"/>
      <c r="B286" s="343"/>
      <c r="C286" s="24"/>
      <c r="D286" s="10" t="s">
        <v>127</v>
      </c>
      <c r="E286" s="13" t="s">
        <v>375</v>
      </c>
      <c r="F286" s="25"/>
      <c r="G286" s="55"/>
      <c r="H286" s="340" t="s">
        <v>485</v>
      </c>
      <c r="I286" s="14"/>
    </row>
    <row r="287" spans="1:9" ht="6" customHeight="1">
      <c r="A287" s="10"/>
      <c r="B287" s="13"/>
      <c r="C287" s="10"/>
      <c r="D287" s="11"/>
      <c r="E287" s="132"/>
      <c r="F287" s="50"/>
      <c r="G287" s="91"/>
      <c r="H287" s="18"/>
    </row>
    <row r="288" spans="1:9" ht="6" customHeight="1">
      <c r="A288" s="24"/>
      <c r="B288" s="2"/>
      <c r="C288" s="24"/>
      <c r="D288" s="14"/>
      <c r="E288" s="335"/>
      <c r="F288" s="25"/>
      <c r="G288" s="26"/>
      <c r="H288" s="68"/>
    </row>
    <row r="289" spans="1:8" ht="51.6" customHeight="1">
      <c r="A289" s="24">
        <v>24</v>
      </c>
      <c r="B289" s="2" t="s">
        <v>67</v>
      </c>
      <c r="C289" s="24"/>
      <c r="D289" s="14" t="s">
        <v>24</v>
      </c>
      <c r="E289" s="2" t="s">
        <v>456</v>
      </c>
      <c r="F289" s="25"/>
      <c r="G289" s="28" t="s">
        <v>505</v>
      </c>
      <c r="H289" s="388" t="s">
        <v>902</v>
      </c>
    </row>
    <row r="290" spans="1:8" ht="6" customHeight="1">
      <c r="A290" s="24"/>
      <c r="B290" s="343"/>
      <c r="C290" s="24"/>
      <c r="D290" s="16"/>
      <c r="E290" s="19"/>
      <c r="F290" s="25"/>
      <c r="G290" s="26"/>
      <c r="H290" s="388"/>
    </row>
    <row r="291" spans="1:8" ht="68.45" customHeight="1">
      <c r="A291" s="24"/>
      <c r="B291" s="2" t="s">
        <v>7</v>
      </c>
      <c r="C291" s="24"/>
      <c r="D291" s="10" t="s">
        <v>32</v>
      </c>
      <c r="E291" s="13" t="s">
        <v>894</v>
      </c>
      <c r="F291" s="25"/>
      <c r="G291" s="29"/>
      <c r="H291" s="68" t="s">
        <v>486</v>
      </c>
    </row>
    <row r="292" spans="1:8" ht="6" hidden="1" customHeight="1">
      <c r="A292" s="10"/>
      <c r="B292" s="21"/>
      <c r="C292" s="10"/>
      <c r="D292" s="11"/>
      <c r="E292" s="21"/>
      <c r="F292" s="50"/>
      <c r="G292" s="44"/>
      <c r="H292" s="70"/>
    </row>
    <row r="293" spans="1:8" ht="6" customHeight="1">
      <c r="A293" s="24"/>
      <c r="B293" s="2"/>
      <c r="C293" s="24"/>
      <c r="D293" s="14"/>
      <c r="E293" s="2"/>
      <c r="F293" s="25"/>
      <c r="G293" s="26"/>
      <c r="H293" s="68"/>
    </row>
    <row r="294" spans="1:8" ht="39" customHeight="1">
      <c r="A294" s="24"/>
      <c r="B294" s="343"/>
      <c r="C294" s="14"/>
      <c r="D294" s="14" t="s">
        <v>29</v>
      </c>
      <c r="E294" s="2" t="s">
        <v>68</v>
      </c>
      <c r="F294" s="14"/>
      <c r="G294" s="28" t="s">
        <v>505</v>
      </c>
      <c r="H294" s="340" t="s">
        <v>774</v>
      </c>
    </row>
    <row r="295" spans="1:8" ht="6" customHeight="1">
      <c r="A295" s="24"/>
      <c r="B295" s="2"/>
      <c r="C295" s="24"/>
      <c r="D295" s="16"/>
      <c r="E295" s="19"/>
      <c r="F295" s="25"/>
      <c r="G295" s="26"/>
      <c r="H295" s="68"/>
    </row>
    <row r="296" spans="1:8" ht="64.5" customHeight="1">
      <c r="A296" s="24"/>
      <c r="B296" s="2"/>
      <c r="C296" s="24"/>
      <c r="D296" s="10" t="s">
        <v>32</v>
      </c>
      <c r="E296" s="13" t="s">
        <v>457</v>
      </c>
      <c r="F296" s="25"/>
      <c r="G296" s="26"/>
      <c r="H296" s="68" t="s">
        <v>487</v>
      </c>
    </row>
    <row r="297" spans="1:8" ht="6" customHeight="1">
      <c r="A297" s="24"/>
      <c r="B297" s="343"/>
      <c r="C297" s="10"/>
      <c r="D297" s="11"/>
      <c r="E297" s="21"/>
      <c r="F297" s="50"/>
      <c r="G297" s="91"/>
      <c r="H297" s="68"/>
    </row>
    <row r="298" spans="1:8" ht="6" customHeight="1">
      <c r="A298" s="24"/>
      <c r="B298" s="2"/>
      <c r="C298" s="24"/>
      <c r="D298" s="14"/>
      <c r="E298" s="2"/>
      <c r="F298" s="25"/>
      <c r="G298" s="43"/>
      <c r="H298" s="340"/>
    </row>
    <row r="299" spans="1:8" ht="103.5" customHeight="1">
      <c r="A299" s="24" t="s">
        <v>15</v>
      </c>
      <c r="B299" s="2" t="s">
        <v>153</v>
      </c>
      <c r="C299" s="24"/>
      <c r="D299" s="14" t="s">
        <v>30</v>
      </c>
      <c r="E299" s="2" t="s">
        <v>353</v>
      </c>
      <c r="F299" s="25"/>
      <c r="G299" s="28" t="s">
        <v>505</v>
      </c>
      <c r="H299" s="340" t="s">
        <v>775</v>
      </c>
    </row>
    <row r="300" spans="1:8" ht="6" customHeight="1">
      <c r="A300" s="24"/>
      <c r="B300" s="2"/>
      <c r="C300" s="24"/>
      <c r="D300" s="14"/>
      <c r="E300" s="2"/>
      <c r="F300" s="25"/>
      <c r="G300" s="26"/>
      <c r="H300" s="68"/>
    </row>
    <row r="301" spans="1:8" ht="6" customHeight="1">
      <c r="A301" s="24"/>
      <c r="B301" s="343"/>
      <c r="C301" s="24"/>
      <c r="D301" s="16"/>
      <c r="E301" s="19"/>
      <c r="F301" s="25"/>
      <c r="G301" s="26"/>
      <c r="H301" s="339"/>
    </row>
    <row r="302" spans="1:8" ht="50.1" customHeight="1">
      <c r="A302" s="24"/>
      <c r="B302" s="343"/>
      <c r="C302" s="24"/>
      <c r="D302" s="10" t="s">
        <v>32</v>
      </c>
      <c r="E302" s="13" t="s">
        <v>458</v>
      </c>
      <c r="F302" s="25"/>
      <c r="G302" s="26"/>
      <c r="H302" s="339" t="s">
        <v>488</v>
      </c>
    </row>
    <row r="303" spans="1:8" ht="6" customHeight="1">
      <c r="A303" s="24"/>
      <c r="B303" s="343"/>
      <c r="C303" s="24"/>
      <c r="D303" s="16"/>
      <c r="E303" s="19"/>
      <c r="F303" s="25"/>
      <c r="G303" s="26"/>
      <c r="H303" s="339"/>
    </row>
    <row r="304" spans="1:8" ht="114" customHeight="1">
      <c r="A304" s="24"/>
      <c r="B304" s="343"/>
      <c r="C304" s="24"/>
      <c r="D304" s="24" t="s">
        <v>33</v>
      </c>
      <c r="E304" s="343" t="s">
        <v>459</v>
      </c>
      <c r="F304" s="25"/>
      <c r="G304" s="26"/>
      <c r="H304" s="339"/>
    </row>
    <row r="305" spans="1:10" ht="155.44999999999999" customHeight="1">
      <c r="A305" s="24"/>
      <c r="B305" s="343"/>
      <c r="C305" s="24"/>
      <c r="D305" s="10"/>
      <c r="E305" s="13" t="s">
        <v>376</v>
      </c>
      <c r="F305" s="25"/>
      <c r="G305" s="26"/>
      <c r="H305" s="339"/>
    </row>
    <row r="306" spans="1:10" ht="6" hidden="1" customHeight="1">
      <c r="A306" s="10"/>
      <c r="B306" s="13"/>
      <c r="C306" s="10"/>
      <c r="D306" s="11"/>
      <c r="E306" s="21"/>
      <c r="F306" s="50"/>
      <c r="G306" s="44"/>
      <c r="H306" s="342"/>
    </row>
    <row r="307" spans="1:10" ht="6" customHeight="1">
      <c r="A307" s="24"/>
      <c r="B307" s="343"/>
      <c r="C307" s="24"/>
      <c r="D307" s="14"/>
      <c r="E307" s="2"/>
      <c r="F307" s="25"/>
      <c r="G307" s="43"/>
      <c r="H307" s="339"/>
    </row>
    <row r="308" spans="1:10" ht="92.1" customHeight="1">
      <c r="A308" s="24"/>
      <c r="B308" s="343"/>
      <c r="C308" s="24"/>
      <c r="D308" s="11" t="s">
        <v>130</v>
      </c>
      <c r="E308" s="21" t="s">
        <v>325</v>
      </c>
      <c r="F308" s="25"/>
      <c r="G308" s="28" t="s">
        <v>505</v>
      </c>
      <c r="H308" s="340" t="s">
        <v>776</v>
      </c>
    </row>
    <row r="309" spans="1:10" ht="6" customHeight="1">
      <c r="A309" s="24"/>
      <c r="B309" s="343"/>
      <c r="C309" s="7"/>
      <c r="D309" s="16"/>
      <c r="E309" s="19"/>
      <c r="F309" s="25"/>
      <c r="G309" s="26"/>
      <c r="H309" s="339"/>
    </row>
    <row r="310" spans="1:10" ht="198" customHeight="1">
      <c r="A310" s="24"/>
      <c r="B310" s="343"/>
      <c r="C310" s="24"/>
      <c r="D310" s="24" t="s">
        <v>127</v>
      </c>
      <c r="E310" s="343" t="s">
        <v>460</v>
      </c>
      <c r="F310" s="25"/>
      <c r="G310" s="26"/>
      <c r="H310" s="339" t="s">
        <v>777</v>
      </c>
      <c r="J310" s="101"/>
    </row>
    <row r="311" spans="1:10" ht="27" customHeight="1">
      <c r="A311" s="24"/>
      <c r="B311" s="2"/>
      <c r="C311" s="24"/>
      <c r="D311" s="165" t="s">
        <v>157</v>
      </c>
      <c r="E311" s="170" t="s">
        <v>263</v>
      </c>
      <c r="F311" s="25"/>
      <c r="G311" s="43"/>
      <c r="H311" s="343"/>
      <c r="I311" s="14"/>
    </row>
    <row r="312" spans="1:10" ht="128.25" customHeight="1">
      <c r="A312" s="24"/>
      <c r="B312" s="343"/>
      <c r="C312" s="24"/>
      <c r="D312" s="24"/>
      <c r="E312" s="343" t="s">
        <v>377</v>
      </c>
      <c r="F312" s="25"/>
      <c r="G312" s="26"/>
      <c r="H312" s="339"/>
    </row>
    <row r="313" spans="1:10" ht="65.45" customHeight="1">
      <c r="A313" s="24"/>
      <c r="B313" s="2"/>
      <c r="C313" s="24"/>
      <c r="D313" s="24"/>
      <c r="E313" s="343" t="s">
        <v>378</v>
      </c>
      <c r="F313" s="25"/>
      <c r="G313" s="43"/>
      <c r="H313" s="343"/>
      <c r="I313" s="14"/>
    </row>
    <row r="314" spans="1:10" ht="78.599999999999994" customHeight="1">
      <c r="A314" s="24"/>
      <c r="B314" s="2"/>
      <c r="C314" s="24"/>
      <c r="D314" s="24"/>
      <c r="E314" s="343" t="s">
        <v>442</v>
      </c>
      <c r="F314" s="25"/>
      <c r="G314" s="43"/>
      <c r="H314" s="343"/>
      <c r="I314" s="14"/>
    </row>
    <row r="315" spans="1:10" ht="6" hidden="1" customHeight="1">
      <c r="A315" s="10"/>
      <c r="B315" s="21"/>
      <c r="C315" s="10"/>
      <c r="D315" s="11"/>
      <c r="E315" s="21"/>
      <c r="F315" s="25"/>
      <c r="G315" s="88"/>
      <c r="H315" s="342"/>
    </row>
    <row r="316" spans="1:10" ht="6" customHeight="1">
      <c r="A316" s="24"/>
      <c r="B316" s="2"/>
      <c r="C316" s="24"/>
      <c r="D316" s="16"/>
      <c r="E316" s="19"/>
      <c r="F316" s="100"/>
      <c r="G316" s="87"/>
      <c r="H316" s="339"/>
    </row>
    <row r="317" spans="1:10" ht="27" customHeight="1">
      <c r="A317" s="24"/>
      <c r="B317" s="2"/>
      <c r="C317" s="24"/>
      <c r="D317" s="165" t="s">
        <v>158</v>
      </c>
      <c r="E317" s="170" t="s">
        <v>264</v>
      </c>
      <c r="F317" s="25"/>
      <c r="G317" s="43"/>
      <c r="H317" s="343"/>
      <c r="I317" s="14"/>
    </row>
    <row r="318" spans="1:10" ht="264.95" customHeight="1">
      <c r="A318" s="24"/>
      <c r="B318" s="343"/>
      <c r="C318" s="24"/>
      <c r="D318" s="10"/>
      <c r="E318" s="13" t="s">
        <v>296</v>
      </c>
      <c r="F318" s="25"/>
      <c r="G318" s="26"/>
      <c r="H318" s="339"/>
    </row>
    <row r="319" spans="1:10" ht="6" customHeight="1">
      <c r="A319" s="10"/>
      <c r="B319" s="13"/>
      <c r="C319" s="10"/>
      <c r="D319" s="11"/>
      <c r="E319" s="133"/>
      <c r="F319" s="50"/>
      <c r="G319" s="91"/>
      <c r="H319" s="342"/>
    </row>
    <row r="320" spans="1:10" ht="6" customHeight="1">
      <c r="A320" s="24"/>
      <c r="B320" s="2"/>
      <c r="C320" s="24"/>
      <c r="D320" s="14"/>
      <c r="E320" s="134"/>
      <c r="F320" s="25"/>
      <c r="G320" s="26"/>
      <c r="H320" s="339"/>
    </row>
    <row r="321" spans="1:9" ht="81" customHeight="1">
      <c r="A321" s="24">
        <v>25</v>
      </c>
      <c r="B321" s="343" t="s">
        <v>623</v>
      </c>
      <c r="C321" s="24"/>
      <c r="D321" s="14" t="s">
        <v>258</v>
      </c>
      <c r="E321" s="2" t="s">
        <v>590</v>
      </c>
      <c r="F321" s="25"/>
      <c r="G321" s="28" t="s">
        <v>505</v>
      </c>
      <c r="H321" s="339" t="s">
        <v>696</v>
      </c>
    </row>
    <row r="322" spans="1:9" ht="6" customHeight="1">
      <c r="A322" s="24"/>
      <c r="B322" s="2"/>
      <c r="C322" s="16"/>
      <c r="D322" s="15"/>
      <c r="E322" s="22"/>
      <c r="F322" s="48"/>
      <c r="G322" s="136"/>
      <c r="H322" s="339"/>
    </row>
    <row r="323" spans="1:9" ht="51" customHeight="1">
      <c r="A323" s="24"/>
      <c r="B323" s="2"/>
      <c r="C323" s="10"/>
      <c r="D323" s="11" t="s">
        <v>259</v>
      </c>
      <c r="E323" s="21" t="s">
        <v>903</v>
      </c>
      <c r="F323" s="50"/>
      <c r="G323" s="30" t="s">
        <v>505</v>
      </c>
      <c r="H323" s="339"/>
    </row>
    <row r="324" spans="1:9" ht="6" customHeight="1">
      <c r="A324" s="24"/>
      <c r="B324" s="2"/>
      <c r="C324" s="24"/>
      <c r="D324" s="14"/>
      <c r="E324" s="2"/>
      <c r="F324" s="25"/>
      <c r="G324" s="87"/>
      <c r="H324" s="339"/>
    </row>
    <row r="325" spans="1:9" ht="33.75" customHeight="1">
      <c r="A325" s="24"/>
      <c r="B325" s="2"/>
      <c r="C325" s="24"/>
      <c r="D325" s="14" t="s">
        <v>260</v>
      </c>
      <c r="E325" s="2" t="s">
        <v>904</v>
      </c>
      <c r="F325" s="25"/>
      <c r="G325" s="28" t="s">
        <v>505</v>
      </c>
      <c r="H325" s="339"/>
    </row>
    <row r="326" spans="1:9" ht="6" customHeight="1">
      <c r="A326" s="24"/>
      <c r="B326" s="2"/>
      <c r="C326" s="24"/>
      <c r="D326" s="14"/>
      <c r="E326" s="2"/>
      <c r="F326" s="25"/>
      <c r="G326" s="87"/>
      <c r="H326" s="339"/>
    </row>
    <row r="327" spans="1:9" ht="6" customHeight="1">
      <c r="A327" s="24"/>
      <c r="B327" s="2"/>
      <c r="C327" s="24"/>
      <c r="D327" s="16"/>
      <c r="E327" s="19"/>
      <c r="F327" s="25"/>
      <c r="G327" s="87"/>
      <c r="H327" s="339"/>
    </row>
    <row r="328" spans="1:9" ht="183" customHeight="1">
      <c r="A328" s="24"/>
      <c r="B328" s="2"/>
      <c r="C328" s="24"/>
      <c r="D328" s="10" t="s">
        <v>127</v>
      </c>
      <c r="E328" s="13" t="s">
        <v>461</v>
      </c>
      <c r="F328" s="25"/>
      <c r="G328" s="87"/>
      <c r="H328" s="339" t="s">
        <v>489</v>
      </c>
    </row>
    <row r="329" spans="1:9" ht="6" customHeight="1">
      <c r="A329" s="24"/>
      <c r="B329" s="2"/>
      <c r="C329" s="24"/>
      <c r="D329" s="14"/>
      <c r="E329" s="2"/>
      <c r="F329" s="25"/>
      <c r="G329" s="87"/>
      <c r="H329" s="339"/>
    </row>
    <row r="330" spans="1:9" ht="6" customHeight="1">
      <c r="A330" s="24"/>
      <c r="B330" s="2"/>
      <c r="C330" s="24"/>
      <c r="D330" s="16"/>
      <c r="E330" s="19"/>
      <c r="F330" s="25"/>
      <c r="G330" s="87"/>
      <c r="H330" s="339"/>
    </row>
    <row r="331" spans="1:9" ht="180.95" customHeight="1">
      <c r="A331" s="24"/>
      <c r="B331" s="2"/>
      <c r="C331" s="24"/>
      <c r="D331" s="24" t="s">
        <v>127</v>
      </c>
      <c r="E331" s="343" t="s">
        <v>715</v>
      </c>
      <c r="F331" s="25"/>
      <c r="G331" s="87"/>
      <c r="H331" s="339" t="s">
        <v>490</v>
      </c>
    </row>
    <row r="332" spans="1:9" ht="90.75" customHeight="1">
      <c r="A332" s="24"/>
      <c r="B332" s="2"/>
      <c r="C332" s="24"/>
      <c r="D332" s="24"/>
      <c r="E332" s="343" t="s">
        <v>379</v>
      </c>
      <c r="F332" s="25"/>
      <c r="G332" s="174" t="s">
        <v>413</v>
      </c>
      <c r="H332" s="100"/>
      <c r="I332" s="14"/>
    </row>
    <row r="333" spans="1:9" ht="104.25" customHeight="1">
      <c r="A333" s="24"/>
      <c r="B333" s="2"/>
      <c r="C333" s="24"/>
      <c r="D333" s="10"/>
      <c r="E333" s="13" t="s">
        <v>380</v>
      </c>
      <c r="F333" s="25"/>
      <c r="G333" s="174" t="s">
        <v>413</v>
      </c>
      <c r="H333" s="100"/>
      <c r="I333" s="14"/>
    </row>
    <row r="334" spans="1:9" ht="6" hidden="1" customHeight="1">
      <c r="A334" s="10"/>
      <c r="B334" s="21"/>
      <c r="C334" s="10"/>
      <c r="D334" s="11"/>
      <c r="E334" s="21"/>
      <c r="F334" s="50"/>
      <c r="G334" s="44"/>
      <c r="H334" s="137"/>
      <c r="I334" s="14"/>
    </row>
    <row r="335" spans="1:9" ht="6.95" customHeight="1">
      <c r="A335" s="24"/>
      <c r="B335" s="2"/>
      <c r="C335" s="24"/>
      <c r="D335" s="14"/>
      <c r="E335" s="2"/>
      <c r="F335" s="25"/>
      <c r="G335" s="43"/>
      <c r="H335" s="339"/>
    </row>
    <row r="336" spans="1:9" ht="17.45" customHeight="1">
      <c r="A336" s="24"/>
      <c r="B336" s="2"/>
      <c r="C336" s="24"/>
      <c r="D336" s="16" t="s">
        <v>127</v>
      </c>
      <c r="E336" s="395" t="s">
        <v>624</v>
      </c>
      <c r="F336" s="25"/>
      <c r="G336" s="178" t="s">
        <v>507</v>
      </c>
      <c r="H336" s="388" t="s">
        <v>491</v>
      </c>
    </row>
    <row r="337" spans="1:8" ht="24.95" customHeight="1">
      <c r="A337" s="24"/>
      <c r="B337" s="2"/>
      <c r="C337" s="24"/>
      <c r="D337" s="24"/>
      <c r="E337" s="393"/>
      <c r="F337" s="25"/>
      <c r="G337" s="179" t="s">
        <v>509</v>
      </c>
      <c r="H337" s="388"/>
    </row>
    <row r="338" spans="1:8" ht="17.45" customHeight="1">
      <c r="A338" s="24"/>
      <c r="B338" s="2"/>
      <c r="C338" s="24"/>
      <c r="D338" s="24"/>
      <c r="E338" s="393"/>
      <c r="F338" s="25"/>
      <c r="G338" s="178" t="s">
        <v>508</v>
      </c>
      <c r="H338" s="388"/>
    </row>
    <row r="339" spans="1:8" ht="95.1" customHeight="1">
      <c r="A339" s="24"/>
      <c r="B339" s="2"/>
      <c r="C339" s="24"/>
      <c r="D339" s="10"/>
      <c r="E339" s="396"/>
      <c r="F339" s="25"/>
      <c r="G339" s="179" t="s">
        <v>509</v>
      </c>
      <c r="H339" s="388"/>
    </row>
    <row r="340" spans="1:8" ht="6" customHeight="1">
      <c r="A340" s="24"/>
      <c r="B340" s="2"/>
      <c r="C340" s="24"/>
      <c r="D340" s="14"/>
      <c r="E340" s="2"/>
      <c r="F340" s="25"/>
      <c r="G340" s="87"/>
      <c r="H340" s="339"/>
    </row>
    <row r="341" spans="1:8" ht="6" customHeight="1">
      <c r="A341" s="24"/>
      <c r="B341" s="2"/>
      <c r="C341" s="24"/>
      <c r="D341" s="16"/>
      <c r="E341" s="19"/>
      <c r="F341" s="25"/>
      <c r="G341" s="87"/>
      <c r="H341" s="339"/>
    </row>
    <row r="342" spans="1:8" ht="157.5" customHeight="1">
      <c r="A342" s="24"/>
      <c r="B342" s="2"/>
      <c r="C342" s="24"/>
      <c r="D342" s="10" t="s">
        <v>127</v>
      </c>
      <c r="E342" s="13" t="s">
        <v>265</v>
      </c>
      <c r="F342" s="25"/>
      <c r="G342" s="87"/>
      <c r="H342" s="339" t="s">
        <v>492</v>
      </c>
    </row>
    <row r="343" spans="1:8" ht="6" customHeight="1">
      <c r="A343" s="24"/>
      <c r="B343" s="2"/>
      <c r="C343" s="24"/>
      <c r="D343" s="14"/>
      <c r="E343" s="134"/>
      <c r="F343" s="25"/>
      <c r="G343" s="26"/>
      <c r="H343" s="339"/>
    </row>
    <row r="344" spans="1:8" ht="6" customHeight="1">
      <c r="A344" s="16"/>
      <c r="B344" s="22"/>
      <c r="C344" s="16"/>
      <c r="D344" s="15"/>
      <c r="E344" s="22"/>
      <c r="F344" s="48"/>
      <c r="G344" s="39"/>
      <c r="H344" s="17"/>
    </row>
    <row r="345" spans="1:8" ht="39.950000000000003" customHeight="1">
      <c r="A345" s="24">
        <v>26</v>
      </c>
      <c r="B345" s="2" t="s">
        <v>69</v>
      </c>
      <c r="C345" s="10"/>
      <c r="D345" s="11" t="s">
        <v>24</v>
      </c>
      <c r="E345" s="21" t="s">
        <v>462</v>
      </c>
      <c r="F345" s="50"/>
      <c r="G345" s="30" t="s">
        <v>505</v>
      </c>
      <c r="H345" s="388" t="s">
        <v>697</v>
      </c>
    </row>
    <row r="346" spans="1:8" ht="6" customHeight="1">
      <c r="A346" s="24"/>
      <c r="B346" s="2"/>
      <c r="C346" s="24"/>
      <c r="D346" s="14"/>
      <c r="E346" s="2"/>
      <c r="F346" s="25"/>
      <c r="G346" s="26"/>
      <c r="H346" s="388"/>
    </row>
    <row r="347" spans="1:8" ht="39.950000000000003" customHeight="1">
      <c r="A347" s="24"/>
      <c r="B347" s="343"/>
      <c r="C347" s="10"/>
      <c r="D347" s="11" t="s">
        <v>28</v>
      </c>
      <c r="E347" s="21" t="s">
        <v>337</v>
      </c>
      <c r="F347" s="50"/>
      <c r="G347" s="30" t="s">
        <v>505</v>
      </c>
      <c r="H347" s="388"/>
    </row>
    <row r="348" spans="1:8" ht="6" customHeight="1">
      <c r="A348" s="24"/>
      <c r="B348" s="343"/>
      <c r="C348" s="24"/>
      <c r="D348" s="14"/>
      <c r="E348" s="2" t="s">
        <v>8</v>
      </c>
      <c r="F348" s="25"/>
      <c r="G348" s="43"/>
      <c r="H348" s="340"/>
    </row>
    <row r="349" spans="1:8" ht="64.5" customHeight="1">
      <c r="A349" s="24"/>
      <c r="B349" s="343"/>
      <c r="C349" s="24"/>
      <c r="D349" s="138" t="s">
        <v>33</v>
      </c>
      <c r="E349" s="139" t="s">
        <v>463</v>
      </c>
      <c r="F349" s="25"/>
      <c r="G349" s="28" t="s">
        <v>505</v>
      </c>
      <c r="H349" s="68" t="s">
        <v>778</v>
      </c>
    </row>
    <row r="350" spans="1:8" ht="6" customHeight="1">
      <c r="A350" s="24"/>
      <c r="B350" s="2"/>
      <c r="C350" s="24"/>
      <c r="D350" s="14"/>
      <c r="E350" s="2"/>
      <c r="F350" s="25"/>
      <c r="G350" s="26"/>
      <c r="H350" s="340"/>
    </row>
    <row r="351" spans="1:8" ht="6" customHeight="1">
      <c r="A351" s="24"/>
      <c r="B351" s="2"/>
      <c r="C351" s="16"/>
      <c r="D351" s="15"/>
      <c r="E351" s="22"/>
      <c r="F351" s="48"/>
      <c r="G351" s="89"/>
      <c r="H351" s="340"/>
    </row>
    <row r="352" spans="1:8" ht="48.95" customHeight="1">
      <c r="A352" s="24"/>
      <c r="B352" s="2"/>
      <c r="C352" s="24"/>
      <c r="D352" s="14" t="s">
        <v>95</v>
      </c>
      <c r="E352" s="2" t="s">
        <v>591</v>
      </c>
      <c r="F352" s="25"/>
      <c r="G352" s="167"/>
      <c r="H352" s="340"/>
    </row>
    <row r="353" spans="1:9" ht="102" customHeight="1">
      <c r="A353" s="24"/>
      <c r="B353" s="2"/>
      <c r="C353" s="24"/>
      <c r="D353" s="14"/>
      <c r="E353" s="2" t="s">
        <v>297</v>
      </c>
      <c r="F353" s="25"/>
      <c r="G353" s="43" t="s">
        <v>1</v>
      </c>
      <c r="H353" s="340"/>
    </row>
    <row r="354" spans="1:9" ht="39" customHeight="1">
      <c r="A354" s="24"/>
      <c r="B354" s="2"/>
      <c r="C354" s="24"/>
      <c r="D354" s="14"/>
      <c r="E354" s="2" t="s">
        <v>298</v>
      </c>
      <c r="F354" s="25"/>
      <c r="G354" s="43" t="s">
        <v>1</v>
      </c>
      <c r="H354" s="340"/>
    </row>
    <row r="355" spans="1:9" ht="54.75" customHeight="1">
      <c r="A355" s="24"/>
      <c r="B355" s="2"/>
      <c r="C355" s="24"/>
      <c r="D355" s="14"/>
      <c r="E355" s="2" t="s">
        <v>299</v>
      </c>
      <c r="F355" s="25"/>
      <c r="G355" s="43" t="s">
        <v>1</v>
      </c>
      <c r="H355" s="340"/>
    </row>
    <row r="356" spans="1:9" s="14" customFormat="1" ht="6" customHeight="1">
      <c r="A356" s="24"/>
      <c r="B356" s="2"/>
      <c r="C356" s="24"/>
      <c r="D356" s="11"/>
      <c r="E356" s="21"/>
      <c r="F356" s="25"/>
      <c r="G356" s="26"/>
      <c r="H356" s="340"/>
    </row>
    <row r="357" spans="1:9" ht="6" customHeight="1">
      <c r="A357" s="24"/>
      <c r="B357" s="2"/>
      <c r="C357" s="24"/>
      <c r="D357" s="16"/>
      <c r="E357" s="19"/>
      <c r="F357" s="25"/>
      <c r="G357" s="26"/>
      <c r="H357" s="340"/>
    </row>
    <row r="358" spans="1:9" ht="88.5" customHeight="1">
      <c r="A358" s="24"/>
      <c r="B358" s="2"/>
      <c r="C358" s="24"/>
      <c r="D358" s="24" t="s">
        <v>127</v>
      </c>
      <c r="E358" s="343" t="s">
        <v>326</v>
      </c>
      <c r="F358" s="25"/>
      <c r="G358" s="135"/>
      <c r="H358" s="340" t="s">
        <v>493</v>
      </c>
    </row>
    <row r="359" spans="1:9" ht="156" customHeight="1">
      <c r="A359" s="24"/>
      <c r="B359" s="2"/>
      <c r="C359" s="24"/>
      <c r="D359" s="24" t="s">
        <v>157</v>
      </c>
      <c r="E359" s="343" t="s">
        <v>592</v>
      </c>
      <c r="F359" s="25"/>
      <c r="G359" s="135"/>
      <c r="H359" s="68"/>
      <c r="I359" s="183"/>
    </row>
    <row r="360" spans="1:9" ht="168.6" customHeight="1">
      <c r="A360" s="24"/>
      <c r="B360" s="2"/>
      <c r="C360" s="24"/>
      <c r="D360" s="24"/>
      <c r="E360" s="343" t="s">
        <v>580</v>
      </c>
      <c r="F360" s="25"/>
      <c r="G360" s="135"/>
      <c r="H360" s="68"/>
    </row>
    <row r="361" spans="1:9" ht="76.5" customHeight="1">
      <c r="A361" s="24"/>
      <c r="B361" s="2"/>
      <c r="C361" s="24"/>
      <c r="D361" s="24"/>
      <c r="E361" s="343" t="s">
        <v>381</v>
      </c>
      <c r="F361" s="25"/>
      <c r="G361" s="135"/>
      <c r="H361" s="68"/>
    </row>
    <row r="362" spans="1:9" ht="6" customHeight="1">
      <c r="A362" s="24"/>
      <c r="B362" s="2"/>
      <c r="C362" s="24"/>
      <c r="D362" s="24"/>
      <c r="E362" s="343"/>
      <c r="F362" s="25"/>
      <c r="G362" s="135"/>
      <c r="H362" s="68"/>
    </row>
    <row r="363" spans="1:9" ht="63.95" customHeight="1">
      <c r="A363" s="24"/>
      <c r="B363" s="2"/>
      <c r="C363" s="24"/>
      <c r="D363" s="24" t="s">
        <v>158</v>
      </c>
      <c r="E363" s="343" t="s">
        <v>382</v>
      </c>
      <c r="F363" s="25"/>
      <c r="G363" s="135"/>
      <c r="H363" s="68"/>
    </row>
    <row r="364" spans="1:9" ht="117" customHeight="1">
      <c r="A364" s="24"/>
      <c r="B364" s="2"/>
      <c r="C364" s="24"/>
      <c r="D364" s="24"/>
      <c r="E364" s="343" t="s">
        <v>383</v>
      </c>
      <c r="F364" s="25"/>
      <c r="G364" s="135"/>
      <c r="H364" s="68"/>
    </row>
    <row r="365" spans="1:9" ht="47.45" customHeight="1">
      <c r="A365" s="24"/>
      <c r="B365" s="2"/>
      <c r="C365" s="24"/>
      <c r="D365" s="24"/>
      <c r="E365" s="343" t="s">
        <v>384</v>
      </c>
      <c r="F365" s="25"/>
      <c r="G365" s="135"/>
      <c r="H365" s="68"/>
    </row>
    <row r="366" spans="1:9" ht="9.9499999999999993" hidden="1" customHeight="1">
      <c r="A366" s="10"/>
      <c r="B366" s="21"/>
      <c r="C366" s="10"/>
      <c r="D366" s="10"/>
      <c r="E366" s="13"/>
      <c r="F366" s="50"/>
      <c r="G366" s="140"/>
      <c r="H366" s="70"/>
    </row>
    <row r="367" spans="1:9" ht="6.6" customHeight="1">
      <c r="A367" s="24"/>
      <c r="B367" s="2"/>
      <c r="C367" s="24"/>
      <c r="D367" s="24"/>
      <c r="E367" s="343"/>
      <c r="F367" s="25"/>
      <c r="G367" s="135"/>
      <c r="H367" s="68"/>
    </row>
    <row r="368" spans="1:9" ht="87" customHeight="1">
      <c r="A368" s="24"/>
      <c r="B368" s="2"/>
      <c r="C368" s="24"/>
      <c r="D368" s="24" t="s">
        <v>159</v>
      </c>
      <c r="E368" s="343" t="s">
        <v>625</v>
      </c>
      <c r="F368" s="25"/>
      <c r="G368" s="135"/>
      <c r="H368" s="68"/>
    </row>
    <row r="369" spans="1:9" ht="75" customHeight="1">
      <c r="A369" s="24"/>
      <c r="B369" s="2"/>
      <c r="C369" s="24"/>
      <c r="D369" s="24"/>
      <c r="E369" s="343" t="s">
        <v>626</v>
      </c>
      <c r="F369" s="25"/>
      <c r="G369" s="135"/>
      <c r="H369" s="68"/>
    </row>
    <row r="370" spans="1:9" ht="65.25" customHeight="1">
      <c r="A370" s="24"/>
      <c r="B370" s="2"/>
      <c r="C370" s="24"/>
      <c r="D370" s="24"/>
      <c r="E370" s="343" t="s">
        <v>385</v>
      </c>
      <c r="F370" s="25"/>
      <c r="G370" s="135"/>
      <c r="H370" s="68"/>
    </row>
    <row r="371" spans="1:9" ht="103.5" customHeight="1">
      <c r="A371" s="24"/>
      <c r="B371" s="2"/>
      <c r="C371" s="24"/>
      <c r="D371" s="24"/>
      <c r="E371" s="343" t="s">
        <v>386</v>
      </c>
      <c r="F371" s="25"/>
      <c r="G371" s="135"/>
      <c r="H371" s="68"/>
    </row>
    <row r="372" spans="1:9" ht="50.1" customHeight="1">
      <c r="A372" s="24"/>
      <c r="B372" s="2"/>
      <c r="C372" s="24"/>
      <c r="D372" s="10"/>
      <c r="E372" s="13" t="s">
        <v>387</v>
      </c>
      <c r="F372" s="25"/>
      <c r="G372" s="135"/>
      <c r="H372" s="68"/>
    </row>
    <row r="373" spans="1:9" ht="6" customHeight="1">
      <c r="A373" s="24"/>
      <c r="B373" s="2"/>
      <c r="C373" s="10"/>
      <c r="D373" s="11"/>
      <c r="E373" s="21"/>
      <c r="F373" s="50"/>
      <c r="G373" s="44"/>
      <c r="H373" s="340"/>
    </row>
    <row r="374" spans="1:9" ht="6" customHeight="1">
      <c r="A374" s="16"/>
      <c r="B374" s="19"/>
      <c r="C374" s="16"/>
      <c r="D374" s="15"/>
      <c r="E374" s="22"/>
      <c r="F374" s="48"/>
      <c r="G374" s="39"/>
      <c r="H374" s="17"/>
    </row>
    <row r="375" spans="1:9" ht="58.5" customHeight="1">
      <c r="A375" s="24">
        <v>27</v>
      </c>
      <c r="B375" s="343" t="s">
        <v>70</v>
      </c>
      <c r="C375" s="24"/>
      <c r="D375" s="11" t="s">
        <v>25</v>
      </c>
      <c r="E375" s="21" t="s">
        <v>464</v>
      </c>
      <c r="F375" s="25"/>
      <c r="G375" s="28" t="s">
        <v>505</v>
      </c>
      <c r="H375" s="340" t="s">
        <v>698</v>
      </c>
    </row>
    <row r="376" spans="1:9" ht="6" customHeight="1">
      <c r="A376" s="24"/>
      <c r="B376" s="343"/>
      <c r="C376" s="100"/>
      <c r="D376" s="24"/>
      <c r="E376" s="343"/>
      <c r="F376" s="100"/>
      <c r="G376" s="43"/>
      <c r="H376" s="340"/>
    </row>
    <row r="377" spans="1:9" ht="156" customHeight="1">
      <c r="A377" s="24"/>
      <c r="B377" s="343"/>
      <c r="C377" s="24"/>
      <c r="D377" s="24" t="s">
        <v>32</v>
      </c>
      <c r="E377" s="343" t="s">
        <v>716</v>
      </c>
      <c r="F377" s="25"/>
      <c r="G377" s="43"/>
      <c r="H377" s="340" t="s">
        <v>779</v>
      </c>
    </row>
    <row r="378" spans="1:9" ht="50.25" customHeight="1">
      <c r="A378" s="24"/>
      <c r="B378" s="343"/>
      <c r="C378" s="24"/>
      <c r="D378" s="24"/>
      <c r="E378" s="343" t="s">
        <v>388</v>
      </c>
      <c r="F378" s="14"/>
      <c r="G378" s="43"/>
      <c r="H378" s="343"/>
      <c r="I378" s="14"/>
    </row>
    <row r="379" spans="1:9" ht="63.95" customHeight="1">
      <c r="A379" s="24"/>
      <c r="B379" s="343"/>
      <c r="C379" s="24"/>
      <c r="D379" s="24"/>
      <c r="E379" s="343" t="s">
        <v>622</v>
      </c>
      <c r="F379" s="14"/>
      <c r="G379" s="43"/>
      <c r="H379" s="343"/>
      <c r="I379" s="14"/>
    </row>
    <row r="380" spans="1:9" ht="135.75" customHeight="1">
      <c r="A380" s="24"/>
      <c r="B380" s="343"/>
      <c r="C380" s="24"/>
      <c r="D380" s="10"/>
      <c r="E380" s="13" t="s">
        <v>905</v>
      </c>
      <c r="F380" s="14"/>
      <c r="G380" s="43"/>
      <c r="H380" s="343"/>
      <c r="I380" s="14"/>
    </row>
    <row r="381" spans="1:9" ht="6" customHeight="1">
      <c r="A381" s="24"/>
      <c r="B381" s="343"/>
      <c r="C381" s="24"/>
      <c r="D381" s="14"/>
      <c r="E381" s="2"/>
      <c r="F381" s="25"/>
      <c r="G381" s="43"/>
      <c r="H381" s="339"/>
    </row>
    <row r="382" spans="1:9" ht="63.95" customHeight="1">
      <c r="A382" s="24"/>
      <c r="B382" s="343"/>
      <c r="C382" s="24"/>
      <c r="D382" s="14" t="s">
        <v>29</v>
      </c>
      <c r="E382" s="2" t="s">
        <v>906</v>
      </c>
      <c r="F382" s="25"/>
      <c r="G382" s="28" t="s">
        <v>310</v>
      </c>
      <c r="H382" s="339"/>
    </row>
    <row r="383" spans="1:9" ht="6" customHeight="1">
      <c r="A383" s="24"/>
      <c r="B383" s="343"/>
      <c r="C383" s="24"/>
      <c r="D383" s="14"/>
      <c r="E383" s="2"/>
      <c r="F383" s="25"/>
      <c r="G383" s="43"/>
      <c r="H383" s="339"/>
    </row>
    <row r="384" spans="1:9" ht="6" customHeight="1">
      <c r="A384" s="24"/>
      <c r="B384" s="343"/>
      <c r="C384" s="24"/>
      <c r="D384" s="16"/>
      <c r="E384" s="19"/>
      <c r="F384" s="25"/>
      <c r="G384" s="43"/>
      <c r="H384" s="339"/>
    </row>
    <row r="385" spans="1:8" ht="63.95" customHeight="1">
      <c r="A385" s="24"/>
      <c r="B385" s="343"/>
      <c r="C385" s="24"/>
      <c r="D385" s="10" t="s">
        <v>33</v>
      </c>
      <c r="E385" s="13" t="s">
        <v>465</v>
      </c>
      <c r="F385" s="25"/>
      <c r="G385" s="43"/>
      <c r="H385" s="339"/>
    </row>
    <row r="386" spans="1:8" ht="6" customHeight="1">
      <c r="A386" s="24"/>
      <c r="B386" s="343"/>
      <c r="C386" s="24"/>
      <c r="D386" s="14"/>
      <c r="E386" s="2"/>
      <c r="F386" s="25"/>
      <c r="G386" s="43"/>
      <c r="H386" s="339"/>
    </row>
    <row r="387" spans="1:8" ht="76.5" customHeight="1">
      <c r="A387" s="24"/>
      <c r="B387" s="343"/>
      <c r="C387" s="24"/>
      <c r="D387" s="14" t="s">
        <v>513</v>
      </c>
      <c r="E387" s="2" t="s">
        <v>627</v>
      </c>
      <c r="F387" s="25"/>
      <c r="G387" s="28" t="s">
        <v>505</v>
      </c>
      <c r="H387" s="339" t="s">
        <v>699</v>
      </c>
    </row>
    <row r="388" spans="1:8" ht="6" customHeight="1">
      <c r="A388" s="16"/>
      <c r="B388" s="22"/>
      <c r="C388" s="16"/>
      <c r="D388" s="15"/>
      <c r="E388" s="22"/>
      <c r="F388" s="48"/>
      <c r="G388" s="39"/>
      <c r="H388" s="390" t="s">
        <v>700</v>
      </c>
    </row>
    <row r="389" spans="1:8" ht="48.95" customHeight="1">
      <c r="A389" s="24">
        <v>28</v>
      </c>
      <c r="B389" s="343" t="s">
        <v>71</v>
      </c>
      <c r="C389" s="24"/>
      <c r="D389" s="14" t="s">
        <v>24</v>
      </c>
      <c r="E389" s="2" t="s">
        <v>72</v>
      </c>
      <c r="F389" s="25"/>
      <c r="G389" s="28" t="s">
        <v>505</v>
      </c>
      <c r="H389" s="388"/>
    </row>
    <row r="390" spans="1:8" ht="6" customHeight="1">
      <c r="A390" s="24"/>
      <c r="B390" s="2"/>
      <c r="C390" s="10"/>
      <c r="D390" s="11"/>
      <c r="E390" s="21"/>
      <c r="F390" s="50"/>
      <c r="G390" s="91"/>
      <c r="H390" s="340"/>
    </row>
    <row r="391" spans="1:8" ht="6" customHeight="1">
      <c r="A391" s="24"/>
      <c r="B391" s="2"/>
      <c r="C391" s="16"/>
      <c r="D391" s="15"/>
      <c r="E391" s="2"/>
      <c r="F391" s="25"/>
      <c r="G391" s="26"/>
      <c r="H391" s="340"/>
    </row>
    <row r="392" spans="1:8" ht="51" customHeight="1">
      <c r="A392" s="24"/>
      <c r="B392" s="343"/>
      <c r="C392" s="24"/>
      <c r="D392" s="11" t="s">
        <v>28</v>
      </c>
      <c r="E392" s="21" t="s">
        <v>73</v>
      </c>
      <c r="F392" s="25"/>
      <c r="G392" s="28" t="s">
        <v>505</v>
      </c>
      <c r="H392" s="340"/>
    </row>
    <row r="393" spans="1:8" ht="6" customHeight="1">
      <c r="A393" s="24"/>
      <c r="B393" s="2"/>
      <c r="C393" s="24"/>
      <c r="D393" s="16"/>
      <c r="E393" s="19"/>
      <c r="F393" s="100"/>
      <c r="G393" s="26"/>
      <c r="H393" s="68"/>
    </row>
    <row r="394" spans="1:8" ht="64.5" customHeight="1">
      <c r="A394" s="24" t="s">
        <v>15</v>
      </c>
      <c r="B394" s="343" t="s">
        <v>15</v>
      </c>
      <c r="C394" s="24"/>
      <c r="D394" s="10" t="s">
        <v>32</v>
      </c>
      <c r="E394" s="13" t="s">
        <v>236</v>
      </c>
      <c r="F394" s="25"/>
      <c r="G394" s="26"/>
      <c r="H394" s="340" t="s">
        <v>780</v>
      </c>
    </row>
    <row r="395" spans="1:8" ht="6" customHeight="1">
      <c r="A395" s="24"/>
      <c r="B395" s="343"/>
      <c r="C395" s="10"/>
      <c r="D395" s="11"/>
      <c r="E395" s="21"/>
      <c r="F395" s="50"/>
      <c r="G395" s="91"/>
      <c r="H395" s="340"/>
    </row>
    <row r="396" spans="1:8" ht="6" customHeight="1">
      <c r="A396" s="24"/>
      <c r="B396" s="2"/>
      <c r="C396" s="24"/>
      <c r="D396" s="14"/>
      <c r="E396" s="2"/>
      <c r="F396" s="25"/>
      <c r="G396" s="43"/>
      <c r="H396" s="68"/>
    </row>
    <row r="397" spans="1:8" ht="65.099999999999994" customHeight="1">
      <c r="A397" s="24"/>
      <c r="B397" s="2"/>
      <c r="C397" s="24"/>
      <c r="D397" s="14" t="s">
        <v>30</v>
      </c>
      <c r="E397" s="2" t="s">
        <v>74</v>
      </c>
      <c r="F397" s="25"/>
      <c r="G397" s="28" t="s">
        <v>505</v>
      </c>
      <c r="H397" s="68"/>
    </row>
    <row r="398" spans="1:8" ht="6" customHeight="1">
      <c r="A398" s="24"/>
      <c r="B398" s="2"/>
      <c r="C398" s="24"/>
      <c r="D398" s="16"/>
      <c r="E398" s="19"/>
      <c r="F398" s="25"/>
      <c r="G398" s="43"/>
      <c r="H398" s="388"/>
    </row>
    <row r="399" spans="1:8" ht="50.25" customHeight="1">
      <c r="A399" s="24"/>
      <c r="B399" s="2"/>
      <c r="C399" s="24"/>
      <c r="D399" s="10" t="s">
        <v>32</v>
      </c>
      <c r="E399" s="13" t="s">
        <v>466</v>
      </c>
      <c r="F399" s="25"/>
      <c r="G399" s="26"/>
      <c r="H399" s="388"/>
    </row>
    <row r="400" spans="1:8" ht="6" customHeight="1">
      <c r="A400" s="24"/>
      <c r="B400" s="2"/>
      <c r="C400" s="10"/>
      <c r="D400" s="11"/>
      <c r="E400" s="21"/>
      <c r="F400" s="50"/>
      <c r="G400" s="91"/>
      <c r="H400" s="388"/>
    </row>
    <row r="401" spans="1:8" ht="6" customHeight="1">
      <c r="A401" s="24"/>
      <c r="B401" s="343"/>
      <c r="C401" s="24"/>
      <c r="D401" s="14"/>
      <c r="E401" s="2"/>
      <c r="F401" s="48"/>
      <c r="G401" s="39"/>
      <c r="H401" s="340"/>
    </row>
    <row r="402" spans="1:8" ht="65.099999999999994" customHeight="1">
      <c r="A402" s="24"/>
      <c r="B402" s="2"/>
      <c r="C402" s="24"/>
      <c r="D402" s="14" t="s">
        <v>55</v>
      </c>
      <c r="E402" s="2" t="s">
        <v>254</v>
      </c>
      <c r="F402" s="25"/>
      <c r="G402" s="28" t="s">
        <v>505</v>
      </c>
      <c r="H402" s="388" t="s">
        <v>255</v>
      </c>
    </row>
    <row r="403" spans="1:8" ht="6" customHeight="1">
      <c r="A403" s="24"/>
      <c r="B403" s="2"/>
      <c r="C403" s="24"/>
      <c r="D403" s="16"/>
      <c r="E403" s="19"/>
      <c r="F403" s="14"/>
      <c r="G403" s="43"/>
      <c r="H403" s="388"/>
    </row>
    <row r="404" spans="1:8" ht="54" customHeight="1">
      <c r="A404" s="24"/>
      <c r="B404" s="2"/>
      <c r="C404" s="24"/>
      <c r="D404" s="10" t="s">
        <v>32</v>
      </c>
      <c r="E404" s="13" t="s">
        <v>437</v>
      </c>
      <c r="F404" s="25"/>
      <c r="G404" s="26"/>
      <c r="H404" s="388"/>
    </row>
    <row r="405" spans="1:8" ht="10.5" customHeight="1">
      <c r="A405" s="24"/>
      <c r="B405" s="2"/>
      <c r="C405" s="24"/>
      <c r="D405" s="14"/>
      <c r="E405" s="2"/>
      <c r="F405" s="25"/>
      <c r="G405" s="26"/>
      <c r="H405" s="388"/>
    </row>
    <row r="406" spans="1:8" ht="18" customHeight="1">
      <c r="A406" s="24"/>
      <c r="B406" s="343"/>
      <c r="C406" s="24"/>
      <c r="D406" s="14"/>
      <c r="E406" s="141" t="s">
        <v>389</v>
      </c>
      <c r="F406" s="25"/>
      <c r="G406" s="26"/>
      <c r="H406" s="388"/>
    </row>
    <row r="407" spans="1:8" ht="36" customHeight="1">
      <c r="A407" s="24"/>
      <c r="B407" s="343"/>
      <c r="C407" s="24"/>
      <c r="D407" s="14" t="s">
        <v>208</v>
      </c>
      <c r="E407" s="2" t="s">
        <v>224</v>
      </c>
      <c r="F407" s="25"/>
      <c r="G407" s="26"/>
      <c r="H407" s="388"/>
    </row>
    <row r="408" spans="1:8" ht="36" customHeight="1">
      <c r="A408" s="24"/>
      <c r="B408" s="343"/>
      <c r="C408" s="24"/>
      <c r="D408" s="14" t="s">
        <v>225</v>
      </c>
      <c r="E408" s="2" t="s">
        <v>390</v>
      </c>
      <c r="F408" s="25"/>
      <c r="G408" s="26"/>
      <c r="H408" s="388"/>
    </row>
    <row r="409" spans="1:8" ht="48.75" customHeight="1">
      <c r="A409" s="24"/>
      <c r="B409" s="343"/>
      <c r="C409" s="24"/>
      <c r="D409" s="14" t="s">
        <v>226</v>
      </c>
      <c r="E409" s="2" t="s">
        <v>391</v>
      </c>
      <c r="F409" s="25"/>
      <c r="G409" s="26"/>
      <c r="H409" s="340"/>
    </row>
    <row r="410" spans="1:8" ht="36.6" customHeight="1">
      <c r="A410" s="24"/>
      <c r="B410" s="343"/>
      <c r="C410" s="24"/>
      <c r="D410" s="14" t="s">
        <v>227</v>
      </c>
      <c r="E410" s="2" t="s">
        <v>392</v>
      </c>
      <c r="F410" s="25"/>
      <c r="G410" s="43"/>
      <c r="H410" s="340"/>
    </row>
    <row r="411" spans="1:8" ht="49.5" customHeight="1">
      <c r="A411" s="24"/>
      <c r="B411" s="343"/>
      <c r="C411" s="24"/>
      <c r="D411" s="14" t="s">
        <v>209</v>
      </c>
      <c r="E411" s="2" t="s">
        <v>432</v>
      </c>
      <c r="F411" s="25"/>
      <c r="G411" s="26"/>
      <c r="H411" s="340"/>
    </row>
    <row r="412" spans="1:8" ht="36" customHeight="1">
      <c r="A412" s="24"/>
      <c r="B412" s="343"/>
      <c r="C412" s="24"/>
      <c r="D412" s="14" t="s">
        <v>210</v>
      </c>
      <c r="E412" s="2" t="s">
        <v>228</v>
      </c>
      <c r="F412" s="25"/>
      <c r="G412" s="26"/>
      <c r="H412" s="337"/>
    </row>
    <row r="413" spans="1:8" ht="6" customHeight="1">
      <c r="A413" s="24"/>
      <c r="B413" s="343"/>
      <c r="C413" s="24"/>
      <c r="D413" s="14"/>
      <c r="E413" s="2"/>
      <c r="F413" s="25"/>
      <c r="G413" s="26"/>
      <c r="H413" s="71"/>
    </row>
    <row r="414" spans="1:8" ht="34.5" customHeight="1">
      <c r="A414" s="24"/>
      <c r="B414" s="343"/>
      <c r="C414" s="24"/>
      <c r="D414" s="14"/>
      <c r="E414" s="142" t="s">
        <v>256</v>
      </c>
      <c r="F414" s="25"/>
      <c r="G414" s="26"/>
      <c r="H414" s="71"/>
    </row>
    <row r="415" spans="1:8" ht="116.1" customHeight="1">
      <c r="A415" s="10"/>
      <c r="B415" s="21"/>
      <c r="C415" s="10"/>
      <c r="D415" s="394" t="s">
        <v>433</v>
      </c>
      <c r="E415" s="394"/>
      <c r="F415" s="50"/>
      <c r="G415" s="91"/>
      <c r="H415" s="105"/>
    </row>
    <row r="416" spans="1:8" ht="6" customHeight="1">
      <c r="A416" s="24"/>
      <c r="B416" s="2"/>
      <c r="C416" s="24"/>
      <c r="D416" s="14"/>
      <c r="E416" s="2"/>
      <c r="F416" s="25"/>
      <c r="G416" s="43"/>
      <c r="H416" s="17"/>
    </row>
    <row r="417" spans="1:9" ht="60" customHeight="1">
      <c r="A417" s="10">
        <v>29</v>
      </c>
      <c r="B417" s="13" t="s">
        <v>75</v>
      </c>
      <c r="C417" s="10"/>
      <c r="D417" s="11"/>
      <c r="E417" s="21" t="s">
        <v>218</v>
      </c>
      <c r="F417" s="50"/>
      <c r="G417" s="30" t="s">
        <v>1</v>
      </c>
      <c r="H417" s="18" t="s">
        <v>701</v>
      </c>
    </row>
    <row r="418" spans="1:9" ht="6" customHeight="1">
      <c r="A418" s="24"/>
      <c r="B418" s="2"/>
      <c r="C418" s="24"/>
      <c r="D418" s="14"/>
      <c r="E418" s="2"/>
      <c r="F418" s="25"/>
      <c r="G418" s="26"/>
      <c r="H418" s="17"/>
    </row>
    <row r="419" spans="1:9" ht="65.099999999999994" customHeight="1">
      <c r="A419" s="10">
        <v>30</v>
      </c>
      <c r="B419" s="21" t="s">
        <v>76</v>
      </c>
      <c r="C419" s="10"/>
      <c r="D419" s="11"/>
      <c r="E419" s="21" t="s">
        <v>77</v>
      </c>
      <c r="F419" s="50"/>
      <c r="G419" s="30" t="s">
        <v>1</v>
      </c>
      <c r="H419" s="18" t="s">
        <v>702</v>
      </c>
    </row>
    <row r="420" spans="1:9" ht="6" customHeight="1">
      <c r="A420" s="24"/>
      <c r="B420" s="2"/>
      <c r="C420" s="24"/>
      <c r="D420" s="14"/>
      <c r="E420" s="2"/>
      <c r="F420" s="25"/>
      <c r="G420" s="26"/>
      <c r="H420" s="71"/>
    </row>
    <row r="421" spans="1:9" ht="49.5" customHeight="1">
      <c r="A421" s="24">
        <v>31</v>
      </c>
      <c r="B421" s="2" t="s">
        <v>78</v>
      </c>
      <c r="C421" s="24"/>
      <c r="D421" s="14" t="s">
        <v>24</v>
      </c>
      <c r="E421" s="2" t="s">
        <v>467</v>
      </c>
      <c r="F421" s="25"/>
      <c r="G421" s="28" t="s">
        <v>505</v>
      </c>
      <c r="H421" s="340" t="s">
        <v>781</v>
      </c>
    </row>
    <row r="422" spans="1:9" ht="6" customHeight="1">
      <c r="A422" s="24"/>
      <c r="B422" s="343"/>
      <c r="C422" s="24"/>
      <c r="D422" s="16"/>
      <c r="E422" s="19"/>
      <c r="F422" s="25"/>
      <c r="G422" s="43"/>
      <c r="H422" s="340"/>
    </row>
    <row r="423" spans="1:9" ht="141.94999999999999" customHeight="1">
      <c r="A423" s="24"/>
      <c r="B423" s="2"/>
      <c r="C423" s="24"/>
      <c r="D423" s="10" t="s">
        <v>32</v>
      </c>
      <c r="E423" s="13" t="s">
        <v>717</v>
      </c>
      <c r="F423" s="25"/>
      <c r="G423" s="336"/>
      <c r="H423" s="340" t="s">
        <v>782</v>
      </c>
    </row>
    <row r="424" spans="1:9" ht="6" customHeight="1">
      <c r="A424" s="24"/>
      <c r="B424" s="2"/>
      <c r="C424" s="10"/>
      <c r="D424" s="11"/>
      <c r="E424" s="21"/>
      <c r="F424" s="50"/>
      <c r="G424" s="143"/>
      <c r="H424" s="340"/>
    </row>
    <row r="425" spans="1:9" ht="6" customHeight="1">
      <c r="A425" s="24"/>
      <c r="B425" s="2"/>
      <c r="C425" s="24"/>
      <c r="D425" s="14"/>
      <c r="E425" s="2"/>
      <c r="F425" s="25"/>
      <c r="G425" s="39"/>
      <c r="H425" s="340"/>
    </row>
    <row r="426" spans="1:9" ht="39" customHeight="1">
      <c r="A426" s="24"/>
      <c r="B426" s="2"/>
      <c r="C426" s="24"/>
      <c r="D426" s="11" t="s">
        <v>28</v>
      </c>
      <c r="E426" s="21" t="s">
        <v>895</v>
      </c>
      <c r="F426" s="25"/>
      <c r="G426" s="28" t="s">
        <v>505</v>
      </c>
      <c r="H426" s="340" t="s">
        <v>784</v>
      </c>
      <c r="I426" s="24"/>
    </row>
    <row r="427" spans="1:9" ht="6" customHeight="1">
      <c r="A427" s="24"/>
      <c r="B427" s="343"/>
      <c r="C427" s="100"/>
      <c r="D427" s="24"/>
      <c r="E427" s="343"/>
      <c r="F427" s="100"/>
      <c r="G427" s="43"/>
      <c r="H427" s="340"/>
      <c r="I427" s="14"/>
    </row>
    <row r="428" spans="1:9" ht="52.5" customHeight="1">
      <c r="A428" s="24"/>
      <c r="B428" s="343"/>
      <c r="C428" s="24"/>
      <c r="D428" s="10" t="s">
        <v>32</v>
      </c>
      <c r="E428" s="13" t="s">
        <v>79</v>
      </c>
      <c r="F428" s="25"/>
      <c r="G428" s="28"/>
      <c r="H428" s="340" t="s">
        <v>783</v>
      </c>
    </row>
    <row r="429" spans="1:9" ht="6" customHeight="1">
      <c r="A429" s="24"/>
      <c r="B429" s="343"/>
      <c r="C429" s="10"/>
      <c r="D429" s="11"/>
      <c r="E429" s="21"/>
      <c r="F429" s="50"/>
      <c r="G429" s="43"/>
      <c r="H429" s="68"/>
    </row>
    <row r="430" spans="1:9" ht="6" customHeight="1">
      <c r="A430" s="24"/>
      <c r="B430" s="2"/>
      <c r="C430" s="24"/>
      <c r="D430" s="14"/>
      <c r="E430" s="2"/>
      <c r="F430" s="25"/>
      <c r="G430" s="39"/>
      <c r="H430" s="340"/>
    </row>
    <row r="431" spans="1:9" ht="89.1" customHeight="1">
      <c r="A431" s="24"/>
      <c r="B431" s="2"/>
      <c r="C431" s="24"/>
      <c r="D431" s="14" t="s">
        <v>30</v>
      </c>
      <c r="E431" s="2" t="s">
        <v>237</v>
      </c>
      <c r="F431" s="25"/>
      <c r="G431" s="28" t="s">
        <v>506</v>
      </c>
      <c r="H431" s="340" t="s">
        <v>785</v>
      </c>
    </row>
    <row r="432" spans="1:9" ht="6" customHeight="1">
      <c r="A432" s="24"/>
      <c r="B432" s="2"/>
      <c r="C432" s="16"/>
      <c r="D432" s="15"/>
      <c r="E432" s="22"/>
      <c r="F432" s="48"/>
      <c r="G432" s="39"/>
      <c r="H432" s="68"/>
    </row>
    <row r="433" spans="1:8" ht="39" customHeight="1">
      <c r="A433" s="24"/>
      <c r="B433" s="2"/>
      <c r="C433" s="10"/>
      <c r="D433" s="11" t="s">
        <v>55</v>
      </c>
      <c r="E433" s="21" t="s">
        <v>80</v>
      </c>
      <c r="F433" s="50"/>
      <c r="G433" s="30" t="s">
        <v>506</v>
      </c>
      <c r="H433" s="68"/>
    </row>
    <row r="434" spans="1:8" ht="6" customHeight="1">
      <c r="A434" s="24"/>
      <c r="B434" s="2"/>
      <c r="C434" s="24"/>
      <c r="D434" s="14"/>
      <c r="E434" s="2"/>
      <c r="F434" s="25"/>
      <c r="G434" s="43"/>
      <c r="H434" s="68"/>
    </row>
    <row r="435" spans="1:8" ht="63" customHeight="1">
      <c r="A435" s="24"/>
      <c r="B435" s="2"/>
      <c r="C435" s="10"/>
      <c r="D435" s="11" t="s">
        <v>56</v>
      </c>
      <c r="E435" s="21" t="s">
        <v>222</v>
      </c>
      <c r="F435" s="25"/>
      <c r="G435" s="30" t="s">
        <v>506</v>
      </c>
      <c r="H435" s="68"/>
    </row>
    <row r="436" spans="1:8" ht="6" customHeight="1">
      <c r="A436" s="24"/>
      <c r="B436" s="2"/>
      <c r="C436" s="24"/>
      <c r="D436" s="14"/>
      <c r="E436" s="2"/>
      <c r="F436" s="48"/>
      <c r="G436" s="43"/>
      <c r="H436" s="71"/>
    </row>
    <row r="437" spans="1:8" ht="38.450000000000003" customHeight="1">
      <c r="A437" s="24"/>
      <c r="B437" s="13"/>
      <c r="C437" s="10"/>
      <c r="D437" s="11" t="s">
        <v>58</v>
      </c>
      <c r="E437" s="21" t="s">
        <v>81</v>
      </c>
      <c r="F437" s="25"/>
      <c r="G437" s="30" t="s">
        <v>506</v>
      </c>
      <c r="H437" s="70"/>
    </row>
    <row r="438" spans="1:8" ht="6" customHeight="1">
      <c r="A438" s="16"/>
      <c r="B438" s="22"/>
      <c r="C438" s="16"/>
      <c r="D438" s="15"/>
      <c r="E438" s="22"/>
      <c r="F438" s="48"/>
      <c r="G438" s="89"/>
      <c r="H438" s="144"/>
    </row>
    <row r="439" spans="1:8" ht="50.45" customHeight="1">
      <c r="A439" s="24">
        <v>32</v>
      </c>
      <c r="B439" s="2" t="s">
        <v>354</v>
      </c>
      <c r="C439" s="24"/>
      <c r="D439" s="14" t="s">
        <v>25</v>
      </c>
      <c r="E439" s="101" t="s">
        <v>431</v>
      </c>
      <c r="F439" s="25"/>
      <c r="G439" s="28" t="s">
        <v>506</v>
      </c>
      <c r="H439" s="388" t="s">
        <v>907</v>
      </c>
    </row>
    <row r="440" spans="1:8" ht="6" customHeight="1">
      <c r="A440" s="24"/>
      <c r="B440" s="2"/>
      <c r="C440" s="24"/>
      <c r="D440" s="16"/>
      <c r="E440" s="19"/>
      <c r="F440" s="25"/>
      <c r="G440" s="26"/>
      <c r="H440" s="388"/>
    </row>
    <row r="441" spans="1:8" ht="101.1" customHeight="1">
      <c r="A441" s="24"/>
      <c r="B441" s="2"/>
      <c r="C441" s="24"/>
      <c r="D441" s="10" t="s">
        <v>128</v>
      </c>
      <c r="E441" s="13" t="s">
        <v>355</v>
      </c>
      <c r="F441" s="25"/>
      <c r="G441" s="26"/>
      <c r="H441" s="388"/>
    </row>
    <row r="442" spans="1:8" ht="6" customHeight="1">
      <c r="A442" s="24"/>
      <c r="B442" s="2"/>
      <c r="C442" s="10"/>
      <c r="D442" s="11"/>
      <c r="E442" s="21"/>
      <c r="F442" s="50"/>
      <c r="G442" s="91"/>
      <c r="H442" s="337"/>
    </row>
    <row r="443" spans="1:8" ht="6" customHeight="1">
      <c r="A443" s="24"/>
      <c r="B443" s="2"/>
      <c r="C443" s="24"/>
      <c r="D443" s="14"/>
      <c r="E443" s="2"/>
      <c r="F443" s="25"/>
      <c r="G443" s="26"/>
      <c r="H443" s="337"/>
    </row>
    <row r="444" spans="1:8" ht="65.099999999999994" customHeight="1">
      <c r="A444" s="24"/>
      <c r="B444" s="343"/>
      <c r="C444" s="24"/>
      <c r="D444" s="11" t="s">
        <v>29</v>
      </c>
      <c r="E444" s="21" t="s">
        <v>309</v>
      </c>
      <c r="F444" s="25"/>
      <c r="G444" s="28" t="s">
        <v>506</v>
      </c>
      <c r="H444" s="339"/>
    </row>
    <row r="445" spans="1:8" ht="6" customHeight="1">
      <c r="A445" s="24"/>
      <c r="B445" s="343"/>
      <c r="C445" s="100"/>
      <c r="D445" s="16"/>
      <c r="E445" s="19"/>
      <c r="F445" s="100"/>
      <c r="G445" s="29"/>
      <c r="H445" s="343"/>
    </row>
    <row r="446" spans="1:8" ht="129.75" customHeight="1">
      <c r="A446" s="24"/>
      <c r="B446" s="343"/>
      <c r="C446" s="14"/>
      <c r="D446" s="10" t="s">
        <v>127</v>
      </c>
      <c r="E446" s="13" t="s">
        <v>300</v>
      </c>
      <c r="F446" s="25"/>
      <c r="G446" s="26"/>
      <c r="H446" s="68" t="s">
        <v>908</v>
      </c>
    </row>
    <row r="447" spans="1:8" ht="6" customHeight="1">
      <c r="A447" s="24"/>
      <c r="B447" s="2"/>
      <c r="C447" s="24"/>
      <c r="D447" s="14"/>
      <c r="E447" s="2"/>
      <c r="F447" s="25"/>
      <c r="G447" s="44"/>
      <c r="H447" s="343"/>
    </row>
    <row r="448" spans="1:8" ht="6.75" customHeight="1">
      <c r="A448" s="16"/>
      <c r="B448" s="19"/>
      <c r="C448" s="16"/>
      <c r="D448" s="15"/>
      <c r="E448" s="22"/>
      <c r="F448" s="48"/>
      <c r="G448" s="39"/>
      <c r="H448" s="144"/>
    </row>
    <row r="449" spans="1:8" ht="66" customHeight="1">
      <c r="A449" s="24">
        <v>33</v>
      </c>
      <c r="B449" s="343" t="s">
        <v>82</v>
      </c>
      <c r="C449" s="24"/>
      <c r="D449" s="14" t="s">
        <v>83</v>
      </c>
      <c r="E449" s="2" t="s">
        <v>338</v>
      </c>
      <c r="F449" s="25"/>
      <c r="G449" s="28" t="s">
        <v>506</v>
      </c>
      <c r="H449" s="340" t="s">
        <v>703</v>
      </c>
    </row>
    <row r="450" spans="1:8" ht="6" customHeight="1">
      <c r="A450" s="24"/>
      <c r="B450" s="343"/>
      <c r="C450" s="24"/>
      <c r="D450" s="16"/>
      <c r="E450" s="19"/>
      <c r="F450" s="25"/>
      <c r="G450" s="43"/>
      <c r="H450" s="340"/>
    </row>
    <row r="451" spans="1:8" ht="48.95" customHeight="1">
      <c r="A451" s="24"/>
      <c r="B451" s="343"/>
      <c r="C451" s="24"/>
      <c r="D451" s="10" t="s">
        <v>32</v>
      </c>
      <c r="E451" s="13" t="s">
        <v>238</v>
      </c>
      <c r="F451" s="25"/>
      <c r="G451" s="43"/>
      <c r="H451" s="340" t="s">
        <v>786</v>
      </c>
    </row>
    <row r="452" spans="1:8" ht="6" customHeight="1">
      <c r="A452" s="24"/>
      <c r="B452" s="343"/>
      <c r="C452" s="10"/>
      <c r="D452" s="11"/>
      <c r="E452" s="21"/>
      <c r="F452" s="50"/>
      <c r="G452" s="44"/>
      <c r="H452" s="340"/>
    </row>
    <row r="453" spans="1:8" ht="6" customHeight="1">
      <c r="A453" s="24"/>
      <c r="B453" s="2"/>
      <c r="C453" s="24"/>
      <c r="D453" s="14"/>
      <c r="E453" s="2"/>
      <c r="F453" s="25"/>
      <c r="G453" s="43"/>
      <c r="H453" s="340"/>
    </row>
    <row r="454" spans="1:8" ht="36.6" customHeight="1">
      <c r="A454" s="24"/>
      <c r="B454" s="343"/>
      <c r="C454" s="24"/>
      <c r="D454" s="14" t="s">
        <v>28</v>
      </c>
      <c r="E454" s="2" t="s">
        <v>468</v>
      </c>
      <c r="F454" s="25"/>
      <c r="G454" s="28" t="s">
        <v>506</v>
      </c>
      <c r="H454" s="340"/>
    </row>
    <row r="455" spans="1:8" ht="6" hidden="1" customHeight="1">
      <c r="A455" s="10"/>
      <c r="B455" s="13"/>
      <c r="C455" s="10"/>
      <c r="D455" s="11"/>
      <c r="E455" s="21"/>
      <c r="F455" s="50"/>
      <c r="G455" s="44"/>
      <c r="H455" s="105"/>
    </row>
    <row r="456" spans="1:8" ht="6" customHeight="1">
      <c r="A456" s="24"/>
      <c r="B456" s="343"/>
      <c r="C456" s="24"/>
      <c r="D456" s="14"/>
      <c r="E456" s="2"/>
      <c r="F456" s="25"/>
      <c r="G456" s="43"/>
      <c r="H456" s="69"/>
    </row>
    <row r="457" spans="1:8" ht="49.5" customHeight="1">
      <c r="A457" s="24"/>
      <c r="B457" s="343"/>
      <c r="C457" s="16"/>
      <c r="D457" s="15" t="s">
        <v>30</v>
      </c>
      <c r="E457" s="22" t="s">
        <v>469</v>
      </c>
      <c r="F457" s="48"/>
      <c r="G457" s="77" t="s">
        <v>506</v>
      </c>
      <c r="H457" s="339"/>
    </row>
    <row r="458" spans="1:8" ht="6" customHeight="1">
      <c r="A458" s="24"/>
      <c r="B458" s="2"/>
      <c r="C458" s="24"/>
      <c r="D458" s="16"/>
      <c r="E458" s="19"/>
      <c r="F458" s="25"/>
      <c r="G458" s="26"/>
      <c r="H458" s="340"/>
    </row>
    <row r="459" spans="1:8" ht="49.5" customHeight="1">
      <c r="A459" s="24"/>
      <c r="B459" s="2"/>
      <c r="C459" s="24"/>
      <c r="D459" s="10" t="s">
        <v>32</v>
      </c>
      <c r="E459" s="13" t="s">
        <v>223</v>
      </c>
      <c r="F459" s="25"/>
      <c r="G459" s="26"/>
      <c r="H459" s="340"/>
    </row>
    <row r="460" spans="1:8" ht="6" customHeight="1">
      <c r="A460" s="24"/>
      <c r="B460" s="343"/>
      <c r="C460" s="24"/>
      <c r="D460" s="14"/>
      <c r="E460" s="2"/>
      <c r="F460" s="25"/>
      <c r="G460" s="43"/>
      <c r="H460" s="340"/>
    </row>
    <row r="461" spans="1:8" ht="6" customHeight="1">
      <c r="A461" s="24"/>
      <c r="B461" s="343"/>
      <c r="C461" s="16"/>
      <c r="D461" s="15"/>
      <c r="E461" s="22"/>
      <c r="F461" s="48"/>
      <c r="G461" s="39"/>
      <c r="H461" s="340"/>
    </row>
    <row r="462" spans="1:8" ht="49.5" customHeight="1">
      <c r="A462" s="10"/>
      <c r="B462" s="13"/>
      <c r="C462" s="10"/>
      <c r="D462" s="11" t="s">
        <v>130</v>
      </c>
      <c r="E462" s="21" t="s">
        <v>198</v>
      </c>
      <c r="F462" s="11"/>
      <c r="G462" s="30" t="s">
        <v>506</v>
      </c>
      <c r="H462" s="18"/>
    </row>
    <row r="463" spans="1:8" ht="6" customHeight="1">
      <c r="A463" s="24"/>
      <c r="B463" s="2"/>
      <c r="C463" s="24"/>
      <c r="D463" s="14"/>
      <c r="E463" s="2"/>
      <c r="F463" s="14"/>
      <c r="G463" s="43"/>
      <c r="H463" s="340"/>
    </row>
    <row r="464" spans="1:8" ht="6" customHeight="1">
      <c r="A464" s="24"/>
      <c r="B464" s="2"/>
      <c r="C464" s="24"/>
      <c r="D464" s="16"/>
      <c r="E464" s="19"/>
      <c r="F464" s="100"/>
      <c r="G464" s="26"/>
      <c r="H464" s="340"/>
    </row>
    <row r="465" spans="1:8" ht="183" customHeight="1">
      <c r="A465" s="24">
        <v>34</v>
      </c>
      <c r="B465" s="2" t="s">
        <v>629</v>
      </c>
      <c r="C465" s="24"/>
      <c r="D465" s="10" t="s">
        <v>127</v>
      </c>
      <c r="E465" s="13" t="s">
        <v>306</v>
      </c>
      <c r="F465" s="25"/>
      <c r="G465" s="26"/>
      <c r="H465" s="340" t="s">
        <v>307</v>
      </c>
    </row>
    <row r="466" spans="1:8" ht="6" customHeight="1">
      <c r="A466" s="24"/>
      <c r="B466" s="2"/>
      <c r="C466" s="24"/>
      <c r="D466" s="14"/>
      <c r="E466" s="2"/>
      <c r="F466" s="14"/>
      <c r="G466" s="43"/>
      <c r="H466" s="27"/>
    </row>
    <row r="467" spans="1:8" ht="36.950000000000003" customHeight="1">
      <c r="A467" s="24"/>
      <c r="B467" s="2"/>
      <c r="C467" s="24"/>
      <c r="D467" s="14"/>
      <c r="E467" s="2" t="s">
        <v>593</v>
      </c>
      <c r="F467" s="14"/>
      <c r="G467" s="168"/>
      <c r="H467" s="388" t="s">
        <v>704</v>
      </c>
    </row>
    <row r="468" spans="1:8" ht="75" customHeight="1">
      <c r="A468" s="24"/>
      <c r="B468" s="2"/>
      <c r="C468" s="24"/>
      <c r="D468" s="14"/>
      <c r="E468" s="2" t="s">
        <v>301</v>
      </c>
      <c r="F468" s="14"/>
      <c r="G468" s="28" t="s">
        <v>1</v>
      </c>
      <c r="H468" s="388"/>
    </row>
    <row r="469" spans="1:8" ht="36" customHeight="1">
      <c r="A469" s="24"/>
      <c r="B469" s="2"/>
      <c r="C469" s="24"/>
      <c r="D469" s="14"/>
      <c r="E469" s="2" t="s">
        <v>302</v>
      </c>
      <c r="F469" s="14"/>
      <c r="G469" s="28" t="s">
        <v>1</v>
      </c>
      <c r="H469" s="340"/>
    </row>
    <row r="470" spans="1:8" ht="48" customHeight="1">
      <c r="A470" s="24"/>
      <c r="B470" s="2"/>
      <c r="C470" s="24"/>
      <c r="D470" s="14"/>
      <c r="E470" s="2" t="s">
        <v>303</v>
      </c>
      <c r="F470" s="14"/>
      <c r="G470" s="28" t="s">
        <v>1</v>
      </c>
      <c r="H470" s="340"/>
    </row>
    <row r="471" spans="1:8" ht="38.1" customHeight="1">
      <c r="A471" s="24"/>
      <c r="B471" s="2"/>
      <c r="C471" s="24"/>
      <c r="D471" s="14"/>
      <c r="E471" s="2" t="s">
        <v>470</v>
      </c>
      <c r="F471" s="14"/>
      <c r="G471" s="28" t="s">
        <v>1</v>
      </c>
      <c r="H471" s="340"/>
    </row>
    <row r="472" spans="1:8" ht="9.9499999999999993" hidden="1" customHeight="1">
      <c r="A472" s="10"/>
      <c r="B472" s="21"/>
      <c r="C472" s="10"/>
      <c r="D472" s="11"/>
      <c r="E472" s="21"/>
      <c r="F472" s="11"/>
      <c r="G472" s="44"/>
      <c r="H472" s="342"/>
    </row>
    <row r="473" spans="1:8" ht="6" customHeight="1">
      <c r="A473" s="24"/>
      <c r="B473" s="2"/>
      <c r="C473" s="24"/>
      <c r="D473" s="14"/>
      <c r="E473" s="2"/>
      <c r="F473" s="14"/>
      <c r="G473" s="43"/>
      <c r="H473" s="339"/>
    </row>
    <row r="474" spans="1:8" ht="6" customHeight="1">
      <c r="A474" s="24"/>
      <c r="B474" s="2"/>
      <c r="C474" s="24"/>
      <c r="D474" s="16"/>
      <c r="E474" s="19"/>
      <c r="F474" s="14"/>
      <c r="G474" s="43"/>
      <c r="H474" s="340"/>
    </row>
    <row r="475" spans="1:8" ht="158.1" customHeight="1">
      <c r="A475" s="24"/>
      <c r="B475" s="2"/>
      <c r="C475" s="24"/>
      <c r="D475" s="24" t="s">
        <v>127</v>
      </c>
      <c r="E475" s="343" t="s">
        <v>304</v>
      </c>
      <c r="F475" s="14"/>
      <c r="G475" s="43"/>
      <c r="H475" s="340" t="s">
        <v>787</v>
      </c>
    </row>
    <row r="476" spans="1:8" ht="6" customHeight="1">
      <c r="A476" s="24"/>
      <c r="B476" s="2"/>
      <c r="C476" s="24"/>
      <c r="D476" s="24"/>
      <c r="E476" s="343"/>
      <c r="F476" s="14"/>
      <c r="G476" s="43"/>
      <c r="H476" s="340"/>
    </row>
    <row r="477" spans="1:8" ht="120.95" customHeight="1">
      <c r="A477" s="24"/>
      <c r="B477" s="2"/>
      <c r="C477" s="24"/>
      <c r="D477" s="24" t="s">
        <v>266</v>
      </c>
      <c r="E477" s="343" t="s">
        <v>393</v>
      </c>
      <c r="F477" s="14"/>
      <c r="G477" s="43"/>
      <c r="H477" s="340"/>
    </row>
    <row r="478" spans="1:8" ht="6" customHeight="1">
      <c r="A478" s="24"/>
      <c r="B478" s="2"/>
      <c r="C478" s="24"/>
      <c r="D478" s="24"/>
      <c r="E478" s="343"/>
      <c r="F478" s="14"/>
      <c r="G478" s="43"/>
      <c r="H478" s="340"/>
    </row>
    <row r="479" spans="1:8" ht="126" customHeight="1">
      <c r="A479" s="24"/>
      <c r="B479" s="2"/>
      <c r="C479" s="24"/>
      <c r="D479" s="24" t="s">
        <v>266</v>
      </c>
      <c r="E479" s="343" t="s">
        <v>271</v>
      </c>
      <c r="F479" s="14"/>
      <c r="G479" s="43"/>
      <c r="H479" s="340"/>
    </row>
    <row r="480" spans="1:8" ht="6" customHeight="1">
      <c r="A480" s="24"/>
      <c r="B480" s="2"/>
      <c r="C480" s="24"/>
      <c r="D480" s="24"/>
      <c r="E480" s="343"/>
      <c r="F480" s="14"/>
      <c r="G480" s="43"/>
      <c r="H480" s="340"/>
    </row>
    <row r="481" spans="1:9" ht="78.95" customHeight="1">
      <c r="A481" s="24"/>
      <c r="B481" s="2"/>
      <c r="C481" s="24"/>
      <c r="D481" s="24" t="s">
        <v>266</v>
      </c>
      <c r="E481" s="343" t="s">
        <v>394</v>
      </c>
      <c r="F481" s="14"/>
      <c r="G481" s="43"/>
      <c r="H481" s="340"/>
    </row>
    <row r="482" spans="1:9" ht="53.1" customHeight="1">
      <c r="A482" s="24"/>
      <c r="B482" s="2"/>
      <c r="C482" s="24"/>
      <c r="D482" s="24"/>
      <c r="E482" s="343" t="s">
        <v>395</v>
      </c>
      <c r="F482" s="14"/>
      <c r="G482" s="43"/>
      <c r="H482" s="340"/>
    </row>
    <row r="483" spans="1:9" ht="9.9499999999999993" hidden="1" customHeight="1">
      <c r="A483" s="10"/>
      <c r="B483" s="21"/>
      <c r="C483" s="10"/>
      <c r="D483" s="10"/>
      <c r="E483" s="13"/>
      <c r="F483" s="11"/>
      <c r="G483" s="44"/>
      <c r="H483" s="18"/>
    </row>
    <row r="484" spans="1:9" ht="5.0999999999999996" customHeight="1">
      <c r="A484" s="24"/>
      <c r="B484" s="2"/>
      <c r="C484" s="24"/>
      <c r="D484" s="24"/>
      <c r="E484" s="343"/>
      <c r="F484" s="14"/>
      <c r="G484" s="43"/>
      <c r="H484" s="340"/>
    </row>
    <row r="485" spans="1:9" ht="21" customHeight="1">
      <c r="A485" s="24"/>
      <c r="B485" s="2"/>
      <c r="C485" s="24"/>
      <c r="D485" s="24" t="s">
        <v>258</v>
      </c>
      <c r="E485" s="343" t="s">
        <v>267</v>
      </c>
      <c r="F485" s="14"/>
      <c r="G485" s="43"/>
      <c r="H485" s="340"/>
    </row>
    <row r="486" spans="1:9" ht="104.1" customHeight="1">
      <c r="A486" s="24"/>
      <c r="B486" s="2"/>
      <c r="C486" s="24"/>
      <c r="D486" s="24"/>
      <c r="E486" s="343" t="s">
        <v>396</v>
      </c>
      <c r="F486" s="14"/>
      <c r="G486" s="43"/>
      <c r="H486" s="340"/>
    </row>
    <row r="487" spans="1:9" ht="75.95" customHeight="1">
      <c r="A487" s="24"/>
      <c r="B487" s="2"/>
      <c r="C487" s="24"/>
      <c r="D487" s="24"/>
      <c r="E487" s="343" t="s">
        <v>397</v>
      </c>
      <c r="F487" s="14"/>
      <c r="G487" s="43"/>
      <c r="H487" s="340"/>
    </row>
    <row r="488" spans="1:9" ht="77.099999999999994" customHeight="1">
      <c r="A488" s="24"/>
      <c r="B488" s="2"/>
      <c r="C488" s="24"/>
      <c r="D488" s="24"/>
      <c r="E488" s="343" t="s">
        <v>398</v>
      </c>
      <c r="F488" s="14"/>
      <c r="G488" s="43"/>
      <c r="H488" s="340"/>
    </row>
    <row r="489" spans="1:9" ht="89.1" customHeight="1">
      <c r="A489" s="24"/>
      <c r="B489" s="2"/>
      <c r="C489" s="24"/>
      <c r="D489" s="24"/>
      <c r="E489" s="343" t="s">
        <v>399</v>
      </c>
      <c r="F489" s="14"/>
      <c r="G489" s="43"/>
      <c r="H489" s="340"/>
    </row>
    <row r="490" spans="1:9" ht="78" customHeight="1">
      <c r="A490" s="24"/>
      <c r="B490" s="343"/>
      <c r="C490" s="24"/>
      <c r="D490" s="24"/>
      <c r="E490" s="343" t="s">
        <v>327</v>
      </c>
      <c r="F490" s="25"/>
      <c r="G490" s="26"/>
      <c r="H490" s="100"/>
      <c r="I490" s="14"/>
    </row>
    <row r="491" spans="1:9" ht="182.1" customHeight="1">
      <c r="A491" s="24"/>
      <c r="B491" s="343"/>
      <c r="C491" s="24"/>
      <c r="D491" s="24"/>
      <c r="E491" s="343" t="s">
        <v>328</v>
      </c>
      <c r="F491" s="25"/>
      <c r="G491" s="26"/>
      <c r="H491" s="100"/>
      <c r="I491" s="14"/>
    </row>
    <row r="492" spans="1:9" ht="21" customHeight="1">
      <c r="A492" s="24"/>
      <c r="B492" s="2"/>
      <c r="C492" s="24"/>
      <c r="D492" s="24" t="s">
        <v>259</v>
      </c>
      <c r="E492" s="343" t="s">
        <v>268</v>
      </c>
      <c r="F492" s="14"/>
      <c r="G492" s="43"/>
      <c r="H492" s="340"/>
    </row>
    <row r="493" spans="1:9" ht="210" customHeight="1">
      <c r="A493" s="24"/>
      <c r="B493" s="2"/>
      <c r="C493" s="24"/>
      <c r="D493" s="24"/>
      <c r="E493" s="343" t="s">
        <v>305</v>
      </c>
      <c r="F493" s="14"/>
      <c r="G493" s="43"/>
      <c r="H493" s="340"/>
    </row>
    <row r="494" spans="1:9" ht="9.9499999999999993" hidden="1" customHeight="1">
      <c r="A494" s="10"/>
      <c r="B494" s="21"/>
      <c r="C494" s="10"/>
      <c r="D494" s="10"/>
      <c r="E494" s="13"/>
      <c r="F494" s="11"/>
      <c r="G494" s="44"/>
      <c r="H494" s="18"/>
    </row>
    <row r="495" spans="1:9" ht="6" customHeight="1">
      <c r="A495" s="24"/>
      <c r="B495" s="2"/>
      <c r="C495" s="24"/>
      <c r="D495" s="24"/>
      <c r="E495" s="343"/>
      <c r="F495" s="14"/>
      <c r="G495" s="43"/>
      <c r="H495" s="340"/>
    </row>
    <row r="496" spans="1:9" ht="15.75" customHeight="1">
      <c r="A496" s="24"/>
      <c r="B496" s="2"/>
      <c r="C496" s="24"/>
      <c r="D496" s="24" t="s">
        <v>260</v>
      </c>
      <c r="E496" s="343" t="s">
        <v>269</v>
      </c>
      <c r="F496" s="14"/>
      <c r="G496" s="43"/>
      <c r="H496" s="340"/>
    </row>
    <row r="497" spans="1:8" ht="75.95" customHeight="1">
      <c r="A497" s="24"/>
      <c r="B497" s="2"/>
      <c r="C497" s="24"/>
      <c r="D497" s="24"/>
      <c r="E497" s="343" t="s">
        <v>400</v>
      </c>
      <c r="F497" s="14"/>
      <c r="G497" s="43"/>
      <c r="H497" s="340"/>
    </row>
    <row r="498" spans="1:8" ht="74.099999999999994" customHeight="1">
      <c r="A498" s="24"/>
      <c r="B498" s="2"/>
      <c r="C498" s="24"/>
      <c r="D498" s="24"/>
      <c r="E498" s="343" t="s">
        <v>401</v>
      </c>
      <c r="F498" s="14"/>
      <c r="G498" s="43"/>
      <c r="H498" s="340"/>
    </row>
    <row r="499" spans="1:8" ht="48" customHeight="1">
      <c r="A499" s="24"/>
      <c r="B499" s="2"/>
      <c r="C499" s="24"/>
      <c r="D499" s="24"/>
      <c r="E499" s="343" t="s">
        <v>402</v>
      </c>
      <c r="F499" s="14"/>
      <c r="G499" s="43"/>
      <c r="H499" s="340"/>
    </row>
    <row r="500" spans="1:8" ht="33" customHeight="1">
      <c r="A500" s="24"/>
      <c r="B500" s="2"/>
      <c r="C500" s="24"/>
      <c r="D500" s="24" t="s">
        <v>261</v>
      </c>
      <c r="E500" s="343" t="s">
        <v>270</v>
      </c>
      <c r="F500" s="14"/>
      <c r="G500" s="43"/>
      <c r="H500" s="340"/>
    </row>
    <row r="501" spans="1:8" ht="248.1" customHeight="1">
      <c r="A501" s="24"/>
      <c r="B501" s="2"/>
      <c r="C501" s="24"/>
      <c r="D501" s="10"/>
      <c r="E501" s="13" t="s">
        <v>718</v>
      </c>
      <c r="F501" s="14"/>
      <c r="G501" s="43"/>
      <c r="H501" s="340"/>
    </row>
    <row r="502" spans="1:8" ht="6" customHeight="1">
      <c r="A502" s="10"/>
      <c r="B502" s="21"/>
      <c r="C502" s="10"/>
      <c r="D502" s="11"/>
      <c r="E502" s="2"/>
      <c r="F502" s="14"/>
      <c r="G502" s="43"/>
      <c r="H502" s="340"/>
    </row>
    <row r="503" spans="1:8" ht="6" customHeight="1">
      <c r="A503" s="24"/>
      <c r="B503" s="2"/>
      <c r="C503" s="24"/>
      <c r="D503" s="14"/>
      <c r="E503" s="22"/>
      <c r="F503" s="48"/>
      <c r="G503" s="39"/>
      <c r="H503" s="17"/>
    </row>
    <row r="504" spans="1:8" ht="65.099999999999994" customHeight="1">
      <c r="A504" s="24">
        <v>35</v>
      </c>
      <c r="B504" s="343" t="s">
        <v>84</v>
      </c>
      <c r="C504" s="24"/>
      <c r="D504" s="14"/>
      <c r="E504" s="2" t="s">
        <v>471</v>
      </c>
      <c r="F504" s="25"/>
      <c r="G504" s="28" t="s">
        <v>505</v>
      </c>
      <c r="H504" s="340" t="s">
        <v>705</v>
      </c>
    </row>
    <row r="505" spans="1:8" ht="6" customHeight="1">
      <c r="A505" s="24"/>
      <c r="B505" s="2"/>
      <c r="C505" s="24"/>
      <c r="D505" s="16"/>
      <c r="E505" s="19"/>
      <c r="F505" s="25"/>
      <c r="G505" s="26"/>
      <c r="H505" s="340"/>
    </row>
    <row r="506" spans="1:8" ht="132.6" customHeight="1">
      <c r="A506" s="24"/>
      <c r="B506" s="2"/>
      <c r="C506" s="24"/>
      <c r="D506" s="10" t="s">
        <v>32</v>
      </c>
      <c r="E506" s="13" t="s">
        <v>416</v>
      </c>
      <c r="F506" s="25"/>
      <c r="G506" s="43"/>
      <c r="H506" s="340"/>
    </row>
    <row r="507" spans="1:8" ht="6" customHeight="1">
      <c r="A507" s="10"/>
      <c r="B507" s="21"/>
      <c r="C507" s="10"/>
      <c r="D507" s="11"/>
      <c r="E507" s="21"/>
      <c r="F507" s="50"/>
      <c r="G507" s="91"/>
      <c r="H507" s="70"/>
    </row>
    <row r="508" spans="1:8" ht="6" customHeight="1">
      <c r="A508" s="16"/>
      <c r="B508" s="19"/>
      <c r="C508" s="16"/>
      <c r="D508" s="15"/>
      <c r="E508" s="2"/>
      <c r="F508" s="48"/>
      <c r="G508" s="39"/>
      <c r="H508" s="56"/>
    </row>
    <row r="509" spans="1:8" ht="36" customHeight="1">
      <c r="A509" s="24">
        <v>36</v>
      </c>
      <c r="B509" s="2" t="s">
        <v>85</v>
      </c>
      <c r="C509" s="10"/>
      <c r="D509" s="11" t="s">
        <v>24</v>
      </c>
      <c r="E509" s="21" t="s">
        <v>86</v>
      </c>
      <c r="F509" s="50"/>
      <c r="G509" s="28" t="s">
        <v>505</v>
      </c>
      <c r="H509" s="340" t="s">
        <v>706</v>
      </c>
    </row>
    <row r="510" spans="1:8" ht="6" customHeight="1">
      <c r="A510" s="24"/>
      <c r="B510" s="2"/>
      <c r="C510" s="24"/>
      <c r="D510" s="14"/>
      <c r="E510" s="2"/>
      <c r="F510" s="25"/>
      <c r="G510" s="39"/>
      <c r="H510" s="340"/>
    </row>
    <row r="511" spans="1:8" ht="49.5" customHeight="1">
      <c r="A511" s="24"/>
      <c r="B511" s="343"/>
      <c r="C511" s="24"/>
      <c r="D511" s="11" t="s">
        <v>28</v>
      </c>
      <c r="E511" s="21" t="s">
        <v>909</v>
      </c>
      <c r="F511" s="25"/>
      <c r="G511" s="28" t="s">
        <v>505</v>
      </c>
      <c r="H511" s="340" t="s">
        <v>789</v>
      </c>
    </row>
    <row r="512" spans="1:8" ht="6" customHeight="1">
      <c r="A512" s="24"/>
      <c r="B512" s="2"/>
      <c r="C512" s="100"/>
      <c r="D512" s="24"/>
      <c r="E512" s="343"/>
      <c r="F512" s="100"/>
      <c r="G512" s="26"/>
      <c r="H512" s="68"/>
    </row>
    <row r="513" spans="1:8" ht="108" customHeight="1">
      <c r="A513" s="24"/>
      <c r="B513" s="343"/>
      <c r="C513" s="24"/>
      <c r="D513" s="10"/>
      <c r="E513" s="13" t="s">
        <v>754</v>
      </c>
      <c r="F513" s="25"/>
      <c r="G513" s="43"/>
      <c r="H513" s="71"/>
    </row>
    <row r="514" spans="1:8" ht="6" customHeight="1">
      <c r="A514" s="24"/>
      <c r="B514" s="343"/>
      <c r="C514" s="24"/>
      <c r="D514" s="11"/>
      <c r="E514" s="21"/>
      <c r="F514" s="25"/>
      <c r="G514" s="26"/>
      <c r="H514" s="71"/>
    </row>
    <row r="515" spans="1:8" ht="6" customHeight="1">
      <c r="A515" s="24"/>
      <c r="B515" s="343"/>
      <c r="C515" s="24"/>
      <c r="D515" s="16"/>
      <c r="E515" s="19"/>
      <c r="F515" s="25"/>
      <c r="G515" s="26"/>
      <c r="H515" s="71"/>
    </row>
    <row r="516" spans="1:8" ht="66.95" customHeight="1">
      <c r="A516" s="24"/>
      <c r="B516" s="343"/>
      <c r="C516" s="24"/>
      <c r="D516" s="10" t="s">
        <v>33</v>
      </c>
      <c r="E516" s="13" t="s">
        <v>329</v>
      </c>
      <c r="F516" s="25"/>
      <c r="G516" s="26"/>
      <c r="H516" s="68" t="s">
        <v>788</v>
      </c>
    </row>
    <row r="517" spans="1:8" ht="6" customHeight="1">
      <c r="A517" s="10"/>
      <c r="B517" s="13"/>
      <c r="C517" s="10"/>
      <c r="D517" s="11"/>
      <c r="E517" s="21"/>
      <c r="F517" s="50"/>
      <c r="G517" s="91"/>
      <c r="H517" s="54"/>
    </row>
    <row r="518" spans="1:8" ht="6" customHeight="1">
      <c r="A518" s="145"/>
      <c r="B518" s="19"/>
      <c r="C518" s="16"/>
      <c r="D518" s="15"/>
      <c r="E518" s="22"/>
      <c r="F518" s="48"/>
      <c r="G518" s="39"/>
      <c r="H518" s="48"/>
    </row>
    <row r="519" spans="1:8" ht="169.5" customHeight="1">
      <c r="A519" s="24">
        <v>37</v>
      </c>
      <c r="B519" s="343" t="s">
        <v>630</v>
      </c>
      <c r="C519" s="24"/>
      <c r="D519" s="2" t="s">
        <v>258</v>
      </c>
      <c r="E519" s="2" t="s">
        <v>346</v>
      </c>
      <c r="F519" s="25"/>
      <c r="G519" s="28" t="s">
        <v>1</v>
      </c>
      <c r="H519" s="340" t="s">
        <v>910</v>
      </c>
    </row>
    <row r="520" spans="1:8" ht="6" customHeight="1">
      <c r="A520" s="24"/>
      <c r="B520" s="343"/>
      <c r="C520" s="24"/>
      <c r="D520" s="21"/>
      <c r="E520" s="21"/>
      <c r="F520" s="25"/>
      <c r="G520" s="87"/>
      <c r="H520" s="68"/>
    </row>
    <row r="521" spans="1:8" ht="6" customHeight="1">
      <c r="A521" s="146"/>
      <c r="B521" s="343"/>
      <c r="C521" s="14"/>
      <c r="D521" s="16"/>
      <c r="E521" s="19"/>
      <c r="F521" s="25"/>
      <c r="G521" s="26"/>
      <c r="H521" s="343"/>
    </row>
    <row r="522" spans="1:8" ht="63.95" customHeight="1">
      <c r="A522" s="146"/>
      <c r="B522" s="343"/>
      <c r="C522" s="14"/>
      <c r="D522" s="24" t="s">
        <v>127</v>
      </c>
      <c r="E522" s="343" t="s">
        <v>330</v>
      </c>
      <c r="F522" s="25"/>
      <c r="G522" s="26"/>
      <c r="H522" s="68" t="s">
        <v>272</v>
      </c>
    </row>
    <row r="523" spans="1:8" ht="60.95" customHeight="1">
      <c r="A523" s="24"/>
      <c r="B523" s="343"/>
      <c r="C523" s="24"/>
      <c r="D523" s="169"/>
      <c r="E523" s="343" t="s">
        <v>403</v>
      </c>
      <c r="F523" s="25"/>
      <c r="G523" s="87"/>
      <c r="H523" s="68"/>
    </row>
    <row r="524" spans="1:8" ht="152.1" customHeight="1">
      <c r="A524" s="24"/>
      <c r="B524" s="343"/>
      <c r="C524" s="24"/>
      <c r="D524" s="20"/>
      <c r="E524" s="343" t="s">
        <v>404</v>
      </c>
      <c r="F524" s="25"/>
      <c r="G524" s="87"/>
      <c r="H524" s="68"/>
    </row>
    <row r="525" spans="1:8" ht="50.1" customHeight="1">
      <c r="A525" s="24"/>
      <c r="B525" s="343"/>
      <c r="C525" s="24"/>
      <c r="D525" s="23"/>
      <c r="E525" s="13" t="s">
        <v>347</v>
      </c>
      <c r="F525" s="25"/>
      <c r="G525" s="87"/>
      <c r="H525" s="68"/>
    </row>
    <row r="526" spans="1:8" ht="6" customHeight="1">
      <c r="A526" s="24"/>
      <c r="B526" s="343"/>
      <c r="C526" s="24"/>
      <c r="D526" s="2"/>
      <c r="E526" s="2"/>
      <c r="F526" s="25"/>
      <c r="G526" s="87"/>
      <c r="H526" s="68"/>
    </row>
    <row r="527" spans="1:8" ht="6" customHeight="1">
      <c r="A527" s="24"/>
      <c r="B527" s="343"/>
      <c r="C527" s="16"/>
      <c r="D527" s="22"/>
      <c r="E527" s="22"/>
      <c r="F527" s="48"/>
      <c r="G527" s="136"/>
      <c r="H527" s="17"/>
    </row>
    <row r="528" spans="1:8" ht="120" customHeight="1">
      <c r="A528" s="24"/>
      <c r="B528" s="343"/>
      <c r="C528" s="24"/>
      <c r="D528" s="2" t="s">
        <v>259</v>
      </c>
      <c r="E528" s="2" t="s">
        <v>308</v>
      </c>
      <c r="F528" s="25"/>
      <c r="G528" s="28" t="s">
        <v>1</v>
      </c>
      <c r="H528" s="340" t="s">
        <v>911</v>
      </c>
    </row>
    <row r="529" spans="1:9" ht="6" customHeight="1">
      <c r="A529" s="24"/>
      <c r="B529" s="343"/>
      <c r="C529" s="24"/>
      <c r="D529" s="2"/>
      <c r="E529" s="2"/>
      <c r="F529" s="25"/>
      <c r="G529" s="29"/>
      <c r="H529" s="68"/>
    </row>
    <row r="530" spans="1:9" ht="6" customHeight="1">
      <c r="A530" s="24"/>
      <c r="B530" s="343"/>
      <c r="C530" s="24"/>
      <c r="D530" s="21"/>
      <c r="E530" s="21"/>
      <c r="F530" s="25"/>
      <c r="G530" s="87"/>
      <c r="H530" s="68"/>
    </row>
    <row r="531" spans="1:9" ht="6" customHeight="1">
      <c r="A531" s="24"/>
      <c r="B531" s="343"/>
      <c r="C531" s="24"/>
      <c r="D531" s="147"/>
      <c r="E531" s="19"/>
      <c r="F531" s="25"/>
      <c r="G531" s="87"/>
      <c r="H531" s="68"/>
    </row>
    <row r="532" spans="1:9" ht="88.5" customHeight="1">
      <c r="A532" s="24"/>
      <c r="B532" s="343"/>
      <c r="C532" s="24"/>
      <c r="D532" s="20" t="s">
        <v>127</v>
      </c>
      <c r="E532" s="343" t="s">
        <v>435</v>
      </c>
      <c r="F532" s="25"/>
      <c r="G532" s="87"/>
      <c r="H532" s="68" t="s">
        <v>273</v>
      </c>
    </row>
    <row r="533" spans="1:9" ht="88.5" customHeight="1">
      <c r="A533" s="146"/>
      <c r="B533" s="343"/>
      <c r="C533" s="14"/>
      <c r="D533" s="24"/>
      <c r="E533" s="343" t="s">
        <v>405</v>
      </c>
      <c r="F533" s="25"/>
      <c r="G533" s="26"/>
      <c r="H533" s="25"/>
    </row>
    <row r="534" spans="1:9" ht="169.5" customHeight="1">
      <c r="A534" s="146"/>
      <c r="B534" s="343"/>
      <c r="C534" s="14"/>
      <c r="D534" s="10"/>
      <c r="E534" s="13" t="s">
        <v>472</v>
      </c>
      <c r="F534" s="100"/>
      <c r="G534" s="26"/>
      <c r="H534" s="25"/>
    </row>
    <row r="535" spans="1:9" ht="6" customHeight="1">
      <c r="A535" s="146"/>
      <c r="B535" s="343"/>
      <c r="C535" s="14"/>
      <c r="D535" s="14"/>
      <c r="E535" s="2"/>
      <c r="F535" s="14"/>
      <c r="G535" s="43"/>
      <c r="H535" s="25"/>
    </row>
    <row r="536" spans="1:9" ht="7.5" customHeight="1">
      <c r="A536" s="146"/>
      <c r="B536" s="343"/>
      <c r="C536" s="14"/>
      <c r="D536" s="16"/>
      <c r="E536" s="19"/>
      <c r="F536" s="14"/>
      <c r="G536" s="43"/>
      <c r="H536" s="25"/>
    </row>
    <row r="537" spans="1:9" ht="90.95" customHeight="1">
      <c r="A537" s="24"/>
      <c r="B537" s="343"/>
      <c r="C537" s="24"/>
      <c r="D537" s="10" t="s">
        <v>127</v>
      </c>
      <c r="E537" s="13" t="s">
        <v>331</v>
      </c>
      <c r="F537" s="14"/>
      <c r="G537" s="43"/>
      <c r="H537" s="343"/>
      <c r="I537" s="14"/>
    </row>
    <row r="538" spans="1:9" ht="13.5" customHeight="1">
      <c r="A538" s="10"/>
      <c r="B538" s="13"/>
      <c r="C538" s="10"/>
      <c r="D538" s="11"/>
      <c r="E538" s="21"/>
      <c r="F538" s="11"/>
      <c r="G538" s="44"/>
      <c r="H538" s="13"/>
      <c r="I538" s="14"/>
    </row>
    <row r="539" spans="1:9" ht="39.950000000000003" customHeight="1">
      <c r="A539" s="45" t="s">
        <v>186</v>
      </c>
      <c r="B539" s="33"/>
      <c r="C539" s="34"/>
      <c r="D539" s="34"/>
      <c r="E539" s="33"/>
      <c r="F539" s="34"/>
      <c r="G539" s="35"/>
      <c r="H539" s="148"/>
    </row>
    <row r="540" spans="1:9" ht="6" customHeight="1">
      <c r="A540" s="24"/>
      <c r="B540" s="2"/>
      <c r="C540" s="24"/>
      <c r="D540" s="14"/>
      <c r="E540" s="2"/>
      <c r="F540" s="48"/>
      <c r="G540" s="39"/>
      <c r="H540" s="17"/>
    </row>
    <row r="541" spans="1:9" ht="65.25" customHeight="1">
      <c r="A541" s="24">
        <v>1</v>
      </c>
      <c r="B541" s="343" t="s">
        <v>87</v>
      </c>
      <c r="C541" s="24"/>
      <c r="D541" s="14"/>
      <c r="E541" s="2" t="s">
        <v>757</v>
      </c>
      <c r="F541" s="25"/>
      <c r="G541" s="28" t="s">
        <v>505</v>
      </c>
      <c r="H541" s="340" t="s">
        <v>17</v>
      </c>
    </row>
    <row r="542" spans="1:9" ht="6" customHeight="1">
      <c r="A542" s="24"/>
      <c r="B542" s="2"/>
      <c r="C542" s="24"/>
      <c r="D542" s="16"/>
      <c r="E542" s="19"/>
      <c r="F542" s="25"/>
      <c r="G542" s="43"/>
      <c r="H542" s="68"/>
    </row>
    <row r="543" spans="1:9" ht="70.5" customHeight="1">
      <c r="A543" s="24"/>
      <c r="B543" s="2"/>
      <c r="C543" s="24"/>
      <c r="D543" s="20" t="s">
        <v>251</v>
      </c>
      <c r="E543" s="343" t="s">
        <v>253</v>
      </c>
      <c r="F543" s="25"/>
      <c r="G543" s="43"/>
      <c r="H543" s="68" t="s">
        <v>239</v>
      </c>
    </row>
    <row r="544" spans="1:9" ht="106.5" customHeight="1">
      <c r="A544" s="24"/>
      <c r="B544" s="343"/>
      <c r="C544" s="24"/>
      <c r="D544" s="20" t="s">
        <v>252</v>
      </c>
      <c r="E544" s="343" t="s">
        <v>755</v>
      </c>
      <c r="F544" s="25"/>
      <c r="G544" s="43"/>
      <c r="H544" s="340"/>
    </row>
    <row r="545" spans="1:8" ht="6" customHeight="1">
      <c r="A545" s="24"/>
      <c r="B545" s="2"/>
      <c r="C545" s="24"/>
      <c r="D545" s="16"/>
      <c r="E545" s="19"/>
      <c r="F545" s="25"/>
      <c r="G545" s="43"/>
      <c r="H545" s="68"/>
    </row>
    <row r="546" spans="1:8" ht="51" customHeight="1">
      <c r="A546" s="24"/>
      <c r="B546" s="343"/>
      <c r="C546" s="24"/>
      <c r="D546" s="10" t="s">
        <v>33</v>
      </c>
      <c r="E546" s="13" t="s">
        <v>912</v>
      </c>
      <c r="F546" s="25"/>
      <c r="G546" s="26"/>
      <c r="H546" s="340" t="s">
        <v>18</v>
      </c>
    </row>
    <row r="547" spans="1:8" ht="6" customHeight="1">
      <c r="A547" s="10"/>
      <c r="B547" s="13"/>
      <c r="C547" s="10"/>
      <c r="D547" s="11"/>
      <c r="E547" s="21"/>
      <c r="F547" s="50"/>
      <c r="G547" s="44"/>
      <c r="H547" s="70"/>
    </row>
    <row r="548" spans="1:8" ht="39.950000000000003" customHeight="1">
      <c r="A548" s="45" t="s">
        <v>187</v>
      </c>
      <c r="B548" s="33"/>
      <c r="C548" s="34"/>
      <c r="D548" s="34"/>
      <c r="E548" s="33"/>
      <c r="F548" s="34"/>
      <c r="G548" s="35"/>
      <c r="H548" s="148"/>
    </row>
    <row r="549" spans="1:8" ht="6" customHeight="1">
      <c r="A549" s="24"/>
      <c r="B549" s="2"/>
      <c r="C549" s="24"/>
      <c r="D549" s="14"/>
      <c r="E549" s="2"/>
      <c r="F549" s="25"/>
      <c r="G549" s="26"/>
      <c r="H549" s="68"/>
    </row>
    <row r="550" spans="1:8" ht="39" customHeight="1">
      <c r="A550" s="24">
        <v>1</v>
      </c>
      <c r="B550" s="2" t="s">
        <v>88</v>
      </c>
      <c r="C550" s="24"/>
      <c r="D550" s="14"/>
      <c r="E550" s="2" t="s">
        <v>339</v>
      </c>
      <c r="F550" s="25"/>
      <c r="G550" s="28" t="s">
        <v>505</v>
      </c>
      <c r="H550" s="68" t="s">
        <v>290</v>
      </c>
    </row>
    <row r="551" spans="1:8" ht="6" customHeight="1">
      <c r="A551" s="24"/>
      <c r="B551" s="2"/>
      <c r="C551" s="24"/>
      <c r="D551" s="16"/>
      <c r="E551" s="19"/>
      <c r="F551" s="25"/>
      <c r="G551" s="26"/>
      <c r="H551" s="68"/>
    </row>
    <row r="552" spans="1:8" ht="48.6" customHeight="1">
      <c r="A552" s="24"/>
      <c r="B552" s="2"/>
      <c r="C552" s="24"/>
      <c r="D552" s="10" t="s">
        <v>33</v>
      </c>
      <c r="E552" s="13" t="s">
        <v>89</v>
      </c>
      <c r="F552" s="25"/>
      <c r="G552" s="43"/>
      <c r="H552" s="68" t="s">
        <v>19</v>
      </c>
    </row>
    <row r="553" spans="1:8" ht="6" customHeight="1" thickBot="1">
      <c r="A553" s="10"/>
      <c r="B553" s="21"/>
      <c r="C553" s="10"/>
      <c r="D553" s="11"/>
      <c r="E553" s="21"/>
      <c r="F553" s="50"/>
      <c r="G553" s="44"/>
      <c r="H553" s="70"/>
    </row>
    <row r="554" spans="1:8" ht="6" customHeight="1">
      <c r="A554" s="57"/>
      <c r="B554" s="58"/>
      <c r="C554" s="59"/>
      <c r="D554" s="59"/>
      <c r="E554" s="60"/>
      <c r="F554" s="73"/>
      <c r="G554" s="149"/>
      <c r="H554" s="61"/>
    </row>
    <row r="555" spans="1:8" ht="39" customHeight="1">
      <c r="A555" s="106">
        <v>2</v>
      </c>
      <c r="B555" s="399" t="s">
        <v>147</v>
      </c>
      <c r="C555" s="108"/>
      <c r="D555" s="108"/>
      <c r="E555" s="115" t="s">
        <v>474</v>
      </c>
      <c r="F555" s="110"/>
      <c r="G555" s="111" t="s">
        <v>505</v>
      </c>
      <c r="H555" s="126" t="s">
        <v>291</v>
      </c>
    </row>
    <row r="556" spans="1:8" ht="6" customHeight="1">
      <c r="A556" s="106"/>
      <c r="B556" s="399"/>
      <c r="C556" s="108"/>
      <c r="D556" s="113"/>
      <c r="E556" s="129"/>
      <c r="F556" s="108"/>
      <c r="G556" s="120"/>
      <c r="H556" s="121"/>
    </row>
    <row r="557" spans="1:8" ht="48.95" customHeight="1">
      <c r="A557" s="106"/>
      <c r="B557" s="399"/>
      <c r="C557" s="108"/>
      <c r="D557" s="118" t="s">
        <v>32</v>
      </c>
      <c r="E557" s="130" t="s">
        <v>148</v>
      </c>
      <c r="F557" s="110"/>
      <c r="G557" s="150"/>
      <c r="H557" s="121" t="s">
        <v>257</v>
      </c>
    </row>
    <row r="558" spans="1:8" ht="6" customHeight="1" thickBot="1">
      <c r="A558" s="62"/>
      <c r="B558" s="186"/>
      <c r="C558" s="64"/>
      <c r="D558" s="64"/>
      <c r="E558" s="65"/>
      <c r="F558" s="75"/>
      <c r="G558" s="187"/>
      <c r="H558" s="67"/>
    </row>
    <row r="559" spans="1:8" ht="6" customHeight="1">
      <c r="A559" s="107"/>
      <c r="B559" s="341"/>
      <c r="C559" s="108"/>
      <c r="D559" s="108"/>
      <c r="E559" s="115"/>
      <c r="F559" s="110"/>
      <c r="G559" s="150"/>
      <c r="H559" s="161"/>
    </row>
    <row r="560" spans="1:8" ht="65.099999999999994" customHeight="1">
      <c r="A560" s="24">
        <v>3</v>
      </c>
      <c r="B560" s="393" t="s">
        <v>719</v>
      </c>
      <c r="C560" s="108"/>
      <c r="D560" s="108"/>
      <c r="E560" s="2" t="s">
        <v>514</v>
      </c>
      <c r="F560" s="25"/>
      <c r="G560" s="28" t="s">
        <v>506</v>
      </c>
      <c r="H560" s="180" t="s">
        <v>720</v>
      </c>
    </row>
    <row r="561" spans="1:8" ht="120" customHeight="1">
      <c r="A561" s="107"/>
      <c r="B561" s="393"/>
      <c r="C561" s="108"/>
      <c r="D561" s="138" t="s">
        <v>515</v>
      </c>
      <c r="E561" s="139" t="s">
        <v>913</v>
      </c>
      <c r="F561" s="110"/>
      <c r="G561" s="150"/>
      <c r="H561" s="180" t="s">
        <v>721</v>
      </c>
    </row>
    <row r="562" spans="1:8" ht="235.5" customHeight="1">
      <c r="A562" s="107"/>
      <c r="B562" s="341"/>
      <c r="C562" s="108"/>
      <c r="D562" s="138" t="s">
        <v>515</v>
      </c>
      <c r="E562" s="139" t="s">
        <v>758</v>
      </c>
      <c r="F562" s="110"/>
      <c r="G562" s="150"/>
      <c r="H562" s="180" t="s">
        <v>914</v>
      </c>
    </row>
    <row r="563" spans="1:8" ht="6" customHeight="1">
      <c r="A563" s="107"/>
      <c r="B563" s="341"/>
      <c r="C563" s="108"/>
      <c r="D563" s="108"/>
      <c r="E563" s="115"/>
      <c r="F563" s="110"/>
      <c r="G563" s="150"/>
      <c r="H563" s="161"/>
    </row>
    <row r="564" spans="1:8" ht="6" customHeight="1">
      <c r="A564" s="113"/>
      <c r="B564" s="185"/>
      <c r="C564" s="114"/>
      <c r="D564" s="114"/>
      <c r="E564" s="122"/>
      <c r="F564" s="116"/>
      <c r="G564" s="348"/>
      <c r="H564" s="163"/>
    </row>
    <row r="565" spans="1:8" ht="63.6" customHeight="1">
      <c r="A565" s="24">
        <v>4</v>
      </c>
      <c r="B565" s="393" t="s">
        <v>722</v>
      </c>
      <c r="C565" s="14"/>
      <c r="D565" s="14"/>
      <c r="E565" s="2" t="s">
        <v>516</v>
      </c>
      <c r="F565" s="110"/>
      <c r="G565" s="28" t="s">
        <v>506</v>
      </c>
      <c r="H565" s="180" t="s">
        <v>723</v>
      </c>
    </row>
    <row r="566" spans="1:8" ht="147" customHeight="1">
      <c r="A566" s="107"/>
      <c r="B566" s="393"/>
      <c r="C566" s="108"/>
      <c r="D566" s="138" t="s">
        <v>515</v>
      </c>
      <c r="E566" s="139" t="s">
        <v>915</v>
      </c>
      <c r="F566" s="110"/>
      <c r="G566" s="150"/>
      <c r="H566" s="180" t="s">
        <v>724</v>
      </c>
    </row>
    <row r="567" spans="1:8" ht="153.94999999999999" customHeight="1">
      <c r="A567" s="107"/>
      <c r="B567" s="341"/>
      <c r="C567" s="108"/>
      <c r="D567" s="138" t="s">
        <v>515</v>
      </c>
      <c r="E567" s="139" t="s">
        <v>584</v>
      </c>
      <c r="F567" s="110"/>
      <c r="G567" s="150"/>
      <c r="H567" s="180" t="s">
        <v>916</v>
      </c>
    </row>
    <row r="568" spans="1:8" ht="6" customHeight="1">
      <c r="A568" s="10"/>
      <c r="B568" s="13"/>
      <c r="C568" s="10"/>
      <c r="D568" s="11"/>
      <c r="E568" s="21"/>
      <c r="F568" s="50"/>
      <c r="G568" s="44"/>
      <c r="H568" s="18"/>
    </row>
    <row r="569" spans="1:8" ht="6" customHeight="1">
      <c r="A569" s="24"/>
      <c r="B569" s="343"/>
      <c r="C569" s="24"/>
      <c r="D569" s="14"/>
      <c r="E569" s="2"/>
      <c r="F569" s="25"/>
      <c r="G569" s="43"/>
      <c r="H569" s="340"/>
    </row>
    <row r="570" spans="1:8" ht="76.5" customHeight="1">
      <c r="A570" s="222" t="s">
        <v>594</v>
      </c>
      <c r="B570" s="2" t="s">
        <v>90</v>
      </c>
      <c r="C570" s="24"/>
      <c r="D570" s="14"/>
      <c r="E570" s="101" t="s">
        <v>340</v>
      </c>
      <c r="F570" s="25"/>
      <c r="G570" s="28" t="s">
        <v>505</v>
      </c>
      <c r="H570" s="68" t="s">
        <v>725</v>
      </c>
    </row>
    <row r="571" spans="1:8" ht="6" customHeight="1">
      <c r="A571" s="24"/>
      <c r="B571" s="343"/>
      <c r="C571" s="24"/>
      <c r="D571" s="16"/>
      <c r="E571" s="19"/>
      <c r="F571" s="25"/>
      <c r="G571" s="43"/>
      <c r="H571" s="68"/>
    </row>
    <row r="572" spans="1:8" ht="63" customHeight="1">
      <c r="A572" s="24"/>
      <c r="B572" s="2" t="s">
        <v>3</v>
      </c>
      <c r="C572" s="24"/>
      <c r="D572" s="10" t="s">
        <v>32</v>
      </c>
      <c r="E572" s="13" t="s">
        <v>244</v>
      </c>
      <c r="F572" s="25"/>
      <c r="G572" s="26"/>
      <c r="H572" s="68" t="s">
        <v>726</v>
      </c>
    </row>
    <row r="573" spans="1:8" ht="6" customHeight="1" thickBot="1">
      <c r="A573" s="92"/>
      <c r="B573" s="95"/>
      <c r="C573" s="92"/>
      <c r="D573" s="94"/>
      <c r="E573" s="95"/>
      <c r="F573" s="96"/>
      <c r="G573" s="154"/>
      <c r="H573" s="155"/>
    </row>
    <row r="574" spans="1:8" ht="6" customHeight="1">
      <c r="A574" s="57"/>
      <c r="B574" s="2"/>
      <c r="C574" s="24"/>
      <c r="D574" s="14"/>
      <c r="E574" s="2"/>
      <c r="F574" s="14"/>
      <c r="G574" s="82"/>
      <c r="H574" s="156"/>
    </row>
    <row r="575" spans="1:8" ht="87.95" customHeight="1">
      <c r="A575" s="223" t="s">
        <v>595</v>
      </c>
      <c r="B575" s="115" t="s">
        <v>149</v>
      </c>
      <c r="C575" s="107"/>
      <c r="D575" s="108"/>
      <c r="E575" s="115" t="s">
        <v>475</v>
      </c>
      <c r="F575" s="108"/>
      <c r="G575" s="111" t="s">
        <v>505</v>
      </c>
      <c r="H575" s="121" t="s">
        <v>727</v>
      </c>
    </row>
    <row r="576" spans="1:8" ht="6" customHeight="1">
      <c r="A576" s="106"/>
      <c r="B576" s="115"/>
      <c r="C576" s="107"/>
      <c r="D576" s="113"/>
      <c r="E576" s="129"/>
      <c r="F576" s="108"/>
      <c r="G576" s="157"/>
      <c r="H576" s="121"/>
    </row>
    <row r="577" spans="1:9" ht="63" customHeight="1">
      <c r="A577" s="106"/>
      <c r="B577" s="115"/>
      <c r="C577" s="107"/>
      <c r="D577" s="118" t="s">
        <v>32</v>
      </c>
      <c r="E577" s="130" t="s">
        <v>241</v>
      </c>
      <c r="F577" s="108"/>
      <c r="G577" s="157"/>
      <c r="H577" s="121" t="s">
        <v>728</v>
      </c>
    </row>
    <row r="578" spans="1:9" ht="6" customHeight="1" thickBot="1">
      <c r="A578" s="151"/>
      <c r="B578" s="95"/>
      <c r="C578" s="92"/>
      <c r="D578" s="94"/>
      <c r="E578" s="95"/>
      <c r="F578" s="94"/>
      <c r="G578" s="158"/>
      <c r="H578" s="153"/>
    </row>
    <row r="579" spans="1:9" ht="9.75" customHeight="1">
      <c r="A579" s="24"/>
      <c r="B579" s="343"/>
      <c r="C579" s="24"/>
      <c r="D579" s="14"/>
      <c r="E579" s="2"/>
      <c r="F579" s="25"/>
      <c r="G579" s="43"/>
      <c r="H579" s="69"/>
    </row>
    <row r="580" spans="1:9" ht="77.099999999999994" customHeight="1">
      <c r="A580" s="222" t="s">
        <v>596</v>
      </c>
      <c r="B580" s="21" t="s">
        <v>917</v>
      </c>
      <c r="C580" s="10"/>
      <c r="D580" s="11"/>
      <c r="E580" s="21" t="s">
        <v>356</v>
      </c>
      <c r="F580" s="50"/>
      <c r="G580" s="30" t="s">
        <v>505</v>
      </c>
      <c r="H580" s="18" t="s">
        <v>729</v>
      </c>
    </row>
    <row r="581" spans="1:9" ht="6" customHeight="1">
      <c r="A581" s="16"/>
      <c r="B581" s="19"/>
      <c r="C581" s="16"/>
      <c r="D581" s="14"/>
      <c r="E581" s="2"/>
      <c r="F581" s="25"/>
      <c r="G581" s="26"/>
      <c r="H581" s="17"/>
    </row>
    <row r="582" spans="1:9" ht="213.95" customHeight="1">
      <c r="A582" s="222" t="s">
        <v>597</v>
      </c>
      <c r="B582" s="343" t="s">
        <v>217</v>
      </c>
      <c r="C582" s="24"/>
      <c r="D582" s="14"/>
      <c r="E582" s="2" t="s">
        <v>406</v>
      </c>
      <c r="F582" s="25"/>
      <c r="G582" s="28" t="s">
        <v>505</v>
      </c>
      <c r="H582" s="340" t="s">
        <v>730</v>
      </c>
      <c r="I582" s="101"/>
    </row>
    <row r="583" spans="1:9" ht="6" customHeight="1">
      <c r="A583" s="24"/>
      <c r="B583" s="2"/>
      <c r="C583" s="24"/>
      <c r="D583" s="14"/>
      <c r="E583" s="2"/>
      <c r="F583" s="25"/>
      <c r="G583" s="26"/>
      <c r="H583" s="340"/>
    </row>
    <row r="584" spans="1:9" ht="6" customHeight="1">
      <c r="A584" s="24"/>
      <c r="B584" s="2"/>
      <c r="C584" s="24"/>
      <c r="D584" s="16"/>
      <c r="E584" s="19"/>
      <c r="F584" s="25"/>
      <c r="G584" s="26"/>
      <c r="H584" s="340"/>
    </row>
    <row r="585" spans="1:9" ht="168.75" customHeight="1">
      <c r="A585" s="24"/>
      <c r="B585" s="2"/>
      <c r="C585" s="100"/>
      <c r="D585" s="23" t="s">
        <v>245</v>
      </c>
      <c r="E585" s="13" t="s">
        <v>341</v>
      </c>
      <c r="F585" s="100"/>
      <c r="G585" s="26"/>
      <c r="H585" s="340" t="s">
        <v>918</v>
      </c>
    </row>
    <row r="586" spans="1:9" ht="6" customHeight="1">
      <c r="A586" s="24"/>
      <c r="B586" s="2"/>
      <c r="C586" s="24"/>
      <c r="D586" s="24"/>
      <c r="E586" s="343"/>
      <c r="F586" s="25"/>
      <c r="G586" s="26"/>
      <c r="H586" s="340"/>
    </row>
    <row r="587" spans="1:9" ht="138" customHeight="1">
      <c r="A587" s="24"/>
      <c r="B587" s="2"/>
      <c r="C587" s="24"/>
      <c r="D587" s="20" t="s">
        <v>246</v>
      </c>
      <c r="E587" s="343" t="s">
        <v>407</v>
      </c>
      <c r="F587" s="25"/>
      <c r="G587" s="26"/>
      <c r="H587" s="340" t="s">
        <v>815</v>
      </c>
    </row>
    <row r="588" spans="1:9" ht="93" customHeight="1">
      <c r="A588" s="24"/>
      <c r="B588" s="2"/>
      <c r="C588" s="24"/>
      <c r="D588" s="23"/>
      <c r="E588" s="13" t="s">
        <v>248</v>
      </c>
      <c r="F588" s="25"/>
      <c r="G588" s="26"/>
      <c r="H588" s="340"/>
    </row>
    <row r="589" spans="1:9" ht="6" customHeight="1">
      <c r="A589" s="24"/>
      <c r="B589" s="2"/>
      <c r="C589" s="24"/>
      <c r="D589" s="16"/>
      <c r="E589" s="19"/>
      <c r="F589" s="25"/>
      <c r="G589" s="26"/>
      <c r="H589" s="340"/>
    </row>
    <row r="590" spans="1:9" ht="75" customHeight="1">
      <c r="A590" s="24"/>
      <c r="B590" s="2"/>
      <c r="C590" s="24"/>
      <c r="D590" s="24" t="s">
        <v>95</v>
      </c>
      <c r="E590" s="343" t="s">
        <v>408</v>
      </c>
      <c r="F590" s="25"/>
      <c r="G590" s="26"/>
      <c r="H590" s="340" t="s">
        <v>816</v>
      </c>
    </row>
    <row r="591" spans="1:9" ht="51" customHeight="1">
      <c r="A591" s="24"/>
      <c r="B591" s="2"/>
      <c r="C591" s="24"/>
      <c r="D591" s="24"/>
      <c r="E591" s="343" t="s">
        <v>409</v>
      </c>
      <c r="F591" s="25"/>
      <c r="G591" s="26"/>
      <c r="H591" s="340"/>
    </row>
    <row r="592" spans="1:9" ht="90" customHeight="1">
      <c r="A592" s="24"/>
      <c r="B592" s="2"/>
      <c r="C592" s="24"/>
      <c r="D592" s="10"/>
      <c r="E592" s="343" t="s">
        <v>247</v>
      </c>
      <c r="F592" s="25"/>
      <c r="G592" s="26"/>
      <c r="H592" s="340"/>
    </row>
    <row r="593" spans="1:8" ht="6" customHeight="1">
      <c r="A593" s="24"/>
      <c r="B593" s="2"/>
      <c r="C593" s="24"/>
      <c r="D593" s="16"/>
      <c r="E593" s="19"/>
      <c r="F593" s="25"/>
      <c r="G593" s="26"/>
      <c r="H593" s="340"/>
    </row>
    <row r="594" spans="1:8" ht="62.1" customHeight="1">
      <c r="A594" s="24"/>
      <c r="B594" s="2"/>
      <c r="C594" s="24"/>
      <c r="D594" s="10" t="s">
        <v>130</v>
      </c>
      <c r="E594" s="13" t="s">
        <v>410</v>
      </c>
      <c r="F594" s="25"/>
      <c r="G594" s="26"/>
      <c r="H594" s="340" t="s">
        <v>790</v>
      </c>
    </row>
    <row r="595" spans="1:8" ht="6" customHeight="1">
      <c r="A595" s="24"/>
      <c r="B595" s="2"/>
      <c r="C595" s="24"/>
      <c r="D595" s="16"/>
      <c r="E595" s="19"/>
      <c r="F595" s="25"/>
      <c r="G595" s="26"/>
      <c r="H595" s="340"/>
    </row>
    <row r="596" spans="1:8" ht="157.5" customHeight="1">
      <c r="A596" s="24"/>
      <c r="B596" s="2"/>
      <c r="C596" s="24"/>
      <c r="D596" s="10" t="s">
        <v>162</v>
      </c>
      <c r="E596" s="13" t="s">
        <v>417</v>
      </c>
      <c r="F596" s="25"/>
      <c r="G596" s="26"/>
      <c r="H596" s="340" t="s">
        <v>805</v>
      </c>
    </row>
    <row r="597" spans="1:8" ht="6" customHeight="1">
      <c r="A597" s="10"/>
      <c r="B597" s="21"/>
      <c r="C597" s="10"/>
      <c r="D597" s="11"/>
      <c r="E597" s="21"/>
      <c r="F597" s="50"/>
      <c r="G597" s="91"/>
      <c r="H597" s="18"/>
    </row>
    <row r="598" spans="1:8" ht="6" customHeight="1">
      <c r="A598" s="24"/>
      <c r="B598" s="2"/>
      <c r="C598" s="24"/>
      <c r="D598" s="14"/>
      <c r="E598" s="2"/>
      <c r="F598" s="25"/>
      <c r="G598" s="26"/>
      <c r="H598" s="340"/>
    </row>
    <row r="599" spans="1:8" ht="96" customHeight="1">
      <c r="A599" s="222" t="s">
        <v>598</v>
      </c>
      <c r="B599" s="343" t="s">
        <v>619</v>
      </c>
      <c r="C599" s="24"/>
      <c r="D599" s="14"/>
      <c r="E599" s="2" t="s">
        <v>919</v>
      </c>
      <c r="F599" s="25"/>
      <c r="G599" s="28" t="s">
        <v>506</v>
      </c>
      <c r="H599" s="340" t="s">
        <v>731</v>
      </c>
    </row>
    <row r="600" spans="1:8" ht="6" customHeight="1">
      <c r="A600" s="10"/>
      <c r="B600" s="13"/>
      <c r="C600" s="10"/>
      <c r="D600" s="11"/>
      <c r="E600" s="21"/>
      <c r="F600" s="50"/>
      <c r="G600" s="90"/>
      <c r="H600" s="18"/>
    </row>
    <row r="601" spans="1:8" ht="6" customHeight="1">
      <c r="A601" s="16" t="s">
        <v>5</v>
      </c>
      <c r="B601" s="19"/>
      <c r="C601" s="16"/>
      <c r="D601" s="15"/>
      <c r="E601" s="22"/>
      <c r="F601" s="48"/>
      <c r="G601" s="39"/>
      <c r="H601" s="17"/>
    </row>
    <row r="602" spans="1:8" ht="140.25" customHeight="1">
      <c r="A602" s="222" t="s">
        <v>599</v>
      </c>
      <c r="B602" s="2" t="s">
        <v>618</v>
      </c>
      <c r="C602" s="24"/>
      <c r="D602" s="14"/>
      <c r="E602" s="2" t="s">
        <v>920</v>
      </c>
      <c r="F602" s="25"/>
      <c r="G602" s="28" t="s">
        <v>506</v>
      </c>
      <c r="H602" s="68" t="s">
        <v>732</v>
      </c>
    </row>
    <row r="603" spans="1:8" ht="2.25" customHeight="1">
      <c r="A603" s="24"/>
      <c r="B603" s="343"/>
      <c r="C603" s="24"/>
      <c r="D603" s="11"/>
      <c r="E603" s="21"/>
      <c r="F603" s="25"/>
      <c r="G603" s="43"/>
      <c r="H603" s="69"/>
    </row>
    <row r="604" spans="1:8" ht="6" customHeight="1">
      <c r="A604" s="24"/>
      <c r="B604" s="2"/>
      <c r="C604" s="24"/>
      <c r="D604" s="16"/>
      <c r="E604" s="19"/>
      <c r="F604" s="25"/>
      <c r="G604" s="26"/>
      <c r="H604" s="388" t="s">
        <v>791</v>
      </c>
    </row>
    <row r="605" spans="1:8" ht="36.950000000000003" customHeight="1">
      <c r="A605" s="24"/>
      <c r="B605" s="343"/>
      <c r="C605" s="100"/>
      <c r="D605" s="10" t="s">
        <v>32</v>
      </c>
      <c r="E605" s="13" t="s">
        <v>91</v>
      </c>
      <c r="F605" s="100"/>
      <c r="G605" s="26"/>
      <c r="H605" s="388"/>
    </row>
    <row r="606" spans="1:8" ht="6" customHeight="1">
      <c r="A606" s="24"/>
      <c r="B606" s="2"/>
      <c r="C606" s="24"/>
      <c r="D606" s="24"/>
      <c r="E606" s="343"/>
      <c r="F606" s="25"/>
      <c r="G606" s="43"/>
      <c r="H606" s="340"/>
    </row>
    <row r="607" spans="1:8" ht="104.1" customHeight="1">
      <c r="A607" s="24"/>
      <c r="B607" s="343"/>
      <c r="C607" s="100"/>
      <c r="D607" s="7" t="s">
        <v>92</v>
      </c>
      <c r="E607" s="338" t="s">
        <v>240</v>
      </c>
      <c r="F607" s="25"/>
      <c r="G607" s="43"/>
      <c r="H607" s="68"/>
    </row>
    <row r="608" spans="1:8" ht="6" customHeight="1">
      <c r="A608" s="24"/>
      <c r="B608" s="2"/>
      <c r="C608" s="24"/>
      <c r="D608" s="16"/>
      <c r="E608" s="19"/>
      <c r="F608" s="14"/>
      <c r="G608" s="43"/>
      <c r="H608" s="340"/>
    </row>
    <row r="609" spans="1:8" ht="53.1" customHeight="1">
      <c r="A609" s="24"/>
      <c r="B609" s="2"/>
      <c r="C609" s="24"/>
      <c r="D609" s="10" t="s">
        <v>32</v>
      </c>
      <c r="E609" s="13" t="s">
        <v>131</v>
      </c>
      <c r="F609" s="25"/>
      <c r="G609" s="26"/>
      <c r="H609" s="68"/>
    </row>
    <row r="610" spans="1:8" ht="6" customHeight="1">
      <c r="A610" s="10"/>
      <c r="B610" s="13"/>
      <c r="C610" s="10"/>
      <c r="D610" s="11"/>
      <c r="E610" s="21"/>
      <c r="F610" s="50"/>
      <c r="G610" s="91"/>
      <c r="H610" s="54"/>
    </row>
    <row r="611" spans="1:8" ht="6" customHeight="1">
      <c r="A611" s="24"/>
      <c r="B611" s="343"/>
      <c r="C611" s="24"/>
      <c r="D611" s="14"/>
      <c r="E611" s="2"/>
      <c r="F611" s="25"/>
      <c r="G611" s="26"/>
      <c r="H611" s="69"/>
    </row>
    <row r="612" spans="1:8" ht="91.5" customHeight="1">
      <c r="A612" s="222" t="s">
        <v>600</v>
      </c>
      <c r="B612" s="343" t="s">
        <v>617</v>
      </c>
      <c r="C612" s="24"/>
      <c r="D612" s="14"/>
      <c r="E612" s="2" t="s">
        <v>921</v>
      </c>
      <c r="F612" s="25"/>
      <c r="G612" s="28" t="s">
        <v>506</v>
      </c>
      <c r="H612" s="68" t="s">
        <v>733</v>
      </c>
    </row>
    <row r="613" spans="1:8" ht="6" customHeight="1">
      <c r="A613" s="24"/>
      <c r="B613" s="343"/>
      <c r="C613" s="24"/>
      <c r="D613" s="16"/>
      <c r="E613" s="19"/>
      <c r="F613" s="25"/>
      <c r="G613" s="43"/>
      <c r="H613" s="340"/>
    </row>
    <row r="614" spans="1:8" ht="53.25" customHeight="1">
      <c r="A614" s="24"/>
      <c r="B614" s="343"/>
      <c r="C614" s="24"/>
      <c r="D614" s="10" t="s">
        <v>32</v>
      </c>
      <c r="E614" s="13" t="s">
        <v>93</v>
      </c>
      <c r="F614" s="14"/>
      <c r="G614" s="43"/>
      <c r="H614" s="340" t="s">
        <v>792</v>
      </c>
    </row>
    <row r="615" spans="1:8" ht="6" customHeight="1">
      <c r="A615" s="10"/>
      <c r="B615" s="13"/>
      <c r="C615" s="10"/>
      <c r="D615" s="11"/>
      <c r="E615" s="21"/>
      <c r="F615" s="11"/>
      <c r="G615" s="44"/>
      <c r="H615" s="70"/>
    </row>
    <row r="616" spans="1:8" ht="6" customHeight="1">
      <c r="A616" s="16"/>
      <c r="B616" s="22"/>
      <c r="C616" s="16"/>
      <c r="D616" s="15"/>
      <c r="E616" s="22"/>
      <c r="F616" s="48"/>
      <c r="G616" s="39"/>
      <c r="H616" s="17"/>
    </row>
    <row r="617" spans="1:8" ht="92.1" customHeight="1" thickBot="1">
      <c r="A617" s="224" t="s">
        <v>601</v>
      </c>
      <c r="B617" s="21" t="s">
        <v>94</v>
      </c>
      <c r="C617" s="10"/>
      <c r="D617" s="11"/>
      <c r="E617" s="21" t="s">
        <v>229</v>
      </c>
      <c r="F617" s="50"/>
      <c r="G617" s="28" t="s">
        <v>1</v>
      </c>
      <c r="H617" s="70" t="s">
        <v>734</v>
      </c>
    </row>
    <row r="618" spans="1:8" ht="6" customHeight="1">
      <c r="A618" s="57"/>
      <c r="B618" s="60"/>
      <c r="C618" s="72"/>
      <c r="D618" s="59"/>
      <c r="E618" s="60"/>
      <c r="F618" s="59"/>
      <c r="G618" s="159"/>
      <c r="H618" s="83"/>
    </row>
    <row r="619" spans="1:8" ht="81" customHeight="1" thickBot="1">
      <c r="A619" s="225" t="s">
        <v>602</v>
      </c>
      <c r="B619" s="63" t="s">
        <v>150</v>
      </c>
      <c r="C619" s="84"/>
      <c r="D619" s="64"/>
      <c r="E619" s="65" t="s">
        <v>230</v>
      </c>
      <c r="F619" s="75"/>
      <c r="G619" s="176" t="s">
        <v>1</v>
      </c>
      <c r="H619" s="67" t="s">
        <v>735</v>
      </c>
    </row>
    <row r="620" spans="1:8" ht="6" customHeight="1">
      <c r="A620" s="160"/>
      <c r="B620" s="115"/>
      <c r="C620" s="107"/>
      <c r="D620" s="108"/>
      <c r="E620" s="115"/>
      <c r="F620" s="110"/>
      <c r="G620" s="125"/>
      <c r="H620" s="161"/>
    </row>
    <row r="621" spans="1:8" ht="66.95" customHeight="1">
      <c r="A621" s="224" t="s">
        <v>603</v>
      </c>
      <c r="B621" s="2" t="s">
        <v>616</v>
      </c>
      <c r="C621" s="24"/>
      <c r="D621" s="14"/>
      <c r="E621" s="2" t="s">
        <v>343</v>
      </c>
      <c r="F621" s="25"/>
      <c r="G621" s="28" t="s">
        <v>505</v>
      </c>
      <c r="H621" s="180" t="s">
        <v>357</v>
      </c>
    </row>
    <row r="622" spans="1:8" ht="6" customHeight="1">
      <c r="A622" s="24"/>
      <c r="B622" s="2"/>
      <c r="C622" s="24"/>
      <c r="D622" s="16"/>
      <c r="E622" s="19"/>
      <c r="F622" s="25"/>
      <c r="G622" s="26"/>
      <c r="H622" s="161"/>
    </row>
    <row r="623" spans="1:8" ht="53.1" customHeight="1">
      <c r="A623" s="24"/>
      <c r="B623" s="2"/>
      <c r="C623" s="24"/>
      <c r="D623" s="24" t="s">
        <v>33</v>
      </c>
      <c r="E623" s="343" t="s">
        <v>342</v>
      </c>
      <c r="F623" s="25"/>
      <c r="G623" s="26"/>
      <c r="H623" s="340" t="s">
        <v>801</v>
      </c>
    </row>
    <row r="624" spans="1:8" ht="39" customHeight="1">
      <c r="A624" s="24"/>
      <c r="B624" s="2"/>
      <c r="C624" s="24"/>
      <c r="D624" s="138" t="s">
        <v>33</v>
      </c>
      <c r="E624" s="139" t="s">
        <v>344</v>
      </c>
      <c r="F624" s="25"/>
      <c r="G624" s="26"/>
      <c r="H624" s="340" t="s">
        <v>802</v>
      </c>
    </row>
    <row r="625" spans="1:8" ht="6" customHeight="1">
      <c r="A625" s="10"/>
      <c r="B625" s="21"/>
      <c r="C625" s="10"/>
      <c r="D625" s="11"/>
      <c r="E625" s="21"/>
      <c r="F625" s="50"/>
      <c r="G625" s="91"/>
      <c r="H625" s="162"/>
    </row>
    <row r="626" spans="1:8" ht="6" customHeight="1">
      <c r="A626" s="16"/>
      <c r="B626" s="2"/>
      <c r="C626" s="24"/>
      <c r="D626" s="14"/>
      <c r="E626" s="2"/>
      <c r="F626" s="25"/>
      <c r="G626" s="26"/>
      <c r="H626" s="163"/>
    </row>
    <row r="627" spans="1:8" ht="114.95" customHeight="1">
      <c r="A627" s="224" t="s">
        <v>576</v>
      </c>
      <c r="B627" s="343" t="s">
        <v>615</v>
      </c>
      <c r="C627" s="24"/>
      <c r="D627" s="14"/>
      <c r="E627" s="2" t="s">
        <v>803</v>
      </c>
      <c r="F627" s="25"/>
      <c r="G627" s="28" t="s">
        <v>506</v>
      </c>
      <c r="H627" s="180" t="s">
        <v>358</v>
      </c>
    </row>
    <row r="628" spans="1:8" ht="144" customHeight="1">
      <c r="A628" s="224"/>
      <c r="B628" s="2"/>
      <c r="C628" s="24"/>
      <c r="D628" s="231" t="s">
        <v>581</v>
      </c>
      <c r="E628" s="232" t="s">
        <v>582</v>
      </c>
      <c r="F628" s="25"/>
      <c r="G628" s="29"/>
      <c r="H628" s="180"/>
    </row>
    <row r="629" spans="1:8" ht="6" customHeight="1">
      <c r="A629" s="224"/>
      <c r="B629" s="2"/>
      <c r="C629" s="24"/>
      <c r="D629" s="14"/>
      <c r="E629" s="2"/>
      <c r="F629" s="25"/>
      <c r="G629" s="29"/>
      <c r="H629" s="180"/>
    </row>
    <row r="630" spans="1:8" ht="22.5" customHeight="1">
      <c r="A630" s="24"/>
      <c r="B630" s="2"/>
      <c r="C630" s="24"/>
      <c r="D630" s="14"/>
      <c r="E630" s="2" t="s">
        <v>418</v>
      </c>
      <c r="F630" s="25"/>
      <c r="G630" s="26"/>
      <c r="H630" s="161"/>
    </row>
    <row r="631" spans="1:8" ht="22.5" customHeight="1">
      <c r="A631" s="24"/>
      <c r="B631" s="2"/>
      <c r="C631" s="24"/>
      <c r="D631" s="14"/>
      <c r="E631" s="2" t="s">
        <v>419</v>
      </c>
      <c r="F631" s="25"/>
      <c r="G631" s="26"/>
      <c r="H631" s="161"/>
    </row>
    <row r="632" spans="1:8" ht="14.25" customHeight="1">
      <c r="A632" s="24"/>
      <c r="B632" s="2"/>
      <c r="C632" s="24"/>
      <c r="D632" s="14"/>
      <c r="E632" s="2"/>
      <c r="F632" s="25"/>
      <c r="G632" s="26"/>
      <c r="H632" s="161"/>
    </row>
    <row r="633" spans="1:8" ht="28.5" customHeight="1">
      <c r="A633" s="24"/>
      <c r="B633" s="2"/>
      <c r="C633" s="24"/>
      <c r="D633" s="14"/>
      <c r="E633" s="2" t="s">
        <v>277</v>
      </c>
      <c r="F633" s="25"/>
      <c r="G633" s="26"/>
      <c r="H633" s="388" t="s">
        <v>736</v>
      </c>
    </row>
    <row r="634" spans="1:8" ht="36.950000000000003" customHeight="1">
      <c r="A634" s="24"/>
      <c r="B634" s="2"/>
      <c r="C634" s="24"/>
      <c r="D634" s="14" t="s">
        <v>208</v>
      </c>
      <c r="E634" s="2" t="s">
        <v>278</v>
      </c>
      <c r="F634" s="25"/>
      <c r="G634" s="26"/>
      <c r="H634" s="388"/>
    </row>
    <row r="635" spans="1:8" ht="63.95" customHeight="1">
      <c r="A635" s="24"/>
      <c r="B635" s="2"/>
      <c r="C635" s="24"/>
      <c r="D635" s="131" t="s">
        <v>25</v>
      </c>
      <c r="E635" s="2" t="s">
        <v>737</v>
      </c>
      <c r="F635" s="25"/>
      <c r="G635" s="26"/>
      <c r="H635" s="340"/>
    </row>
    <row r="636" spans="1:8" ht="99" customHeight="1">
      <c r="A636" s="24"/>
      <c r="B636" s="2"/>
      <c r="C636" s="24"/>
      <c r="D636" s="14" t="s">
        <v>29</v>
      </c>
      <c r="E636" s="2" t="s">
        <v>738</v>
      </c>
      <c r="F636" s="25"/>
      <c r="G636" s="26"/>
      <c r="H636" s="340"/>
    </row>
    <row r="637" spans="1:8" ht="48.95" customHeight="1">
      <c r="A637" s="24"/>
      <c r="B637" s="2"/>
      <c r="C637" s="24"/>
      <c r="D637" s="14" t="s">
        <v>95</v>
      </c>
      <c r="E637" s="2" t="s">
        <v>359</v>
      </c>
      <c r="F637" s="25"/>
      <c r="G637" s="26"/>
      <c r="H637" s="340"/>
    </row>
    <row r="638" spans="1:8" ht="5.25" hidden="1" customHeight="1">
      <c r="A638" s="10"/>
      <c r="B638" s="21"/>
      <c r="C638" s="10"/>
      <c r="D638" s="11"/>
      <c r="E638" s="21"/>
      <c r="F638" s="50"/>
      <c r="G638" s="91"/>
      <c r="H638" s="18"/>
    </row>
    <row r="639" spans="1:8" ht="6" customHeight="1">
      <c r="A639" s="24"/>
      <c r="B639" s="2"/>
      <c r="C639" s="24"/>
      <c r="D639" s="14"/>
      <c r="E639" s="2"/>
      <c r="F639" s="25"/>
      <c r="G639" s="26"/>
      <c r="H639" s="340"/>
    </row>
    <row r="640" spans="1:8" ht="34.5" customHeight="1">
      <c r="A640" s="24"/>
      <c r="B640" s="2"/>
      <c r="C640" s="24"/>
      <c r="D640" s="14" t="s">
        <v>171</v>
      </c>
      <c r="E640" s="2" t="s">
        <v>279</v>
      </c>
      <c r="F640" s="25"/>
      <c r="G640" s="26"/>
      <c r="H640" s="340"/>
    </row>
    <row r="641" spans="1:8" ht="24.75" customHeight="1">
      <c r="A641" s="24"/>
      <c r="B641" s="2"/>
      <c r="C641" s="24"/>
      <c r="D641" s="14" t="s">
        <v>25</v>
      </c>
      <c r="E641" s="2" t="s">
        <v>739</v>
      </c>
      <c r="F641" s="25"/>
      <c r="G641" s="26"/>
      <c r="H641" s="340"/>
    </row>
    <row r="642" spans="1:8" ht="63.6" customHeight="1">
      <c r="A642" s="24"/>
      <c r="B642" s="2"/>
      <c r="C642" s="24"/>
      <c r="D642" s="14" t="s">
        <v>532</v>
      </c>
      <c r="E642" s="2" t="s">
        <v>533</v>
      </c>
      <c r="F642" s="25"/>
      <c r="G642" s="26"/>
      <c r="H642" s="340"/>
    </row>
    <row r="643" spans="1:8" ht="48" customHeight="1">
      <c r="A643" s="24"/>
      <c r="B643" s="2"/>
      <c r="C643" s="24"/>
      <c r="D643" s="2" t="s">
        <v>95</v>
      </c>
      <c r="E643" s="2" t="s">
        <v>360</v>
      </c>
      <c r="F643" s="25"/>
      <c r="G643" s="26"/>
      <c r="H643" s="340"/>
    </row>
    <row r="644" spans="1:8" ht="49.5" customHeight="1">
      <c r="A644" s="24"/>
      <c r="B644" s="2"/>
      <c r="C644" s="24"/>
      <c r="D644" s="2" t="s">
        <v>130</v>
      </c>
      <c r="E644" s="2" t="s">
        <v>361</v>
      </c>
      <c r="F644" s="25"/>
      <c r="G644" s="26"/>
      <c r="H644" s="340"/>
    </row>
    <row r="645" spans="1:8" ht="6" customHeight="1">
      <c r="A645" s="24"/>
      <c r="B645" s="2"/>
      <c r="C645" s="24"/>
      <c r="D645" s="14"/>
      <c r="E645" s="2"/>
      <c r="F645" s="25"/>
      <c r="G645" s="26"/>
      <c r="H645" s="340"/>
    </row>
    <row r="646" spans="1:8" ht="19.5" customHeight="1">
      <c r="A646" s="24"/>
      <c r="B646" s="2"/>
      <c r="C646" s="24"/>
      <c r="D646" s="14"/>
      <c r="E646" s="2" t="s">
        <v>276</v>
      </c>
      <c r="F646" s="25"/>
      <c r="G646" s="26"/>
      <c r="H646" s="391" t="s">
        <v>806</v>
      </c>
    </row>
    <row r="647" spans="1:8" ht="19.5" customHeight="1">
      <c r="A647" s="24"/>
      <c r="B647" s="2"/>
      <c r="C647" s="24"/>
      <c r="D647" s="14" t="s">
        <v>534</v>
      </c>
      <c r="E647" s="2" t="s">
        <v>536</v>
      </c>
      <c r="F647" s="25"/>
      <c r="G647" s="26"/>
      <c r="H647" s="391"/>
    </row>
    <row r="648" spans="1:8" ht="36.6" customHeight="1">
      <c r="A648" s="24"/>
      <c r="B648" s="2"/>
      <c r="C648" s="24"/>
      <c r="D648" s="14"/>
      <c r="E648" s="2" t="s">
        <v>538</v>
      </c>
      <c r="F648" s="25"/>
      <c r="G648" s="26"/>
      <c r="H648" s="391"/>
    </row>
    <row r="649" spans="1:8" ht="19.5" customHeight="1">
      <c r="A649" s="24"/>
      <c r="B649" s="2"/>
      <c r="C649" s="24"/>
      <c r="D649" s="14" t="s">
        <v>535</v>
      </c>
      <c r="E649" s="2" t="s">
        <v>537</v>
      </c>
      <c r="F649" s="25"/>
      <c r="G649" s="26"/>
      <c r="H649" s="391"/>
    </row>
    <row r="650" spans="1:8" ht="36.950000000000003" customHeight="1">
      <c r="A650" s="24"/>
      <c r="B650" s="2"/>
      <c r="C650" s="24"/>
      <c r="D650" s="14"/>
      <c r="E650" s="2" t="s">
        <v>539</v>
      </c>
      <c r="F650" s="25"/>
      <c r="G650" s="26"/>
      <c r="H650" s="391"/>
    </row>
    <row r="651" spans="1:8" ht="6" customHeight="1">
      <c r="A651" s="24"/>
      <c r="B651" s="2"/>
      <c r="C651" s="24"/>
      <c r="D651" s="16"/>
      <c r="E651" s="19"/>
      <c r="F651" s="25"/>
      <c r="G651" s="26"/>
      <c r="H651" s="161"/>
    </row>
    <row r="652" spans="1:8" ht="156" customHeight="1">
      <c r="A652" s="24"/>
      <c r="B652" s="2"/>
      <c r="C652" s="24"/>
      <c r="D652" s="10" t="s">
        <v>33</v>
      </c>
      <c r="E652" s="13" t="s">
        <v>740</v>
      </c>
      <c r="F652" s="25"/>
      <c r="G652" s="26"/>
      <c r="H652" s="340" t="s">
        <v>804</v>
      </c>
    </row>
    <row r="653" spans="1:8" ht="6" customHeight="1">
      <c r="A653" s="24"/>
      <c r="B653" s="2"/>
      <c r="C653" s="24"/>
      <c r="D653" s="16"/>
      <c r="E653" s="19"/>
      <c r="F653" s="25"/>
      <c r="G653" s="26"/>
      <c r="H653" s="340"/>
    </row>
    <row r="654" spans="1:8" ht="156" customHeight="1">
      <c r="A654" s="24"/>
      <c r="B654" s="2"/>
      <c r="C654" s="24"/>
      <c r="D654" s="10" t="s">
        <v>33</v>
      </c>
      <c r="E654" s="13" t="s">
        <v>741</v>
      </c>
      <c r="F654" s="25"/>
      <c r="G654" s="26"/>
      <c r="H654" s="340" t="s">
        <v>807</v>
      </c>
    </row>
    <row r="655" spans="1:8" ht="6" customHeight="1">
      <c r="A655" s="24"/>
      <c r="B655" s="2"/>
      <c r="C655" s="24"/>
      <c r="D655" s="16"/>
      <c r="E655" s="19"/>
      <c r="F655" s="25"/>
      <c r="G655" s="26"/>
      <c r="H655" s="340"/>
    </row>
    <row r="656" spans="1:8" ht="114.95" customHeight="1">
      <c r="A656" s="24"/>
      <c r="B656" s="2"/>
      <c r="C656" s="24"/>
      <c r="D656" s="10" t="s">
        <v>33</v>
      </c>
      <c r="E656" s="13" t="s">
        <v>817</v>
      </c>
      <c r="F656" s="25"/>
      <c r="G656" s="26"/>
      <c r="H656" s="340" t="s">
        <v>818</v>
      </c>
    </row>
    <row r="657" spans="1:8" ht="6" customHeight="1">
      <c r="A657" s="24"/>
      <c r="B657" s="2"/>
      <c r="C657" s="24"/>
      <c r="D657" s="16"/>
      <c r="E657" s="19"/>
      <c r="F657" s="25"/>
      <c r="G657" s="26"/>
      <c r="H657" s="340"/>
    </row>
    <row r="658" spans="1:8" ht="150.94999999999999" customHeight="1">
      <c r="A658" s="24"/>
      <c r="B658" s="2"/>
      <c r="C658" s="24"/>
      <c r="D658" s="10" t="s">
        <v>33</v>
      </c>
      <c r="E658" s="13" t="s">
        <v>280</v>
      </c>
      <c r="F658" s="25"/>
      <c r="G658" s="26"/>
      <c r="H658" s="340" t="s">
        <v>808</v>
      </c>
    </row>
    <row r="659" spans="1:8" ht="6" customHeight="1">
      <c r="A659" s="24"/>
      <c r="B659" s="2"/>
      <c r="C659" s="24"/>
      <c r="D659" s="16"/>
      <c r="E659" s="19"/>
      <c r="F659" s="25"/>
      <c r="G659" s="26"/>
      <c r="H659" s="340"/>
    </row>
    <row r="660" spans="1:8" ht="75.95" customHeight="1">
      <c r="A660" s="24"/>
      <c r="B660" s="2"/>
      <c r="C660" s="24"/>
      <c r="D660" s="10" t="s">
        <v>33</v>
      </c>
      <c r="E660" s="13" t="s">
        <v>281</v>
      </c>
      <c r="F660" s="25"/>
      <c r="G660" s="26"/>
      <c r="H660" s="340" t="s">
        <v>809</v>
      </c>
    </row>
    <row r="661" spans="1:8" ht="6" customHeight="1">
      <c r="A661" s="10"/>
      <c r="B661" s="21"/>
      <c r="C661" s="10"/>
      <c r="D661" s="11"/>
      <c r="E661" s="21"/>
      <c r="F661" s="50"/>
      <c r="G661" s="91"/>
      <c r="H661" s="162"/>
    </row>
    <row r="662" spans="1:8" ht="6" customHeight="1">
      <c r="A662" s="24"/>
      <c r="B662" s="2"/>
      <c r="C662" s="24"/>
      <c r="D662" s="14"/>
      <c r="E662" s="2"/>
      <c r="F662" s="25"/>
      <c r="G662" s="26"/>
      <c r="H662" s="161"/>
    </row>
    <row r="663" spans="1:8" ht="119.1" customHeight="1">
      <c r="A663" s="224" t="s">
        <v>559</v>
      </c>
      <c r="B663" s="2" t="s">
        <v>613</v>
      </c>
      <c r="C663" s="24"/>
      <c r="D663" s="14"/>
      <c r="E663" s="2" t="s">
        <v>759</v>
      </c>
      <c r="F663" s="25"/>
      <c r="G663" s="28" t="s">
        <v>506</v>
      </c>
      <c r="H663" s="340" t="s">
        <v>517</v>
      </c>
    </row>
    <row r="664" spans="1:8" ht="6" customHeight="1">
      <c r="A664" s="24"/>
      <c r="B664" s="2"/>
      <c r="C664" s="24"/>
      <c r="D664" s="14"/>
      <c r="E664" s="2"/>
      <c r="F664" s="25"/>
      <c r="G664" s="26"/>
      <c r="H664" s="161"/>
    </row>
    <row r="665" spans="1:8" ht="23.1" customHeight="1">
      <c r="A665" s="24"/>
      <c r="B665" s="2"/>
      <c r="C665" s="24"/>
      <c r="D665" s="14"/>
      <c r="E665" s="2" t="s">
        <v>518</v>
      </c>
      <c r="F665" s="25"/>
      <c r="G665" s="26"/>
      <c r="H665" s="388" t="s">
        <v>524</v>
      </c>
    </row>
    <row r="666" spans="1:8" ht="140.44999999999999" customHeight="1">
      <c r="A666" s="24"/>
      <c r="B666" s="2"/>
      <c r="C666" s="24"/>
      <c r="D666" s="14" t="s">
        <v>519</v>
      </c>
      <c r="E666" s="2" t="s">
        <v>819</v>
      </c>
      <c r="F666" s="25"/>
      <c r="G666" s="26"/>
      <c r="H666" s="388"/>
    </row>
    <row r="667" spans="1:8" ht="48.95" customHeight="1">
      <c r="A667" s="24"/>
      <c r="B667" s="2"/>
      <c r="C667" s="24"/>
      <c r="D667" s="14" t="s">
        <v>520</v>
      </c>
      <c r="E667" s="2" t="s">
        <v>521</v>
      </c>
      <c r="F667" s="25"/>
      <c r="G667" s="26"/>
      <c r="H667" s="161"/>
    </row>
    <row r="668" spans="1:8" ht="23.1" customHeight="1">
      <c r="A668" s="24"/>
      <c r="B668" s="2"/>
      <c r="C668" s="24"/>
      <c r="D668" s="14" t="s">
        <v>522</v>
      </c>
      <c r="E668" s="2" t="s">
        <v>523</v>
      </c>
      <c r="F668" s="25"/>
      <c r="G668" s="26"/>
      <c r="H668" s="161"/>
    </row>
    <row r="669" spans="1:8" ht="9" customHeight="1">
      <c r="A669" s="24"/>
      <c r="B669" s="2"/>
      <c r="C669" s="24"/>
      <c r="D669" s="14"/>
      <c r="E669" s="2"/>
      <c r="F669" s="25"/>
      <c r="G669" s="26"/>
      <c r="H669" s="161"/>
    </row>
    <row r="670" spans="1:8" ht="23.1" customHeight="1">
      <c r="A670" s="24"/>
      <c r="B670" s="2"/>
      <c r="C670" s="24"/>
      <c r="D670" s="14"/>
      <c r="E670" s="2" t="s">
        <v>525</v>
      </c>
      <c r="F670" s="25"/>
      <c r="G670" s="26"/>
      <c r="H670" s="388" t="s">
        <v>530</v>
      </c>
    </row>
    <row r="671" spans="1:8" ht="17.45" customHeight="1">
      <c r="A671" s="24"/>
      <c r="B671" s="2"/>
      <c r="C671" s="24"/>
      <c r="D671" s="14"/>
      <c r="E671" s="2" t="s">
        <v>526</v>
      </c>
      <c r="F671" s="25"/>
      <c r="G671" s="26"/>
      <c r="H671" s="388"/>
    </row>
    <row r="672" spans="1:8" ht="6" customHeight="1">
      <c r="A672" s="24"/>
      <c r="B672" s="2"/>
      <c r="C672" s="24"/>
      <c r="D672" s="14"/>
      <c r="E672" s="2"/>
      <c r="F672" s="25"/>
      <c r="G672" s="26"/>
      <c r="H672" s="226"/>
    </row>
    <row r="673" spans="1:8" ht="36.950000000000003" customHeight="1">
      <c r="A673" s="24"/>
      <c r="B673" s="2"/>
      <c r="C673" s="24"/>
      <c r="D673" s="14" t="s">
        <v>527</v>
      </c>
      <c r="E673" s="2" t="s">
        <v>529</v>
      </c>
      <c r="F673" s="25"/>
      <c r="G673" s="26"/>
      <c r="H673" s="161"/>
    </row>
    <row r="674" spans="1:8" ht="90.95" customHeight="1">
      <c r="A674" s="24"/>
      <c r="B674" s="2"/>
      <c r="C674" s="24"/>
      <c r="D674" s="14" t="s">
        <v>528</v>
      </c>
      <c r="E674" s="2" t="s">
        <v>531</v>
      </c>
      <c r="F674" s="25"/>
      <c r="G674" s="26"/>
      <c r="H674" s="161"/>
    </row>
    <row r="675" spans="1:8" ht="5.45" customHeight="1">
      <c r="A675" s="24"/>
      <c r="B675" s="2"/>
      <c r="C675" s="24"/>
      <c r="D675" s="14"/>
      <c r="E675" s="2"/>
      <c r="F675" s="25"/>
      <c r="G675" s="26"/>
      <c r="H675" s="161"/>
    </row>
    <row r="676" spans="1:8" ht="197.45" customHeight="1">
      <c r="A676" s="24"/>
      <c r="B676" s="2"/>
      <c r="C676" s="24"/>
      <c r="D676" s="138" t="s">
        <v>552</v>
      </c>
      <c r="E676" s="139" t="s">
        <v>820</v>
      </c>
      <c r="F676" s="25"/>
      <c r="G676" s="26"/>
      <c r="H676" s="340" t="s">
        <v>810</v>
      </c>
    </row>
    <row r="677" spans="1:8" ht="143.1" customHeight="1">
      <c r="A677" s="24"/>
      <c r="B677" s="2"/>
      <c r="C677" s="24"/>
      <c r="D677" s="24" t="s">
        <v>33</v>
      </c>
      <c r="E677" s="343" t="s">
        <v>573</v>
      </c>
      <c r="F677" s="25"/>
      <c r="G677" s="26"/>
      <c r="H677" s="340" t="s">
        <v>811</v>
      </c>
    </row>
    <row r="678" spans="1:8" ht="206.1" customHeight="1">
      <c r="A678" s="24"/>
      <c r="B678" s="2"/>
      <c r="C678" s="24"/>
      <c r="D678" s="138" t="s">
        <v>33</v>
      </c>
      <c r="E678" s="139" t="s">
        <v>604</v>
      </c>
      <c r="F678" s="25"/>
      <c r="G678" s="26"/>
      <c r="H678" s="340" t="s">
        <v>554</v>
      </c>
    </row>
    <row r="679" spans="1:8" ht="74.099999999999994" customHeight="1">
      <c r="A679" s="24"/>
      <c r="B679" s="2"/>
      <c r="C679" s="24"/>
      <c r="D679" s="24" t="s">
        <v>33</v>
      </c>
      <c r="E679" s="343" t="s">
        <v>555</v>
      </c>
      <c r="F679" s="25"/>
      <c r="G679" s="26"/>
      <c r="H679" s="340" t="s">
        <v>821</v>
      </c>
    </row>
    <row r="680" spans="1:8" ht="129" customHeight="1">
      <c r="A680" s="24"/>
      <c r="B680" s="2"/>
      <c r="C680" s="24"/>
      <c r="D680" s="138" t="s">
        <v>33</v>
      </c>
      <c r="E680" s="139" t="s">
        <v>605</v>
      </c>
      <c r="F680" s="25"/>
      <c r="G680" s="26"/>
      <c r="H680" s="340" t="s">
        <v>822</v>
      </c>
    </row>
    <row r="681" spans="1:8" ht="89.1" customHeight="1">
      <c r="A681" s="24"/>
      <c r="B681" s="2"/>
      <c r="C681" s="24"/>
      <c r="D681" s="24" t="s">
        <v>33</v>
      </c>
      <c r="E681" s="343" t="s">
        <v>556</v>
      </c>
      <c r="F681" s="25"/>
      <c r="G681" s="26"/>
      <c r="H681" s="340" t="s">
        <v>823</v>
      </c>
    </row>
    <row r="682" spans="1:8" ht="129.94999999999999" customHeight="1">
      <c r="A682" s="24"/>
      <c r="B682" s="2"/>
      <c r="C682" s="24"/>
      <c r="D682" s="138" t="s">
        <v>33</v>
      </c>
      <c r="E682" s="139" t="s">
        <v>574</v>
      </c>
      <c r="F682" s="25"/>
      <c r="G682" s="26"/>
      <c r="H682" s="340" t="s">
        <v>824</v>
      </c>
    </row>
    <row r="683" spans="1:8" ht="116.45" customHeight="1">
      <c r="A683" s="24"/>
      <c r="B683" s="2"/>
      <c r="C683" s="24"/>
      <c r="D683" s="138" t="s">
        <v>33</v>
      </c>
      <c r="E683" s="139" t="s">
        <v>575</v>
      </c>
      <c r="F683" s="25"/>
      <c r="G683" s="26"/>
      <c r="H683" s="340" t="s">
        <v>812</v>
      </c>
    </row>
    <row r="684" spans="1:8" ht="180" customHeight="1">
      <c r="A684" s="24"/>
      <c r="B684" s="2"/>
      <c r="C684" s="24"/>
      <c r="D684" s="138" t="s">
        <v>33</v>
      </c>
      <c r="E684" s="139" t="s">
        <v>557</v>
      </c>
      <c r="F684" s="25"/>
      <c r="G684" s="26"/>
      <c r="H684" s="340" t="s">
        <v>825</v>
      </c>
    </row>
    <row r="685" spans="1:8" ht="90" customHeight="1">
      <c r="A685" s="24"/>
      <c r="B685" s="2"/>
      <c r="C685" s="24"/>
      <c r="D685" s="10" t="s">
        <v>33</v>
      </c>
      <c r="E685" s="13" t="s">
        <v>558</v>
      </c>
      <c r="F685" s="25"/>
      <c r="G685" s="26"/>
      <c r="H685" s="340" t="s">
        <v>813</v>
      </c>
    </row>
    <row r="686" spans="1:8" ht="6" customHeight="1">
      <c r="A686" s="24"/>
      <c r="B686" s="2"/>
      <c r="C686" s="24"/>
      <c r="D686" s="14"/>
      <c r="E686" s="2"/>
      <c r="F686" s="25"/>
      <c r="G686" s="26"/>
      <c r="H686" s="161"/>
    </row>
    <row r="687" spans="1:8" ht="6" customHeight="1">
      <c r="A687" s="16"/>
      <c r="B687" s="22"/>
      <c r="C687" s="16"/>
      <c r="D687" s="15"/>
      <c r="E687" s="22"/>
      <c r="F687" s="48"/>
      <c r="G687" s="39"/>
      <c r="H687" s="56"/>
    </row>
    <row r="688" spans="1:8" ht="102" customHeight="1">
      <c r="A688" s="224" t="s">
        <v>577</v>
      </c>
      <c r="B688" s="343" t="s">
        <v>614</v>
      </c>
      <c r="C688" s="24"/>
      <c r="D688" s="14"/>
      <c r="E688" s="2" t="s">
        <v>760</v>
      </c>
      <c r="F688" s="25"/>
      <c r="G688" s="28" t="s">
        <v>506</v>
      </c>
      <c r="H688" s="68" t="s">
        <v>742</v>
      </c>
    </row>
    <row r="689" spans="1:8" ht="23.1" customHeight="1">
      <c r="A689" s="24"/>
      <c r="B689" s="2"/>
      <c r="C689" s="24"/>
      <c r="D689" s="14"/>
      <c r="E689" s="2" t="s">
        <v>420</v>
      </c>
      <c r="F689" s="25"/>
      <c r="G689" s="26"/>
      <c r="H689" s="68"/>
    </row>
    <row r="690" spans="1:8" ht="23.45" customHeight="1">
      <c r="A690" s="24"/>
      <c r="B690" s="2"/>
      <c r="C690" s="24"/>
      <c r="D690" s="14"/>
      <c r="E690" s="2" t="s">
        <v>421</v>
      </c>
      <c r="F690" s="25"/>
      <c r="G690" s="26"/>
      <c r="H690" s="68"/>
    </row>
    <row r="691" spans="1:8" ht="24" customHeight="1">
      <c r="A691" s="24"/>
      <c r="B691" s="2"/>
      <c r="C691" s="24"/>
      <c r="D691" s="14"/>
      <c r="E691" s="2" t="s">
        <v>422</v>
      </c>
      <c r="F691" s="25"/>
      <c r="G691" s="26"/>
      <c r="H691" s="68"/>
    </row>
    <row r="692" spans="1:8" ht="6" customHeight="1">
      <c r="A692" s="24"/>
      <c r="B692" s="2"/>
      <c r="C692" s="24"/>
      <c r="D692" s="14"/>
      <c r="E692" s="2"/>
      <c r="F692" s="25"/>
      <c r="G692" s="26"/>
      <c r="H692" s="68"/>
    </row>
    <row r="693" spans="1:8" ht="25.5" customHeight="1">
      <c r="A693" s="24"/>
      <c r="B693" s="2"/>
      <c r="C693" s="24"/>
      <c r="D693" s="14"/>
      <c r="E693" s="2" t="s">
        <v>231</v>
      </c>
      <c r="F693" s="25"/>
      <c r="G693" s="26"/>
      <c r="H693" s="68"/>
    </row>
    <row r="694" spans="1:8" ht="34.5" customHeight="1">
      <c r="A694" s="24"/>
      <c r="B694" s="2"/>
      <c r="C694" s="24"/>
      <c r="D694" s="14" t="s">
        <v>208</v>
      </c>
      <c r="E694" s="2" t="s">
        <v>423</v>
      </c>
      <c r="F694" s="25"/>
      <c r="G694" s="26"/>
      <c r="H694" s="68"/>
    </row>
    <row r="695" spans="1:8" ht="62.25" customHeight="1">
      <c r="A695" s="24"/>
      <c r="B695" s="2"/>
      <c r="C695" s="24"/>
      <c r="D695" s="2" t="s">
        <v>25</v>
      </c>
      <c r="E695" s="2" t="s">
        <v>282</v>
      </c>
      <c r="F695" s="25"/>
      <c r="G695" s="43"/>
      <c r="H695" s="68" t="s">
        <v>814</v>
      </c>
    </row>
    <row r="696" spans="1:8" ht="62.1" customHeight="1">
      <c r="A696" s="24"/>
      <c r="B696" s="164"/>
      <c r="C696" s="165"/>
      <c r="D696" s="14" t="s">
        <v>29</v>
      </c>
      <c r="E696" s="2" t="s">
        <v>211</v>
      </c>
      <c r="F696" s="14"/>
      <c r="G696" s="43"/>
      <c r="H696" s="71"/>
    </row>
    <row r="697" spans="1:8" ht="39" customHeight="1">
      <c r="A697" s="24"/>
      <c r="B697" s="164"/>
      <c r="C697" s="165"/>
      <c r="D697" s="2" t="s">
        <v>95</v>
      </c>
      <c r="E697" s="2" t="s">
        <v>249</v>
      </c>
      <c r="F697" s="14"/>
      <c r="G697" s="43"/>
      <c r="H697" s="71"/>
    </row>
    <row r="698" spans="1:8" ht="19.5" customHeight="1">
      <c r="A698" s="24"/>
      <c r="B698" s="2"/>
      <c r="C698" s="24"/>
      <c r="D698" s="2" t="s">
        <v>130</v>
      </c>
      <c r="E698" s="2" t="s">
        <v>283</v>
      </c>
      <c r="F698" s="25"/>
      <c r="G698" s="43"/>
      <c r="H698" s="71"/>
    </row>
    <row r="699" spans="1:8" ht="36" customHeight="1">
      <c r="A699" s="24"/>
      <c r="B699" s="2"/>
      <c r="C699" s="24"/>
      <c r="D699" s="2" t="s">
        <v>286</v>
      </c>
      <c r="E699" s="2" t="s">
        <v>284</v>
      </c>
      <c r="F699" s="25"/>
      <c r="G699" s="26"/>
      <c r="H699" s="71"/>
    </row>
    <row r="700" spans="1:8" ht="46.5" customHeight="1">
      <c r="A700" s="24"/>
      <c r="B700" s="2"/>
      <c r="C700" s="24"/>
      <c r="D700" s="2" t="s">
        <v>287</v>
      </c>
      <c r="E700" s="2" t="s">
        <v>288</v>
      </c>
      <c r="F700" s="25"/>
      <c r="G700" s="26"/>
      <c r="H700" s="71"/>
    </row>
    <row r="701" spans="1:8" ht="35.1" customHeight="1">
      <c r="A701" s="24"/>
      <c r="B701" s="2"/>
      <c r="C701" s="24"/>
      <c r="D701" s="14" t="s">
        <v>171</v>
      </c>
      <c r="E701" s="2" t="s">
        <v>424</v>
      </c>
      <c r="F701" s="25"/>
      <c r="G701" s="26"/>
      <c r="H701" s="68"/>
    </row>
    <row r="702" spans="1:8" ht="36" customHeight="1">
      <c r="A702" s="24"/>
      <c r="B702" s="343"/>
      <c r="C702" s="24"/>
      <c r="D702" s="14" t="s">
        <v>25</v>
      </c>
      <c r="E702" s="2" t="s">
        <v>426</v>
      </c>
      <c r="F702" s="25"/>
      <c r="G702" s="43"/>
      <c r="H702" s="340"/>
    </row>
    <row r="703" spans="1:8" ht="66.95" customHeight="1">
      <c r="A703" s="24"/>
      <c r="B703" s="2"/>
      <c r="C703" s="24"/>
      <c r="D703" s="14" t="s">
        <v>29</v>
      </c>
      <c r="E703" s="2" t="s">
        <v>285</v>
      </c>
      <c r="F703" s="25"/>
      <c r="G703" s="26"/>
      <c r="H703" s="68"/>
    </row>
    <row r="704" spans="1:8" ht="33.950000000000003" customHeight="1">
      <c r="A704" s="24"/>
      <c r="B704" s="2"/>
      <c r="C704" s="24"/>
      <c r="D704" s="14" t="s">
        <v>226</v>
      </c>
      <c r="E704" s="2" t="s">
        <v>425</v>
      </c>
      <c r="F704" s="25"/>
      <c r="G704" s="26"/>
      <c r="H704" s="68"/>
    </row>
    <row r="705" spans="1:8" ht="32.1" customHeight="1">
      <c r="A705" s="24"/>
      <c r="B705" s="2"/>
      <c r="C705" s="24"/>
      <c r="D705" s="14" t="s">
        <v>25</v>
      </c>
      <c r="E705" s="2" t="s">
        <v>426</v>
      </c>
      <c r="F705" s="25"/>
      <c r="G705" s="26"/>
      <c r="H705" s="68"/>
    </row>
    <row r="706" spans="1:8" ht="20.25" customHeight="1">
      <c r="A706" s="24"/>
      <c r="B706" s="2"/>
      <c r="C706" s="24"/>
      <c r="D706" s="14" t="s">
        <v>29</v>
      </c>
      <c r="E706" s="2" t="s">
        <v>283</v>
      </c>
      <c r="F706" s="25"/>
      <c r="G706" s="26"/>
      <c r="H706" s="68"/>
    </row>
    <row r="707" spans="1:8" ht="75" customHeight="1">
      <c r="A707" s="24"/>
      <c r="B707" s="2"/>
      <c r="C707" s="24"/>
      <c r="D707" s="14" t="s">
        <v>286</v>
      </c>
      <c r="E707" s="2" t="s">
        <v>896</v>
      </c>
      <c r="F707" s="25"/>
      <c r="G707" s="26"/>
      <c r="H707" s="68"/>
    </row>
    <row r="708" spans="1:8" ht="50.1" customHeight="1">
      <c r="A708" s="24"/>
      <c r="B708" s="2"/>
      <c r="C708" s="24"/>
      <c r="D708" s="14" t="s">
        <v>287</v>
      </c>
      <c r="E708" s="2" t="s">
        <v>897</v>
      </c>
      <c r="F708" s="25"/>
      <c r="G708" s="26"/>
      <c r="H708" s="68"/>
    </row>
    <row r="709" spans="1:8" ht="6" hidden="1" customHeight="1">
      <c r="A709" s="10"/>
      <c r="B709" s="21"/>
      <c r="C709" s="10"/>
      <c r="D709" s="11"/>
      <c r="E709" s="21"/>
      <c r="F709" s="50"/>
      <c r="G709" s="91"/>
      <c r="H709" s="70"/>
    </row>
    <row r="710" spans="1:8" ht="6" customHeight="1">
      <c r="A710" s="24"/>
      <c r="B710" s="2"/>
      <c r="C710" s="24"/>
      <c r="D710" s="14"/>
      <c r="E710" s="2"/>
      <c r="F710" s="25"/>
      <c r="G710" s="26"/>
      <c r="H710" s="68"/>
    </row>
    <row r="711" spans="1:8" ht="6" customHeight="1">
      <c r="A711" s="24"/>
      <c r="B711" s="2"/>
      <c r="C711" s="24"/>
      <c r="D711" s="16"/>
      <c r="E711" s="19"/>
      <c r="F711" s="25"/>
      <c r="G711" s="26"/>
      <c r="H711" s="68"/>
    </row>
    <row r="712" spans="1:8" ht="93" customHeight="1">
      <c r="A712" s="24"/>
      <c r="B712" s="2"/>
      <c r="C712" s="100"/>
      <c r="D712" s="10" t="s">
        <v>32</v>
      </c>
      <c r="E712" s="13" t="s">
        <v>427</v>
      </c>
      <c r="F712" s="100"/>
      <c r="G712" s="26"/>
      <c r="H712" s="340" t="s">
        <v>743</v>
      </c>
    </row>
    <row r="713" spans="1:8" ht="6" customHeight="1">
      <c r="A713" s="24"/>
      <c r="B713" s="2"/>
      <c r="C713" s="24"/>
      <c r="D713" s="24"/>
      <c r="E713" s="343"/>
      <c r="F713" s="25"/>
      <c r="G713" s="26"/>
      <c r="H713" s="68"/>
    </row>
    <row r="714" spans="1:8" ht="85.5" customHeight="1">
      <c r="A714" s="24"/>
      <c r="B714" s="2"/>
      <c r="C714" s="100"/>
      <c r="D714" s="24" t="s">
        <v>32</v>
      </c>
      <c r="E714" s="343" t="s">
        <v>428</v>
      </c>
      <c r="F714" s="100"/>
      <c r="G714" s="43"/>
      <c r="H714" s="68" t="s">
        <v>744</v>
      </c>
    </row>
    <row r="715" spans="1:8" ht="87.75" customHeight="1">
      <c r="A715" s="24"/>
      <c r="B715" s="2"/>
      <c r="C715" s="24"/>
      <c r="D715" s="24"/>
      <c r="E715" s="343" t="s">
        <v>429</v>
      </c>
      <c r="F715" s="25"/>
      <c r="G715" s="43"/>
      <c r="H715" s="68"/>
    </row>
    <row r="716" spans="1:8" ht="87.75" customHeight="1">
      <c r="A716" s="24"/>
      <c r="B716" s="2"/>
      <c r="C716" s="24"/>
      <c r="D716" s="24"/>
      <c r="E716" s="343" t="s">
        <v>430</v>
      </c>
      <c r="F716" s="25"/>
      <c r="G716" s="43"/>
      <c r="H716" s="68"/>
    </row>
    <row r="717" spans="1:8" ht="6" customHeight="1">
      <c r="A717" s="24"/>
      <c r="B717" s="2"/>
      <c r="C717" s="24"/>
      <c r="D717" s="24"/>
      <c r="E717" s="343"/>
      <c r="F717" s="25"/>
      <c r="G717" s="43"/>
      <c r="H717" s="68"/>
    </row>
    <row r="718" spans="1:8" ht="131.25" customHeight="1">
      <c r="A718" s="24"/>
      <c r="B718" s="2"/>
      <c r="C718" s="24"/>
      <c r="D718" s="24" t="s">
        <v>32</v>
      </c>
      <c r="E718" s="343" t="s">
        <v>172</v>
      </c>
      <c r="F718" s="25"/>
      <c r="G718" s="26"/>
      <c r="H718" s="68" t="s">
        <v>744</v>
      </c>
    </row>
    <row r="719" spans="1:8" ht="6" customHeight="1">
      <c r="A719" s="24"/>
      <c r="B719" s="343"/>
      <c r="C719" s="24"/>
      <c r="D719" s="16"/>
      <c r="E719" s="19"/>
      <c r="F719" s="25"/>
      <c r="G719" s="43"/>
      <c r="H719" s="71"/>
    </row>
    <row r="720" spans="1:8" ht="117" customHeight="1">
      <c r="A720" s="24"/>
      <c r="B720" s="2"/>
      <c r="C720" s="24"/>
      <c r="D720" s="10" t="s">
        <v>33</v>
      </c>
      <c r="E720" s="13" t="s">
        <v>173</v>
      </c>
      <c r="F720" s="25"/>
      <c r="G720" s="26"/>
      <c r="H720" s="68" t="s">
        <v>745</v>
      </c>
    </row>
    <row r="721" spans="1:9" ht="6" customHeight="1">
      <c r="A721" s="24"/>
      <c r="B721" s="343"/>
      <c r="C721" s="100"/>
      <c r="D721" s="24"/>
      <c r="E721" s="343"/>
      <c r="F721" s="100"/>
      <c r="G721" s="43"/>
      <c r="H721" s="68"/>
    </row>
    <row r="722" spans="1:9" ht="195.95" customHeight="1">
      <c r="A722" s="24"/>
      <c r="B722" s="343"/>
      <c r="C722" s="24"/>
      <c r="D722" s="24" t="s">
        <v>33</v>
      </c>
      <c r="E722" s="343" t="s">
        <v>174</v>
      </c>
      <c r="F722" s="14"/>
      <c r="G722" s="43"/>
      <c r="H722" s="340" t="s">
        <v>746</v>
      </c>
      <c r="I722" s="14"/>
    </row>
    <row r="723" spans="1:9" ht="6" hidden="1" customHeight="1">
      <c r="A723" s="10"/>
      <c r="B723" s="13"/>
      <c r="C723" s="10"/>
      <c r="D723" s="34"/>
      <c r="E723" s="33"/>
      <c r="F723" s="50"/>
      <c r="G723" s="44"/>
      <c r="H723" s="18"/>
      <c r="I723" s="14"/>
    </row>
    <row r="724" spans="1:9" ht="6" hidden="1" customHeight="1">
      <c r="A724" s="24"/>
      <c r="B724" s="2"/>
      <c r="C724" s="24"/>
      <c r="D724" s="138"/>
      <c r="E724" s="139"/>
      <c r="F724" s="25"/>
      <c r="G724" s="82"/>
      <c r="H724" s="340"/>
      <c r="I724" s="14"/>
    </row>
    <row r="725" spans="1:9" ht="6" customHeight="1">
      <c r="A725" s="24"/>
      <c r="B725" s="2"/>
      <c r="C725" s="24"/>
      <c r="D725" s="16"/>
      <c r="E725" s="19"/>
      <c r="F725" s="25"/>
      <c r="G725" s="82"/>
      <c r="H725" s="340"/>
      <c r="I725" s="14"/>
    </row>
    <row r="726" spans="1:9" ht="91.5" customHeight="1">
      <c r="A726" s="24"/>
      <c r="B726" s="2"/>
      <c r="C726" s="24"/>
      <c r="D726" s="10" t="s">
        <v>33</v>
      </c>
      <c r="E726" s="13" t="s">
        <v>175</v>
      </c>
      <c r="F726" s="25"/>
      <c r="G726" s="82"/>
      <c r="H726" s="340" t="s">
        <v>747</v>
      </c>
      <c r="I726" s="14"/>
    </row>
    <row r="727" spans="1:9" ht="6" customHeight="1">
      <c r="A727" s="24"/>
      <c r="B727" s="2"/>
      <c r="C727" s="24"/>
      <c r="D727" s="16"/>
      <c r="E727" s="19"/>
      <c r="F727" s="25"/>
      <c r="G727" s="43"/>
      <c r="H727" s="68"/>
      <c r="I727" s="14"/>
    </row>
    <row r="728" spans="1:9" ht="36.950000000000003" customHeight="1">
      <c r="A728" s="24"/>
      <c r="B728" s="2"/>
      <c r="C728" s="24"/>
      <c r="D728" s="10" t="s">
        <v>33</v>
      </c>
      <c r="E728" s="13" t="s">
        <v>289</v>
      </c>
      <c r="F728" s="25"/>
      <c r="G728" s="43"/>
      <c r="H728" s="68" t="s">
        <v>748</v>
      </c>
      <c r="I728" s="14"/>
    </row>
    <row r="729" spans="1:9" ht="6" customHeight="1">
      <c r="A729" s="24"/>
      <c r="B729" s="2"/>
      <c r="C729" s="24"/>
      <c r="D729" s="16"/>
      <c r="E729" s="19"/>
      <c r="F729" s="25"/>
      <c r="G729" s="43"/>
      <c r="H729" s="68"/>
      <c r="I729" s="14"/>
    </row>
    <row r="730" spans="1:9" ht="78" customHeight="1">
      <c r="A730" s="24"/>
      <c r="B730" s="2"/>
      <c r="C730" s="24"/>
      <c r="D730" s="10" t="s">
        <v>33</v>
      </c>
      <c r="E730" s="13" t="s">
        <v>553</v>
      </c>
      <c r="F730" s="25"/>
      <c r="G730" s="43"/>
      <c r="H730" s="68" t="s">
        <v>749</v>
      </c>
      <c r="I730" s="14"/>
    </row>
    <row r="731" spans="1:9" ht="6" customHeight="1">
      <c r="A731" s="24"/>
      <c r="B731" s="2"/>
      <c r="C731" s="24"/>
      <c r="D731" s="24"/>
      <c r="E731" s="343"/>
      <c r="F731" s="25"/>
      <c r="G731" s="43"/>
      <c r="H731" s="340"/>
      <c r="I731" s="14"/>
    </row>
    <row r="732" spans="1:9" ht="54" customHeight="1">
      <c r="A732" s="24"/>
      <c r="B732" s="2"/>
      <c r="C732" s="24"/>
      <c r="D732" s="10" t="s">
        <v>33</v>
      </c>
      <c r="E732" s="13" t="s">
        <v>176</v>
      </c>
      <c r="F732" s="25"/>
      <c r="G732" s="43"/>
      <c r="H732" s="340" t="s">
        <v>750</v>
      </c>
      <c r="I732" s="14"/>
    </row>
    <row r="733" spans="1:9" ht="6" customHeight="1">
      <c r="A733" s="10"/>
      <c r="B733" s="13"/>
      <c r="C733" s="10"/>
      <c r="D733" s="11"/>
      <c r="E733" s="21"/>
      <c r="F733" s="50"/>
      <c r="G733" s="44"/>
      <c r="H733" s="70"/>
    </row>
    <row r="734" spans="1:9" ht="74.25" customHeight="1">
      <c r="A734" s="228" t="s">
        <v>560</v>
      </c>
      <c r="B734" s="22" t="s">
        <v>751</v>
      </c>
      <c r="C734" s="138"/>
      <c r="D734" s="34"/>
      <c r="E734" s="33" t="s">
        <v>756</v>
      </c>
      <c r="F734" s="36"/>
      <c r="G734" s="55"/>
      <c r="H734" s="340" t="s">
        <v>752</v>
      </c>
    </row>
    <row r="735" spans="1:9" ht="119.1" customHeight="1">
      <c r="A735" s="224"/>
      <c r="B735" s="343"/>
      <c r="C735" s="24"/>
      <c r="D735" s="14"/>
      <c r="E735" s="2" t="s">
        <v>761</v>
      </c>
      <c r="F735" s="25"/>
      <c r="G735" s="77" t="s">
        <v>506</v>
      </c>
      <c r="H735" s="227" t="s">
        <v>753</v>
      </c>
    </row>
    <row r="736" spans="1:9" ht="44.1" customHeight="1">
      <c r="A736" s="24"/>
      <c r="B736" s="2"/>
      <c r="C736" s="24"/>
      <c r="D736" s="14"/>
      <c r="E736" s="2" t="s">
        <v>561</v>
      </c>
      <c r="F736" s="25"/>
      <c r="G736" s="26"/>
      <c r="H736" s="68"/>
    </row>
    <row r="737" spans="1:8" ht="44.1" customHeight="1">
      <c r="A737" s="24"/>
      <c r="B737" s="2"/>
      <c r="C737" s="24"/>
      <c r="D737" s="14"/>
      <c r="E737" s="2" t="s">
        <v>562</v>
      </c>
      <c r="F737" s="25"/>
      <c r="G737" s="26"/>
      <c r="H737" s="68"/>
    </row>
    <row r="738" spans="1:8" ht="44.1" customHeight="1">
      <c r="A738" s="24"/>
      <c r="B738" s="2"/>
      <c r="C738" s="24"/>
      <c r="D738" s="14"/>
      <c r="E738" s="2" t="s">
        <v>563</v>
      </c>
      <c r="F738" s="25"/>
      <c r="G738" s="26"/>
      <c r="H738" s="68"/>
    </row>
    <row r="739" spans="1:8" ht="44.1" customHeight="1">
      <c r="A739" s="24"/>
      <c r="B739" s="2"/>
      <c r="C739" s="24"/>
      <c r="D739" s="14"/>
      <c r="E739" s="2" t="s">
        <v>564</v>
      </c>
      <c r="F739" s="25"/>
      <c r="G739" s="26"/>
      <c r="H739" s="68"/>
    </row>
    <row r="740" spans="1:8" ht="6" customHeight="1">
      <c r="A740" s="24"/>
      <c r="B740" s="2"/>
      <c r="C740" s="24"/>
      <c r="D740" s="14"/>
      <c r="E740" s="2"/>
      <c r="F740" s="25"/>
      <c r="G740" s="29"/>
      <c r="H740" s="68"/>
    </row>
    <row r="741" spans="1:8" ht="20.25" customHeight="1">
      <c r="A741" s="24"/>
      <c r="B741" s="343"/>
      <c r="C741" s="24"/>
      <c r="D741" s="14"/>
      <c r="E741" s="2" t="s">
        <v>231</v>
      </c>
      <c r="F741" s="25"/>
      <c r="G741" s="26"/>
      <c r="H741" s="388" t="s">
        <v>294</v>
      </c>
    </row>
    <row r="742" spans="1:8" ht="40.5" customHeight="1">
      <c r="A742" s="24"/>
      <c r="B742" s="2"/>
      <c r="C742" s="24"/>
      <c r="D742" s="14" t="s">
        <v>258</v>
      </c>
      <c r="E742" s="2" t="s">
        <v>569</v>
      </c>
      <c r="F742" s="25"/>
      <c r="G742" s="55"/>
      <c r="H742" s="388"/>
    </row>
    <row r="743" spans="1:8" ht="104.1" customHeight="1">
      <c r="A743" s="24"/>
      <c r="B743" s="2"/>
      <c r="C743" s="24"/>
      <c r="D743" s="14"/>
      <c r="E743" s="2" t="s">
        <v>566</v>
      </c>
      <c r="F743" s="25"/>
      <c r="G743" s="55"/>
      <c r="H743" s="340"/>
    </row>
    <row r="744" spans="1:8" ht="75.599999999999994" customHeight="1">
      <c r="A744" s="24"/>
      <c r="B744" s="2"/>
      <c r="C744" s="24"/>
      <c r="D744" s="14"/>
      <c r="E744" s="2" t="s">
        <v>606</v>
      </c>
      <c r="F744" s="25"/>
      <c r="G744" s="55"/>
      <c r="H744" s="340"/>
    </row>
    <row r="745" spans="1:8" ht="129.94999999999999" customHeight="1">
      <c r="A745" s="24"/>
      <c r="B745" s="2"/>
      <c r="C745" s="24"/>
      <c r="D745" s="14"/>
      <c r="E745" s="2" t="s">
        <v>607</v>
      </c>
      <c r="F745" s="25"/>
      <c r="G745" s="55"/>
      <c r="H745" s="340"/>
    </row>
    <row r="746" spans="1:8" ht="88.5" customHeight="1">
      <c r="A746" s="24"/>
      <c r="B746" s="2"/>
      <c r="C746" s="24"/>
      <c r="D746" s="14"/>
      <c r="E746" s="2" t="s">
        <v>826</v>
      </c>
      <c r="F746" s="25"/>
      <c r="G746" s="55"/>
      <c r="H746" s="340"/>
    </row>
    <row r="747" spans="1:8" ht="101.1" customHeight="1">
      <c r="A747" s="24"/>
      <c r="B747" s="2"/>
      <c r="C747" s="24"/>
      <c r="D747" s="14"/>
      <c r="E747" s="2" t="s">
        <v>827</v>
      </c>
      <c r="F747" s="25"/>
      <c r="G747" s="55"/>
      <c r="H747" s="340"/>
    </row>
    <row r="748" spans="1:8" ht="51" customHeight="1">
      <c r="A748" s="24"/>
      <c r="B748" s="2"/>
      <c r="C748" s="24"/>
      <c r="D748" s="14"/>
      <c r="E748" s="2" t="s">
        <v>762</v>
      </c>
      <c r="F748" s="25"/>
      <c r="G748" s="55"/>
      <c r="H748" s="340"/>
    </row>
    <row r="749" spans="1:8" ht="75" customHeight="1">
      <c r="A749" s="24"/>
      <c r="B749" s="2"/>
      <c r="C749" s="24"/>
      <c r="D749" s="14"/>
      <c r="E749" s="2" t="s">
        <v>565</v>
      </c>
      <c r="F749" s="25"/>
      <c r="G749" s="55"/>
      <c r="H749" s="340"/>
    </row>
    <row r="750" spans="1:8" ht="35.1" customHeight="1">
      <c r="A750" s="24"/>
      <c r="B750" s="2"/>
      <c r="C750" s="24"/>
      <c r="D750" s="14"/>
      <c r="E750" s="2" t="s">
        <v>567</v>
      </c>
      <c r="F750" s="25"/>
      <c r="G750" s="55"/>
      <c r="H750" s="340"/>
    </row>
    <row r="751" spans="1:8" ht="23.45" customHeight="1">
      <c r="A751" s="24"/>
      <c r="B751" s="2"/>
      <c r="C751" s="24"/>
      <c r="D751" s="14"/>
      <c r="E751" s="2" t="s">
        <v>568</v>
      </c>
      <c r="F751" s="25"/>
      <c r="G751" s="55"/>
      <c r="H751" s="340"/>
    </row>
    <row r="752" spans="1:8" ht="209.1" customHeight="1">
      <c r="A752" s="24"/>
      <c r="B752" s="2"/>
      <c r="C752" s="24"/>
      <c r="D752" s="14"/>
      <c r="E752" s="2" t="s">
        <v>608</v>
      </c>
      <c r="F752" s="25"/>
      <c r="G752" s="55"/>
      <c r="H752" s="340"/>
    </row>
    <row r="753" spans="1:8" ht="63.95" customHeight="1">
      <c r="A753" s="24"/>
      <c r="B753" s="2"/>
      <c r="C753" s="24"/>
      <c r="D753" s="14"/>
      <c r="E753" s="2" t="s">
        <v>609</v>
      </c>
      <c r="F753" s="25"/>
      <c r="G753" s="55"/>
      <c r="H753" s="340"/>
    </row>
    <row r="754" spans="1:8" ht="47.1" customHeight="1">
      <c r="A754" s="24"/>
      <c r="B754" s="2"/>
      <c r="C754" s="24"/>
      <c r="D754" s="14"/>
      <c r="E754" s="2" t="s">
        <v>610</v>
      </c>
      <c r="F754" s="25"/>
      <c r="G754" s="55"/>
      <c r="H754" s="340"/>
    </row>
    <row r="755" spans="1:8" ht="48.95" customHeight="1">
      <c r="A755" s="24"/>
      <c r="B755" s="2"/>
      <c r="C755" s="24"/>
      <c r="D755" s="14"/>
      <c r="E755" s="2" t="s">
        <v>611</v>
      </c>
      <c r="F755" s="25"/>
      <c r="G755" s="55"/>
      <c r="H755" s="340"/>
    </row>
    <row r="756" spans="1:8" s="14" customFormat="1" ht="6" customHeight="1">
      <c r="A756" s="24"/>
      <c r="B756" s="2"/>
      <c r="C756" s="24"/>
      <c r="E756" s="2"/>
      <c r="F756" s="25"/>
      <c r="G756" s="55"/>
      <c r="H756" s="340"/>
    </row>
    <row r="757" spans="1:8" ht="47.1" customHeight="1">
      <c r="A757" s="24"/>
      <c r="B757" s="2"/>
      <c r="C757" s="24"/>
      <c r="D757" s="14" t="s">
        <v>259</v>
      </c>
      <c r="E757" s="2" t="s">
        <v>570</v>
      </c>
      <c r="F757" s="25"/>
      <c r="G757" s="55"/>
      <c r="H757" s="340"/>
    </row>
    <row r="758" spans="1:8" ht="6" customHeight="1">
      <c r="A758" s="24"/>
      <c r="B758" s="2"/>
      <c r="C758" s="24"/>
      <c r="D758" s="14"/>
      <c r="E758" s="2"/>
      <c r="F758" s="25"/>
      <c r="G758" s="55"/>
      <c r="H758" s="340"/>
    </row>
    <row r="759" spans="1:8" ht="48" customHeight="1">
      <c r="A759" s="24"/>
      <c r="B759" s="2"/>
      <c r="C759" s="24"/>
      <c r="D759" s="14" t="s">
        <v>260</v>
      </c>
      <c r="E759" s="2" t="s">
        <v>571</v>
      </c>
      <c r="F759" s="25"/>
      <c r="G759" s="55"/>
      <c r="H759" s="340"/>
    </row>
    <row r="760" spans="1:8" ht="6" customHeight="1">
      <c r="A760" s="24"/>
      <c r="B760" s="2"/>
      <c r="C760" s="24"/>
      <c r="D760" s="14"/>
      <c r="E760" s="2"/>
      <c r="F760" s="25"/>
      <c r="G760" s="55"/>
      <c r="H760" s="340"/>
    </row>
    <row r="761" spans="1:8" ht="51" customHeight="1">
      <c r="A761" s="24"/>
      <c r="B761" s="2"/>
      <c r="C761" s="24"/>
      <c r="D761" s="14" t="s">
        <v>261</v>
      </c>
      <c r="E761" s="2" t="s">
        <v>572</v>
      </c>
      <c r="F761" s="25"/>
      <c r="G761" s="55"/>
      <c r="H761" s="340"/>
    </row>
    <row r="762" spans="1:8" ht="6" customHeight="1">
      <c r="A762" s="10"/>
      <c r="B762" s="13"/>
      <c r="C762" s="11"/>
      <c r="D762" s="11"/>
      <c r="E762" s="21"/>
      <c r="F762" s="50"/>
      <c r="G762" s="91"/>
      <c r="H762" s="70"/>
    </row>
    <row r="763" spans="1:8" ht="39.950000000000003" customHeight="1">
      <c r="A763" s="53" t="s">
        <v>188</v>
      </c>
      <c r="B763" s="21"/>
      <c r="C763" s="11"/>
      <c r="D763" s="11"/>
      <c r="E763" s="21"/>
      <c r="F763" s="11"/>
      <c r="G763" s="46"/>
      <c r="H763" s="70"/>
    </row>
    <row r="764" spans="1:8" ht="6" customHeight="1">
      <c r="A764" s="24"/>
      <c r="B764" s="2"/>
      <c r="C764" s="24"/>
      <c r="D764" s="14"/>
      <c r="E764" s="22"/>
      <c r="F764" s="25"/>
      <c r="G764" s="26"/>
      <c r="H764" s="17"/>
    </row>
    <row r="765" spans="1:8" ht="68.099999999999994" customHeight="1">
      <c r="A765" s="24">
        <v>1</v>
      </c>
      <c r="B765" s="2" t="s">
        <v>96</v>
      </c>
      <c r="C765" s="24"/>
      <c r="D765" s="14"/>
      <c r="E765" s="2" t="s">
        <v>20</v>
      </c>
      <c r="F765" s="25"/>
      <c r="G765" s="28" t="s">
        <v>1</v>
      </c>
      <c r="H765" s="68"/>
    </row>
    <row r="766" spans="1:8" ht="6" customHeight="1">
      <c r="A766" s="24"/>
      <c r="B766" s="343"/>
      <c r="C766" s="24"/>
      <c r="D766" s="11"/>
      <c r="E766" s="21"/>
      <c r="F766" s="25"/>
      <c r="G766" s="26"/>
      <c r="H766" s="71"/>
    </row>
    <row r="767" spans="1:8" ht="6" customHeight="1">
      <c r="A767" s="24"/>
      <c r="B767" s="343"/>
      <c r="C767" s="100"/>
      <c r="D767" s="16"/>
      <c r="E767" s="19" t="s">
        <v>16</v>
      </c>
      <c r="F767" s="100"/>
      <c r="G767" s="43"/>
      <c r="H767" s="340"/>
    </row>
    <row r="768" spans="1:8" ht="174.95" customHeight="1">
      <c r="A768" s="24"/>
      <c r="B768" s="2"/>
      <c r="C768" s="24"/>
      <c r="D768" s="10" t="s">
        <v>32</v>
      </c>
      <c r="E768" s="70" t="s">
        <v>922</v>
      </c>
      <c r="F768" s="25"/>
      <c r="G768" s="26"/>
      <c r="H768" s="68"/>
    </row>
    <row r="769" spans="1:8" ht="6" customHeight="1">
      <c r="A769" s="10"/>
      <c r="B769" s="21"/>
      <c r="C769" s="10"/>
      <c r="D769" s="11"/>
      <c r="E769" s="21"/>
      <c r="F769" s="50"/>
      <c r="G769" s="91"/>
      <c r="H769" s="70"/>
    </row>
    <row r="770" spans="1:8" ht="11.25" customHeight="1">
      <c r="A770" s="24"/>
      <c r="B770" s="2"/>
      <c r="C770" s="24"/>
      <c r="D770" s="14"/>
      <c r="E770" s="2"/>
      <c r="F770" s="25"/>
      <c r="G770" s="29" t="s">
        <v>3</v>
      </c>
      <c r="H770" s="68"/>
    </row>
    <row r="771" spans="1:8" ht="56.45" customHeight="1">
      <c r="A771" s="24">
        <v>2</v>
      </c>
      <c r="B771" s="393" t="s">
        <v>97</v>
      </c>
      <c r="C771" s="24"/>
      <c r="D771" s="11" t="s">
        <v>5</v>
      </c>
      <c r="E771" s="21" t="s">
        <v>898</v>
      </c>
      <c r="F771" s="25"/>
      <c r="G771" s="28" t="s">
        <v>506</v>
      </c>
      <c r="H771" s="68" t="s">
        <v>21</v>
      </c>
    </row>
    <row r="772" spans="1:8" ht="6" customHeight="1">
      <c r="A772" s="24"/>
      <c r="B772" s="393"/>
      <c r="C772" s="24"/>
      <c r="D772" s="16"/>
      <c r="E772" s="19"/>
      <c r="F772" s="25"/>
      <c r="G772" s="43"/>
      <c r="H772" s="68"/>
    </row>
    <row r="773" spans="1:8" ht="36" customHeight="1">
      <c r="A773" s="24"/>
      <c r="B773" s="393"/>
      <c r="C773" s="24"/>
      <c r="D773" s="23" t="s">
        <v>203</v>
      </c>
      <c r="E773" s="13" t="s">
        <v>411</v>
      </c>
      <c r="F773" s="25"/>
      <c r="G773" s="26"/>
      <c r="H773" s="68" t="s">
        <v>202</v>
      </c>
    </row>
    <row r="774" spans="1:8" ht="6" customHeight="1">
      <c r="A774" s="10"/>
      <c r="B774" s="13"/>
      <c r="C774" s="10"/>
      <c r="D774" s="11"/>
      <c r="E774" s="21"/>
      <c r="F774" s="50"/>
      <c r="G774" s="91"/>
      <c r="H774" s="70"/>
    </row>
    <row r="775" spans="1:8" ht="6" customHeight="1">
      <c r="A775" s="24"/>
      <c r="B775" s="2"/>
      <c r="C775" s="16"/>
      <c r="D775" s="14"/>
      <c r="E775" s="22"/>
      <c r="F775" s="48"/>
      <c r="G775" s="77"/>
      <c r="H775" s="17"/>
    </row>
    <row r="776" spans="1:8" ht="81.95" customHeight="1">
      <c r="A776" s="24">
        <v>3</v>
      </c>
      <c r="B776" s="338" t="s">
        <v>98</v>
      </c>
      <c r="C776" s="24"/>
      <c r="D776" s="349"/>
      <c r="E776" s="2" t="s">
        <v>612</v>
      </c>
      <c r="F776" s="25"/>
      <c r="G776" s="28" t="s">
        <v>505</v>
      </c>
      <c r="H776" s="340" t="s">
        <v>196</v>
      </c>
    </row>
    <row r="777" spans="1:8" ht="6" customHeight="1">
      <c r="A777" s="24"/>
      <c r="B777" s="350"/>
      <c r="C777" s="24"/>
      <c r="D777" s="14"/>
      <c r="E777" s="2"/>
      <c r="F777" s="25"/>
      <c r="G777" s="26"/>
      <c r="H777" s="68"/>
    </row>
    <row r="778" spans="1:8" ht="21" customHeight="1">
      <c r="A778" s="24"/>
      <c r="B778" s="350"/>
      <c r="C778" s="24"/>
      <c r="D778" s="351" t="s">
        <v>127</v>
      </c>
      <c r="E778" s="352" t="s">
        <v>923</v>
      </c>
      <c r="F778" s="25"/>
      <c r="G778" s="26"/>
      <c r="H778" s="68"/>
    </row>
    <row r="779" spans="1:8" ht="241.5" customHeight="1">
      <c r="A779" s="24"/>
      <c r="B779" s="2"/>
      <c r="C779" s="100"/>
      <c r="D779" s="10"/>
      <c r="E779" s="13" t="s">
        <v>924</v>
      </c>
      <c r="F779" s="25"/>
      <c r="G779" s="26"/>
      <c r="H779" s="68" t="s">
        <v>925</v>
      </c>
    </row>
    <row r="780" spans="1:8" s="233" customFormat="1" ht="6" customHeight="1">
      <c r="A780" s="230"/>
      <c r="B780" s="229"/>
      <c r="C780" s="230"/>
      <c r="D780" s="234"/>
      <c r="E780" s="235"/>
      <c r="F780" s="236"/>
      <c r="G780" s="353"/>
      <c r="H780" s="237"/>
    </row>
    <row r="781" spans="1:8" s="14" customFormat="1" ht="6" customHeight="1">
      <c r="B781" s="350"/>
      <c r="E781" s="2"/>
      <c r="G781" s="55"/>
      <c r="H781" s="335"/>
    </row>
    <row r="782" spans="1:8" ht="9" customHeight="1">
      <c r="A782" s="14"/>
      <c r="B782" s="2"/>
      <c r="C782" s="14"/>
      <c r="D782" s="14"/>
      <c r="E782" s="2"/>
      <c r="F782" s="14"/>
      <c r="G782" s="55"/>
      <c r="H782" s="14"/>
    </row>
    <row r="783" spans="1:8" ht="47.25" customHeight="1">
      <c r="A783" s="14"/>
      <c r="B783" s="2"/>
      <c r="C783" s="14"/>
      <c r="D783" s="14"/>
      <c r="E783" s="2"/>
      <c r="F783" s="14"/>
      <c r="G783" s="55"/>
      <c r="H783" s="2"/>
    </row>
    <row r="784" spans="1:8" ht="22.5" customHeight="1">
      <c r="A784" s="14"/>
      <c r="B784" s="2"/>
      <c r="C784" s="14"/>
      <c r="D784" s="14"/>
      <c r="E784" s="2"/>
      <c r="F784" s="14"/>
      <c r="G784" s="55"/>
      <c r="H784" s="2"/>
    </row>
    <row r="785" spans="1:8" ht="10.5" customHeight="1">
      <c r="A785" s="14"/>
      <c r="B785" s="2"/>
      <c r="C785" s="14"/>
      <c r="D785" s="14"/>
      <c r="E785" s="2"/>
      <c r="F785" s="14"/>
      <c r="G785" s="55"/>
      <c r="H785" s="2"/>
    </row>
    <row r="786" spans="1:8" ht="78.75" customHeight="1">
      <c r="A786" s="14"/>
      <c r="B786" s="2"/>
      <c r="C786" s="14"/>
      <c r="D786" s="14"/>
      <c r="E786" s="2"/>
      <c r="F786" s="14"/>
      <c r="G786" s="55"/>
      <c r="H786" s="2"/>
    </row>
    <row r="787" spans="1:8" ht="10.5" customHeight="1"/>
    <row r="788" spans="1:8" ht="57" customHeight="1">
      <c r="H788" s="101"/>
    </row>
    <row r="789" spans="1:8" ht="9.75" customHeight="1"/>
    <row r="795" spans="1:8" ht="27">
      <c r="B795" s="37"/>
      <c r="H795" s="101" t="s">
        <v>3</v>
      </c>
    </row>
    <row r="797" spans="1:8">
      <c r="B797" s="37"/>
      <c r="H797" s="101"/>
    </row>
    <row r="798" spans="1:8">
      <c r="B798" s="37"/>
      <c r="H798" s="101"/>
    </row>
    <row r="802" spans="2:5" ht="27">
      <c r="B802" s="37"/>
      <c r="E802" s="101" t="s">
        <v>3</v>
      </c>
    </row>
    <row r="803" spans="2:5">
      <c r="B803" s="37"/>
      <c r="E803" s="101" t="s">
        <v>5</v>
      </c>
    </row>
  </sheetData>
  <mergeCells count="33">
    <mergeCell ref="B194:B196"/>
    <mergeCell ref="H189:H191"/>
    <mergeCell ref="B771:B773"/>
    <mergeCell ref="H402:H408"/>
    <mergeCell ref="H741:H742"/>
    <mergeCell ref="H467:H468"/>
    <mergeCell ref="H646:H650"/>
    <mergeCell ref="H604:H605"/>
    <mergeCell ref="H665:H666"/>
    <mergeCell ref="H633:H634"/>
    <mergeCell ref="H670:H671"/>
    <mergeCell ref="B555:B557"/>
    <mergeCell ref="H271:H272"/>
    <mergeCell ref="B560:B561"/>
    <mergeCell ref="B565:B566"/>
    <mergeCell ref="H257:H260"/>
    <mergeCell ref="H289:H290"/>
    <mergeCell ref="H336:H339"/>
    <mergeCell ref="H439:H441"/>
    <mergeCell ref="D415:E415"/>
    <mergeCell ref="H388:H389"/>
    <mergeCell ref="H398:H400"/>
    <mergeCell ref="E336:E339"/>
    <mergeCell ref="H345:H347"/>
    <mergeCell ref="A3:B3"/>
    <mergeCell ref="H179:H181"/>
    <mergeCell ref="H113:H115"/>
    <mergeCell ref="H119:H121"/>
    <mergeCell ref="H129:H130"/>
    <mergeCell ref="H57:H59"/>
    <mergeCell ref="H100:H104"/>
    <mergeCell ref="H106:H107"/>
    <mergeCell ref="H109:H111"/>
  </mergeCells>
  <phoneticPr fontId="4"/>
  <dataValidations count="4">
    <dataValidation type="list" allowBlank="1" showInputMessage="1" sqref="G7 G9 G11 G13 G19 G22 G24 G49 G51 G53 G57 G63 G67 G70 G79 G107 G109 G111 G113 G115 G117 G119 G121 G123 G125 G127 G129 G136 G141 G148 G151 G156 G166 G173 G175 G177 G187 G189 G191 G194 G196 G198 G200 G202 G207 G215 G218 G228 G235 G237 G243 G245 G565 G257 G262 G267 G269 G271 G289 G294 G299 G308 G321 G323 G325 G345 G347 G349 G375 G389 G392 G397 G402 G421 G426 G431 G433 G435 G437 G439 G444 G449 G454 G457 G462 G504 G509 G511 G541 G550 G555 G570 G575 G580 G582 G599 G602 G612 G621 G252 G688 G771 G629 G209:G211 G239 G241 G735 G663 G387 G560 G627 G776" xr:uid="{B9066BD0-8520-4E19-AB7B-B1B6B9D7E02C}">
      <formula1>$M$3:$M$5</formula1>
    </dataValidation>
    <dataValidation type="list" allowBlank="1" showInputMessage="1" sqref="G100 G353:G355 G382 G417 G419 G468:G471 G519 G528 G617 G619 G765" xr:uid="{8ED50AB8-C84F-49FE-BEB5-F20F0297968D}">
      <formula1>$N$3:$N$5</formula1>
    </dataValidation>
    <dataValidation type="list" allowBlank="1" showInputMessage="1" sqref="G332:G333" xr:uid="{5523F4FF-9552-4DCD-AAD4-40CBF81CA5DD}">
      <formula1>$P$3:$P$4</formula1>
    </dataValidation>
    <dataValidation type="list" allowBlank="1" showInputMessage="1" sqref="G337 G339" xr:uid="{58A4C07B-3B89-45A9-AED6-51E8055ADC84}">
      <formula1>$Q$3:$Q$4</formula1>
    </dataValidation>
  </dataValidations>
  <printOptions horizontalCentered="1"/>
  <pageMargins left="0.59055118110236227" right="0.39370078740157483" top="0.47244094488188981" bottom="0.55118110236220474" header="0.31496062992125984" footer="0.31496062992125984"/>
  <pageSetup paperSize="9" scale="93" fitToHeight="0" orientation="portrait" r:id="rId1"/>
  <headerFooter alignWithMargins="0">
    <oddFooter>&amp;C&amp;P/&amp;N</oddFooter>
  </headerFooter>
  <rowBreaks count="10" manualBreakCount="10">
    <brk id="24" max="7" man="1"/>
    <brk id="55" max="7" man="1"/>
    <brk id="105" max="7" man="1"/>
    <brk id="143" max="7" man="1"/>
    <brk id="166" max="7" man="1"/>
    <brk id="189" max="7" man="1"/>
    <brk id="329" max="7" man="1"/>
    <brk id="400" max="7" man="1"/>
    <brk id="553" max="7" man="1"/>
    <brk id="76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629</xdr:row>
                    <xdr:rowOff>28575</xdr:rowOff>
                  </from>
                  <to>
                    <xdr:col>7</xdr:col>
                    <xdr:colOff>133350</xdr:colOff>
                    <xdr:row>629</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630</xdr:row>
                    <xdr:rowOff>9525</xdr:rowOff>
                  </from>
                  <to>
                    <xdr:col>7</xdr:col>
                    <xdr:colOff>123825</xdr:colOff>
                    <xdr:row>630</xdr:row>
                    <xdr:rowOff>238125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688</xdr:row>
                    <xdr:rowOff>9525</xdr:rowOff>
                  </from>
                  <to>
                    <xdr:col>7</xdr:col>
                    <xdr:colOff>133350</xdr:colOff>
                    <xdr:row>688</xdr:row>
                    <xdr:rowOff>238125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689</xdr:row>
                    <xdr:rowOff>9525</xdr:rowOff>
                  </from>
                  <to>
                    <xdr:col>7</xdr:col>
                    <xdr:colOff>123825</xdr:colOff>
                    <xdr:row>689</xdr:row>
                    <xdr:rowOff>238125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690</xdr:row>
                    <xdr:rowOff>9525</xdr:rowOff>
                  </from>
                  <to>
                    <xdr:col>7</xdr:col>
                    <xdr:colOff>133350</xdr:colOff>
                    <xdr:row>690</xdr:row>
                    <xdr:rowOff>257175</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6</xdr:col>
                    <xdr:colOff>333375</xdr:colOff>
                    <xdr:row>735</xdr:row>
                    <xdr:rowOff>142875</xdr:rowOff>
                  </from>
                  <to>
                    <xdr:col>7</xdr:col>
                    <xdr:colOff>133350</xdr:colOff>
                    <xdr:row>735</xdr:row>
                    <xdr:rowOff>381000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6</xdr:col>
                    <xdr:colOff>333375</xdr:colOff>
                    <xdr:row>736</xdr:row>
                    <xdr:rowOff>142875</xdr:rowOff>
                  </from>
                  <to>
                    <xdr:col>7</xdr:col>
                    <xdr:colOff>142875</xdr:colOff>
                    <xdr:row>736</xdr:row>
                    <xdr:rowOff>381000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6</xdr:col>
                    <xdr:colOff>333375</xdr:colOff>
                    <xdr:row>738</xdr:row>
                    <xdr:rowOff>142875</xdr:rowOff>
                  </from>
                  <to>
                    <xdr:col>7</xdr:col>
                    <xdr:colOff>142875</xdr:colOff>
                    <xdr:row>738</xdr:row>
                    <xdr:rowOff>381000</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6</xdr:col>
                    <xdr:colOff>333375</xdr:colOff>
                    <xdr:row>737</xdr:row>
                    <xdr:rowOff>142875</xdr:rowOff>
                  </from>
                  <to>
                    <xdr:col>7</xdr:col>
                    <xdr:colOff>133350</xdr:colOff>
                    <xdr:row>737</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BEE7-9E21-4C05-89C5-7C8CBEE5EF39}">
  <sheetPr>
    <pageSetUpPr fitToPage="1"/>
  </sheetPr>
  <dimension ref="A1:BF37"/>
  <sheetViews>
    <sheetView showGridLines="0" view="pageBreakPreview" zoomScale="70" zoomScaleNormal="70" zoomScaleSheetLayoutView="70" workbookViewId="0"/>
  </sheetViews>
  <sheetFormatPr defaultColWidth="4.5" defaultRowHeight="14.25"/>
  <cols>
    <col min="1" max="1" width="1.375" style="281" customWidth="1"/>
    <col min="2" max="15" width="5.625" style="281" customWidth="1"/>
    <col min="16" max="46" width="4.625" style="281" customWidth="1"/>
    <col min="47" max="56" width="5.625" style="281" customWidth="1"/>
    <col min="57" max="16384" width="4.5" style="281"/>
  </cols>
  <sheetData>
    <row r="1" spans="1:57" s="243" customFormat="1" ht="18.75">
      <c r="A1" s="238"/>
      <c r="B1" s="238"/>
      <c r="C1" s="239" t="s">
        <v>828</v>
      </c>
      <c r="D1" s="239"/>
      <c r="E1" s="238"/>
      <c r="F1" s="238"/>
      <c r="G1" s="240" t="s">
        <v>829</v>
      </c>
      <c r="H1" s="238"/>
      <c r="I1" s="238"/>
      <c r="J1" s="239"/>
      <c r="K1" s="239"/>
      <c r="L1" s="239"/>
      <c r="M1" s="239"/>
      <c r="N1" s="238"/>
      <c r="O1" s="238"/>
      <c r="P1" s="238"/>
      <c r="Q1" s="238"/>
      <c r="R1" s="238"/>
      <c r="S1" s="238"/>
      <c r="T1" s="238"/>
      <c r="U1" s="238"/>
      <c r="V1" s="238"/>
      <c r="W1" s="238"/>
      <c r="X1" s="238"/>
      <c r="Y1" s="238"/>
      <c r="Z1" s="238"/>
      <c r="AA1" s="238"/>
      <c r="AB1" s="238"/>
      <c r="AC1" s="238"/>
      <c r="AD1" s="238"/>
      <c r="AE1" s="238"/>
      <c r="AF1" s="238"/>
      <c r="AG1" s="238"/>
      <c r="AH1" s="238"/>
      <c r="AI1" s="238"/>
      <c r="AJ1" s="238"/>
      <c r="AK1" s="241" t="s">
        <v>830</v>
      </c>
      <c r="AL1" s="241" t="s">
        <v>831</v>
      </c>
      <c r="AM1" s="468" t="s">
        <v>832</v>
      </c>
      <c r="AN1" s="468"/>
      <c r="AO1" s="468"/>
      <c r="AP1" s="468"/>
      <c r="AQ1" s="468"/>
      <c r="AR1" s="468"/>
      <c r="AS1" s="468"/>
      <c r="AT1" s="468"/>
      <c r="AU1" s="468"/>
      <c r="AV1" s="468"/>
      <c r="AW1" s="468"/>
      <c r="AX1" s="468"/>
      <c r="AY1" s="468"/>
      <c r="AZ1" s="468"/>
      <c r="BA1" s="468"/>
      <c r="BB1" s="242" t="s">
        <v>833</v>
      </c>
      <c r="BC1" s="238"/>
      <c r="BD1" s="238"/>
    </row>
    <row r="2" spans="1:57" s="246" customFormat="1" ht="18.75">
      <c r="A2" s="244"/>
      <c r="B2" s="244"/>
      <c r="C2" s="244"/>
      <c r="D2" s="240"/>
      <c r="E2" s="244"/>
      <c r="F2" s="244"/>
      <c r="G2" s="244"/>
      <c r="H2" s="240"/>
      <c r="I2" s="241"/>
      <c r="J2" s="241"/>
      <c r="K2" s="241"/>
      <c r="L2" s="241"/>
      <c r="M2" s="241"/>
      <c r="N2" s="244"/>
      <c r="O2" s="244"/>
      <c r="P2" s="244"/>
      <c r="Q2" s="244"/>
      <c r="R2" s="244"/>
      <c r="S2" s="244"/>
      <c r="T2" s="241" t="s">
        <v>834</v>
      </c>
      <c r="U2" s="469">
        <v>6</v>
      </c>
      <c r="V2" s="469"/>
      <c r="W2" s="241" t="s">
        <v>831</v>
      </c>
      <c r="X2" s="470">
        <f>IF(U2=0,"",YEAR(DATE(2018+U2,1,1)))</f>
        <v>2024</v>
      </c>
      <c r="Y2" s="470"/>
      <c r="Z2" s="244" t="s">
        <v>835</v>
      </c>
      <c r="AA2" s="244" t="s">
        <v>836</v>
      </c>
      <c r="AB2" s="469">
        <v>4</v>
      </c>
      <c r="AC2" s="469"/>
      <c r="AD2" s="244" t="s">
        <v>837</v>
      </c>
      <c r="AE2" s="244"/>
      <c r="AF2" s="244"/>
      <c r="AG2" s="244"/>
      <c r="AH2" s="244"/>
      <c r="AI2" s="244"/>
      <c r="AJ2" s="242"/>
      <c r="AK2" s="241" t="s">
        <v>838</v>
      </c>
      <c r="AL2" s="241" t="s">
        <v>831</v>
      </c>
      <c r="AM2" s="469"/>
      <c r="AN2" s="469"/>
      <c r="AO2" s="469"/>
      <c r="AP2" s="469"/>
      <c r="AQ2" s="469"/>
      <c r="AR2" s="469"/>
      <c r="AS2" s="469"/>
      <c r="AT2" s="469"/>
      <c r="AU2" s="469"/>
      <c r="AV2" s="469"/>
      <c r="AW2" s="469"/>
      <c r="AX2" s="469"/>
      <c r="AY2" s="469"/>
      <c r="AZ2" s="469"/>
      <c r="BA2" s="469"/>
      <c r="BB2" s="242" t="s">
        <v>833</v>
      </c>
      <c r="BC2" s="241"/>
      <c r="BD2" s="241"/>
      <c r="BE2" s="245"/>
    </row>
    <row r="3" spans="1:57" s="246" customFormat="1" ht="18.75">
      <c r="A3" s="244"/>
      <c r="B3" s="244"/>
      <c r="C3" s="244"/>
      <c r="D3" s="240"/>
      <c r="E3" s="244"/>
      <c r="F3" s="244"/>
      <c r="G3" s="244"/>
      <c r="H3" s="240"/>
      <c r="I3" s="241"/>
      <c r="J3" s="241"/>
      <c r="K3" s="241"/>
      <c r="L3" s="241"/>
      <c r="M3" s="241"/>
      <c r="N3" s="244"/>
      <c r="O3" s="244"/>
      <c r="P3" s="244"/>
      <c r="Q3" s="244"/>
      <c r="R3" s="244"/>
      <c r="S3" s="244"/>
      <c r="T3" s="247"/>
      <c r="U3" s="248"/>
      <c r="V3" s="248"/>
      <c r="W3" s="249"/>
      <c r="X3" s="248"/>
      <c r="Y3" s="248"/>
      <c r="Z3" s="250"/>
      <c r="AA3" s="250"/>
      <c r="AB3" s="248"/>
      <c r="AC3" s="248"/>
      <c r="AD3" s="251"/>
      <c r="AE3" s="244"/>
      <c r="AF3" s="244"/>
      <c r="AG3" s="244"/>
      <c r="AH3" s="244"/>
      <c r="AI3" s="244"/>
      <c r="AJ3" s="242"/>
      <c r="AK3" s="241"/>
      <c r="AL3" s="241"/>
      <c r="AM3" s="252"/>
      <c r="AN3" s="252"/>
      <c r="AO3" s="252"/>
      <c r="AP3" s="252"/>
      <c r="AQ3" s="252"/>
      <c r="AR3" s="252"/>
      <c r="AS3" s="252"/>
      <c r="AT3" s="252"/>
      <c r="AU3" s="252"/>
      <c r="AV3" s="252"/>
      <c r="AW3" s="252"/>
      <c r="AX3" s="252"/>
      <c r="AY3" s="253" t="s">
        <v>839</v>
      </c>
      <c r="AZ3" s="471" t="s">
        <v>840</v>
      </c>
      <c r="BA3" s="471"/>
      <c r="BB3" s="471"/>
      <c r="BC3" s="471"/>
      <c r="BD3" s="241"/>
      <c r="BE3" s="245"/>
    </row>
    <row r="4" spans="1:57" s="246" customFormat="1" ht="18.75">
      <c r="A4" s="244"/>
      <c r="B4" s="254"/>
      <c r="C4" s="254"/>
      <c r="D4" s="254"/>
      <c r="E4" s="254"/>
      <c r="F4" s="254"/>
      <c r="G4" s="254"/>
      <c r="H4" s="254"/>
      <c r="I4" s="254"/>
      <c r="J4" s="255"/>
      <c r="K4" s="256"/>
      <c r="L4" s="256"/>
      <c r="M4" s="256"/>
      <c r="N4" s="256"/>
      <c r="O4" s="256"/>
      <c r="P4" s="257"/>
      <c r="Q4" s="256"/>
      <c r="R4" s="256"/>
      <c r="S4" s="258"/>
      <c r="T4" s="244"/>
      <c r="U4" s="244"/>
      <c r="V4" s="244"/>
      <c r="W4" s="244"/>
      <c r="X4" s="244"/>
      <c r="Y4" s="244"/>
      <c r="Z4" s="250"/>
      <c r="AA4" s="250"/>
      <c r="AB4" s="248"/>
      <c r="AC4" s="248"/>
      <c r="AD4" s="251"/>
      <c r="AE4" s="244"/>
      <c r="AF4" s="244"/>
      <c r="AG4" s="244"/>
      <c r="AH4" s="244"/>
      <c r="AI4" s="244"/>
      <c r="AJ4" s="242"/>
      <c r="AK4" s="241"/>
      <c r="AL4" s="241"/>
      <c r="AM4" s="252"/>
      <c r="AN4" s="252"/>
      <c r="AO4" s="252"/>
      <c r="AP4" s="252"/>
      <c r="AQ4" s="252"/>
      <c r="AR4" s="252"/>
      <c r="AS4" s="252"/>
      <c r="AT4" s="252"/>
      <c r="AU4" s="252"/>
      <c r="AV4" s="252"/>
      <c r="AW4" s="252"/>
      <c r="AX4" s="252"/>
      <c r="AY4" s="253" t="s">
        <v>841</v>
      </c>
      <c r="AZ4" s="471" t="s">
        <v>842</v>
      </c>
      <c r="BA4" s="471"/>
      <c r="BB4" s="471"/>
      <c r="BC4" s="471"/>
      <c r="BD4" s="241"/>
      <c r="BE4" s="245"/>
    </row>
    <row r="5" spans="1:57" s="246" customFormat="1" ht="18.75">
      <c r="A5" s="244"/>
      <c r="B5" s="259"/>
      <c r="C5" s="259"/>
      <c r="D5" s="259"/>
      <c r="E5" s="259"/>
      <c r="F5" s="259"/>
      <c r="G5" s="259"/>
      <c r="H5" s="259"/>
      <c r="I5" s="259"/>
      <c r="J5" s="260"/>
      <c r="K5" s="261"/>
      <c r="L5" s="262"/>
      <c r="M5" s="262"/>
      <c r="N5" s="262"/>
      <c r="O5" s="262"/>
      <c r="P5" s="259"/>
      <c r="Q5" s="263"/>
      <c r="R5" s="263"/>
      <c r="S5" s="264"/>
      <c r="T5" s="244"/>
      <c r="U5" s="244"/>
      <c r="V5" s="244"/>
      <c r="W5" s="244"/>
      <c r="X5" s="244"/>
      <c r="Y5" s="244"/>
      <c r="Z5" s="250"/>
      <c r="AA5" s="250"/>
      <c r="AB5" s="248"/>
      <c r="AC5" s="248"/>
      <c r="AD5" s="265"/>
      <c r="AE5" s="265"/>
      <c r="AF5" s="265"/>
      <c r="AG5" s="265"/>
      <c r="AH5" s="244"/>
      <c r="AI5" s="244"/>
      <c r="AJ5" s="265" t="s">
        <v>843</v>
      </c>
      <c r="AK5" s="265"/>
      <c r="AL5" s="265"/>
      <c r="AM5" s="265"/>
      <c r="AN5" s="265"/>
      <c r="AO5" s="265"/>
      <c r="AP5" s="265"/>
      <c r="AQ5" s="265"/>
      <c r="AR5" s="254"/>
      <c r="AS5" s="254"/>
      <c r="AT5" s="266"/>
      <c r="AU5" s="265"/>
      <c r="AV5" s="485">
        <v>40</v>
      </c>
      <c r="AW5" s="486"/>
      <c r="AX5" s="266" t="s">
        <v>844</v>
      </c>
      <c r="AY5" s="265"/>
      <c r="AZ5" s="485">
        <v>160</v>
      </c>
      <c r="BA5" s="486"/>
      <c r="BB5" s="266" t="s">
        <v>845</v>
      </c>
      <c r="BC5" s="265"/>
      <c r="BD5" s="244"/>
      <c r="BE5" s="245"/>
    </row>
    <row r="6" spans="1:57" s="246" customFormat="1" ht="18.75">
      <c r="A6" s="244"/>
      <c r="B6" s="259"/>
      <c r="C6" s="259"/>
      <c r="D6" s="259"/>
      <c r="E6" s="259"/>
      <c r="F6" s="259"/>
      <c r="G6" s="259"/>
      <c r="H6" s="259"/>
      <c r="I6" s="259"/>
      <c r="J6" s="259"/>
      <c r="K6" s="267"/>
      <c r="L6" s="267"/>
      <c r="M6" s="267"/>
      <c r="N6" s="259"/>
      <c r="O6" s="268"/>
      <c r="P6" s="269"/>
      <c r="Q6" s="269"/>
      <c r="R6" s="270"/>
      <c r="S6" s="271"/>
      <c r="T6" s="244"/>
      <c r="U6" s="244"/>
      <c r="V6" s="244"/>
      <c r="W6" s="244"/>
      <c r="X6" s="244"/>
      <c r="Y6" s="244"/>
      <c r="Z6" s="250"/>
      <c r="AA6" s="250"/>
      <c r="AB6" s="248"/>
      <c r="AC6" s="248"/>
      <c r="AD6" s="272"/>
      <c r="AE6" s="238"/>
      <c r="AF6" s="238"/>
      <c r="AG6" s="238"/>
      <c r="AH6" s="244"/>
      <c r="AI6" s="244"/>
      <c r="AJ6" s="244"/>
      <c r="AK6" s="244"/>
      <c r="AL6" s="238"/>
      <c r="AM6" s="238"/>
      <c r="AN6" s="273"/>
      <c r="AO6" s="274"/>
      <c r="AP6" s="274"/>
      <c r="AQ6" s="275"/>
      <c r="AR6" s="275"/>
      <c r="AS6" s="275"/>
      <c r="AT6" s="275"/>
      <c r="AU6" s="275"/>
      <c r="AV6" s="275"/>
      <c r="AW6" s="265" t="s">
        <v>846</v>
      </c>
      <c r="AX6" s="265"/>
      <c r="AY6" s="265"/>
      <c r="AZ6" s="487">
        <f>DAY(EOMONTH(DATE(X2,AB2,1),0))</f>
        <v>30</v>
      </c>
      <c r="BA6" s="488"/>
      <c r="BB6" s="266" t="s">
        <v>847</v>
      </c>
      <c r="BC6" s="244"/>
      <c r="BD6" s="244"/>
      <c r="BE6" s="245"/>
    </row>
    <row r="7" spans="1:57" ht="15" thickBot="1">
      <c r="A7" s="276"/>
      <c r="B7" s="276"/>
      <c r="C7" s="277"/>
      <c r="D7" s="277"/>
      <c r="E7" s="276"/>
      <c r="F7" s="276"/>
      <c r="G7" s="278"/>
      <c r="H7" s="276"/>
      <c r="I7" s="276"/>
      <c r="J7" s="276"/>
      <c r="K7" s="276"/>
      <c r="L7" s="276"/>
      <c r="M7" s="276"/>
      <c r="N7" s="276"/>
      <c r="O7" s="276"/>
      <c r="P7" s="276"/>
      <c r="Q7" s="276"/>
      <c r="R7" s="276"/>
      <c r="S7" s="277"/>
      <c r="T7" s="276"/>
      <c r="U7" s="276"/>
      <c r="V7" s="276"/>
      <c r="W7" s="276"/>
      <c r="X7" s="276"/>
      <c r="Y7" s="276"/>
      <c r="Z7" s="276"/>
      <c r="AA7" s="276"/>
      <c r="AB7" s="276"/>
      <c r="AC7" s="276"/>
      <c r="AD7" s="276"/>
      <c r="AE7" s="276"/>
      <c r="AF7" s="276"/>
      <c r="AG7" s="276"/>
      <c r="AH7" s="276"/>
      <c r="AI7" s="276"/>
      <c r="AJ7" s="277"/>
      <c r="AK7" s="276"/>
      <c r="AL7" s="276"/>
      <c r="AM7" s="276"/>
      <c r="AN7" s="276"/>
      <c r="AO7" s="276"/>
      <c r="AP7" s="276"/>
      <c r="AQ7" s="276"/>
      <c r="AR7" s="276"/>
      <c r="AS7" s="276"/>
      <c r="AT7" s="276"/>
      <c r="AU7" s="276"/>
      <c r="AV7" s="276"/>
      <c r="AW7" s="276"/>
      <c r="AX7" s="276"/>
      <c r="AY7" s="276"/>
      <c r="AZ7" s="276"/>
      <c r="BA7" s="276"/>
      <c r="BB7" s="276"/>
      <c r="BC7" s="279"/>
      <c r="BD7" s="279"/>
      <c r="BE7" s="280"/>
    </row>
    <row r="8" spans="1:57" ht="19.5" thickBot="1">
      <c r="A8" s="276"/>
      <c r="B8" s="451" t="s">
        <v>848</v>
      </c>
      <c r="C8" s="454" t="s">
        <v>849</v>
      </c>
      <c r="D8" s="455"/>
      <c r="E8" s="460" t="s">
        <v>850</v>
      </c>
      <c r="F8" s="455"/>
      <c r="G8" s="460" t="s">
        <v>851</v>
      </c>
      <c r="H8" s="454"/>
      <c r="I8" s="454"/>
      <c r="J8" s="454"/>
      <c r="K8" s="455"/>
      <c r="L8" s="460" t="s">
        <v>852</v>
      </c>
      <c r="M8" s="454"/>
      <c r="N8" s="454"/>
      <c r="O8" s="463"/>
      <c r="P8" s="466" t="s">
        <v>853</v>
      </c>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72" t="str">
        <f>IF(AZ3="４週","(9)1～4週目の勤務時間数合計","(9)1か月の勤務時間数合計")</f>
        <v>(9)1～4週目の勤務時間数合計</v>
      </c>
      <c r="AV8" s="473"/>
      <c r="AW8" s="472" t="s">
        <v>854</v>
      </c>
      <c r="AX8" s="473"/>
      <c r="AY8" s="480" t="s">
        <v>855</v>
      </c>
      <c r="AZ8" s="480"/>
      <c r="BA8" s="480"/>
      <c r="BB8" s="480"/>
      <c r="BC8" s="480"/>
      <c r="BD8" s="480"/>
    </row>
    <row r="9" spans="1:57" ht="19.5" thickBot="1">
      <c r="A9" s="276"/>
      <c r="B9" s="452"/>
      <c r="C9" s="456"/>
      <c r="D9" s="457"/>
      <c r="E9" s="461"/>
      <c r="F9" s="457"/>
      <c r="G9" s="461"/>
      <c r="H9" s="456"/>
      <c r="I9" s="456"/>
      <c r="J9" s="456"/>
      <c r="K9" s="457"/>
      <c r="L9" s="461"/>
      <c r="M9" s="456"/>
      <c r="N9" s="456"/>
      <c r="O9" s="464"/>
      <c r="P9" s="482" t="s">
        <v>856</v>
      </c>
      <c r="Q9" s="483"/>
      <c r="R9" s="483"/>
      <c r="S9" s="483"/>
      <c r="T9" s="483"/>
      <c r="U9" s="483"/>
      <c r="V9" s="484"/>
      <c r="W9" s="482" t="s">
        <v>857</v>
      </c>
      <c r="X9" s="483"/>
      <c r="Y9" s="483"/>
      <c r="Z9" s="483"/>
      <c r="AA9" s="483"/>
      <c r="AB9" s="483"/>
      <c r="AC9" s="484"/>
      <c r="AD9" s="482" t="s">
        <v>858</v>
      </c>
      <c r="AE9" s="483"/>
      <c r="AF9" s="483"/>
      <c r="AG9" s="483"/>
      <c r="AH9" s="483"/>
      <c r="AI9" s="483"/>
      <c r="AJ9" s="484"/>
      <c r="AK9" s="482" t="s">
        <v>859</v>
      </c>
      <c r="AL9" s="483"/>
      <c r="AM9" s="483"/>
      <c r="AN9" s="483"/>
      <c r="AO9" s="483"/>
      <c r="AP9" s="483"/>
      <c r="AQ9" s="484"/>
      <c r="AR9" s="482" t="s">
        <v>860</v>
      </c>
      <c r="AS9" s="483"/>
      <c r="AT9" s="484"/>
      <c r="AU9" s="474"/>
      <c r="AV9" s="475"/>
      <c r="AW9" s="474"/>
      <c r="AX9" s="475"/>
      <c r="AY9" s="480"/>
      <c r="AZ9" s="480"/>
      <c r="BA9" s="480"/>
      <c r="BB9" s="480"/>
      <c r="BC9" s="480"/>
      <c r="BD9" s="480"/>
    </row>
    <row r="10" spans="1:57" ht="19.5" thickBot="1">
      <c r="A10" s="276"/>
      <c r="B10" s="452"/>
      <c r="C10" s="456"/>
      <c r="D10" s="457"/>
      <c r="E10" s="461"/>
      <c r="F10" s="457"/>
      <c r="G10" s="461"/>
      <c r="H10" s="456"/>
      <c r="I10" s="456"/>
      <c r="J10" s="456"/>
      <c r="K10" s="457"/>
      <c r="L10" s="461"/>
      <c r="M10" s="456"/>
      <c r="N10" s="456"/>
      <c r="O10" s="464"/>
      <c r="P10" s="282">
        <f>DAY(DATE($X$2,$AB$2,1))</f>
        <v>1</v>
      </c>
      <c r="Q10" s="283">
        <f>DAY(DATE($X$2,$AB$2,2))</f>
        <v>2</v>
      </c>
      <c r="R10" s="283">
        <f>DAY(DATE($X$2,$AB$2,3))</f>
        <v>3</v>
      </c>
      <c r="S10" s="283">
        <f>DAY(DATE($X$2,$AB$2,4))</f>
        <v>4</v>
      </c>
      <c r="T10" s="283">
        <f>DAY(DATE($X$2,$AB$2,5))</f>
        <v>5</v>
      </c>
      <c r="U10" s="283">
        <f>DAY(DATE($X$2,$AB$2,6))</f>
        <v>6</v>
      </c>
      <c r="V10" s="284">
        <f>DAY(DATE($X$2,$AB$2,7))</f>
        <v>7</v>
      </c>
      <c r="W10" s="282">
        <f>DAY(DATE($X$2,$AB$2,8))</f>
        <v>8</v>
      </c>
      <c r="X10" s="283">
        <f>DAY(DATE($X$2,$AB$2,9))</f>
        <v>9</v>
      </c>
      <c r="Y10" s="283">
        <f>DAY(DATE($X$2,$AB$2,10))</f>
        <v>10</v>
      </c>
      <c r="Z10" s="283">
        <f>DAY(DATE($X$2,$AB$2,11))</f>
        <v>11</v>
      </c>
      <c r="AA10" s="283">
        <f>DAY(DATE($X$2,$AB$2,12))</f>
        <v>12</v>
      </c>
      <c r="AB10" s="283">
        <f>DAY(DATE($X$2,$AB$2,13))</f>
        <v>13</v>
      </c>
      <c r="AC10" s="284">
        <f>DAY(DATE($X$2,$AB$2,14))</f>
        <v>14</v>
      </c>
      <c r="AD10" s="282">
        <f>DAY(DATE($X$2,$AB$2,15))</f>
        <v>15</v>
      </c>
      <c r="AE10" s="283">
        <f>DAY(DATE($X$2,$AB$2,16))</f>
        <v>16</v>
      </c>
      <c r="AF10" s="283">
        <f>DAY(DATE($X$2,$AB$2,17))</f>
        <v>17</v>
      </c>
      <c r="AG10" s="283">
        <f>DAY(DATE($X$2,$AB$2,18))</f>
        <v>18</v>
      </c>
      <c r="AH10" s="283">
        <f>DAY(DATE($X$2,$AB$2,19))</f>
        <v>19</v>
      </c>
      <c r="AI10" s="283">
        <f>DAY(DATE($X$2,$AB$2,20))</f>
        <v>20</v>
      </c>
      <c r="AJ10" s="284">
        <f>DAY(DATE($X$2,$AB$2,21))</f>
        <v>21</v>
      </c>
      <c r="AK10" s="282">
        <f>DAY(DATE($X$2,$AB$2,22))</f>
        <v>22</v>
      </c>
      <c r="AL10" s="283">
        <f>DAY(DATE($X$2,$AB$2,23))</f>
        <v>23</v>
      </c>
      <c r="AM10" s="283">
        <f>DAY(DATE($X$2,$AB$2,24))</f>
        <v>24</v>
      </c>
      <c r="AN10" s="283">
        <f>DAY(DATE($X$2,$AB$2,25))</f>
        <v>25</v>
      </c>
      <c r="AO10" s="283">
        <f>DAY(DATE($X$2,$AB$2,26))</f>
        <v>26</v>
      </c>
      <c r="AP10" s="283">
        <f>DAY(DATE($X$2,$AB$2,27))</f>
        <v>27</v>
      </c>
      <c r="AQ10" s="284">
        <f>DAY(DATE($X$2,$AB$2,28))</f>
        <v>28</v>
      </c>
      <c r="AR10" s="282" t="str">
        <f>IF(AZ3="暦月",IF(DAY(DATE($X$2,$AB$2,29))=29,29,""),"")</f>
        <v/>
      </c>
      <c r="AS10" s="283" t="str">
        <f>IF(AZ3="暦月",IF(DAY(DATE($X$2,$AB$2,30))=30,30,""),"")</f>
        <v/>
      </c>
      <c r="AT10" s="285" t="str">
        <f>IF(AZ3="暦月",IF(DAY(DATE($X$2,$AB$2,31))=31,31,""),"")</f>
        <v/>
      </c>
      <c r="AU10" s="474"/>
      <c r="AV10" s="475"/>
      <c r="AW10" s="474"/>
      <c r="AX10" s="475"/>
      <c r="AY10" s="480"/>
      <c r="AZ10" s="480"/>
      <c r="BA10" s="480"/>
      <c r="BB10" s="480"/>
      <c r="BC10" s="480"/>
      <c r="BD10" s="480"/>
    </row>
    <row r="11" spans="1:57" ht="19.5" hidden="1" thickBot="1">
      <c r="A11" s="276"/>
      <c r="B11" s="452"/>
      <c r="C11" s="456"/>
      <c r="D11" s="457"/>
      <c r="E11" s="461"/>
      <c r="F11" s="457"/>
      <c r="G11" s="461"/>
      <c r="H11" s="456"/>
      <c r="I11" s="456"/>
      <c r="J11" s="456"/>
      <c r="K11" s="457"/>
      <c r="L11" s="461"/>
      <c r="M11" s="456"/>
      <c r="N11" s="456"/>
      <c r="O11" s="464"/>
      <c r="P11" s="282">
        <f>WEEKDAY(DATE($X$2,$AB$2,1))</f>
        <v>2</v>
      </c>
      <c r="Q11" s="283">
        <f>WEEKDAY(DATE($X$2,$AB$2,2))</f>
        <v>3</v>
      </c>
      <c r="R11" s="283">
        <f>WEEKDAY(DATE($X$2,$AB$2,3))</f>
        <v>4</v>
      </c>
      <c r="S11" s="283">
        <f>WEEKDAY(DATE($X$2,$AB$2,4))</f>
        <v>5</v>
      </c>
      <c r="T11" s="283">
        <f>WEEKDAY(DATE($X$2,$AB$2,5))</f>
        <v>6</v>
      </c>
      <c r="U11" s="283">
        <f>WEEKDAY(DATE($X$2,$AB$2,6))</f>
        <v>7</v>
      </c>
      <c r="V11" s="284">
        <f>WEEKDAY(DATE($X$2,$AB$2,7))</f>
        <v>1</v>
      </c>
      <c r="W11" s="282">
        <f>WEEKDAY(DATE($X$2,$AB$2,8))</f>
        <v>2</v>
      </c>
      <c r="X11" s="283">
        <f>WEEKDAY(DATE($X$2,$AB$2,9))</f>
        <v>3</v>
      </c>
      <c r="Y11" s="283">
        <f>WEEKDAY(DATE($X$2,$AB$2,10))</f>
        <v>4</v>
      </c>
      <c r="Z11" s="283">
        <f>WEEKDAY(DATE($X$2,$AB$2,11))</f>
        <v>5</v>
      </c>
      <c r="AA11" s="283">
        <f>WEEKDAY(DATE($X$2,$AB$2,12))</f>
        <v>6</v>
      </c>
      <c r="AB11" s="283">
        <f>WEEKDAY(DATE($X$2,$AB$2,13))</f>
        <v>7</v>
      </c>
      <c r="AC11" s="284">
        <f>WEEKDAY(DATE($X$2,$AB$2,14))</f>
        <v>1</v>
      </c>
      <c r="AD11" s="282">
        <f>WEEKDAY(DATE($X$2,$AB$2,15))</f>
        <v>2</v>
      </c>
      <c r="AE11" s="283">
        <f>WEEKDAY(DATE($X$2,$AB$2,16))</f>
        <v>3</v>
      </c>
      <c r="AF11" s="283">
        <f>WEEKDAY(DATE($X$2,$AB$2,17))</f>
        <v>4</v>
      </c>
      <c r="AG11" s="283">
        <f>WEEKDAY(DATE($X$2,$AB$2,18))</f>
        <v>5</v>
      </c>
      <c r="AH11" s="283">
        <f>WEEKDAY(DATE($X$2,$AB$2,19))</f>
        <v>6</v>
      </c>
      <c r="AI11" s="283">
        <f>WEEKDAY(DATE($X$2,$AB$2,20))</f>
        <v>7</v>
      </c>
      <c r="AJ11" s="284">
        <f>WEEKDAY(DATE($X$2,$AB$2,21))</f>
        <v>1</v>
      </c>
      <c r="AK11" s="282">
        <f>WEEKDAY(DATE($X$2,$AB$2,22))</f>
        <v>2</v>
      </c>
      <c r="AL11" s="283">
        <f>WEEKDAY(DATE($X$2,$AB$2,23))</f>
        <v>3</v>
      </c>
      <c r="AM11" s="283">
        <f>WEEKDAY(DATE($X$2,$AB$2,24))</f>
        <v>4</v>
      </c>
      <c r="AN11" s="283">
        <f>WEEKDAY(DATE($X$2,$AB$2,25))</f>
        <v>5</v>
      </c>
      <c r="AO11" s="283">
        <f>WEEKDAY(DATE($X$2,$AB$2,26))</f>
        <v>6</v>
      </c>
      <c r="AP11" s="283">
        <f>WEEKDAY(DATE($X$2,$AB$2,27))</f>
        <v>7</v>
      </c>
      <c r="AQ11" s="284">
        <f>WEEKDAY(DATE($X$2,$AB$2,28))</f>
        <v>1</v>
      </c>
      <c r="AR11" s="282">
        <f>IF(AR10=29,WEEKDAY(DATE($X$2,$AB$2,29)),0)</f>
        <v>0</v>
      </c>
      <c r="AS11" s="283">
        <f>IF(AS10=30,WEEKDAY(DATE($X$2,$AB$2,30)),0)</f>
        <v>0</v>
      </c>
      <c r="AT11" s="285">
        <f>IF(AT10=31,WEEKDAY(DATE($X$2,$AB$2,31)),0)</f>
        <v>0</v>
      </c>
      <c r="AU11" s="476"/>
      <c r="AV11" s="477"/>
      <c r="AW11" s="476"/>
      <c r="AX11" s="477"/>
      <c r="AY11" s="481"/>
      <c r="AZ11" s="481"/>
      <c r="BA11" s="481"/>
      <c r="BB11" s="481"/>
      <c r="BC11" s="481"/>
      <c r="BD11" s="481"/>
    </row>
    <row r="12" spans="1:57" ht="19.5" thickBot="1">
      <c r="A12" s="276"/>
      <c r="B12" s="453"/>
      <c r="C12" s="458"/>
      <c r="D12" s="459"/>
      <c r="E12" s="462"/>
      <c r="F12" s="459"/>
      <c r="G12" s="462"/>
      <c r="H12" s="458"/>
      <c r="I12" s="458"/>
      <c r="J12" s="458"/>
      <c r="K12" s="459"/>
      <c r="L12" s="462"/>
      <c r="M12" s="458"/>
      <c r="N12" s="458"/>
      <c r="O12" s="465"/>
      <c r="P12" s="286" t="str">
        <f>IF(P11=1,"日",IF(P11=2,"月",IF(P11=3,"火",IF(P11=4,"水",IF(P11=5,"木",IF(P11=6,"金","土"))))))</f>
        <v>月</v>
      </c>
      <c r="Q12" s="287" t="str">
        <f t="shared" ref="Q12:AQ12" si="0">IF(Q11=1,"日",IF(Q11=2,"月",IF(Q11=3,"火",IF(Q11=4,"水",IF(Q11=5,"木",IF(Q11=6,"金","土"))))))</f>
        <v>火</v>
      </c>
      <c r="R12" s="287" t="str">
        <f t="shared" si="0"/>
        <v>水</v>
      </c>
      <c r="S12" s="287" t="str">
        <f t="shared" si="0"/>
        <v>木</v>
      </c>
      <c r="T12" s="287" t="str">
        <f t="shared" si="0"/>
        <v>金</v>
      </c>
      <c r="U12" s="287" t="str">
        <f t="shared" si="0"/>
        <v>土</v>
      </c>
      <c r="V12" s="288" t="str">
        <f t="shared" si="0"/>
        <v>日</v>
      </c>
      <c r="W12" s="286" t="str">
        <f t="shared" si="0"/>
        <v>月</v>
      </c>
      <c r="X12" s="287" t="str">
        <f t="shared" si="0"/>
        <v>火</v>
      </c>
      <c r="Y12" s="287" t="str">
        <f t="shared" si="0"/>
        <v>水</v>
      </c>
      <c r="Z12" s="287" t="str">
        <f t="shared" si="0"/>
        <v>木</v>
      </c>
      <c r="AA12" s="287" t="str">
        <f t="shared" si="0"/>
        <v>金</v>
      </c>
      <c r="AB12" s="287" t="str">
        <f t="shared" si="0"/>
        <v>土</v>
      </c>
      <c r="AC12" s="288" t="str">
        <f t="shared" si="0"/>
        <v>日</v>
      </c>
      <c r="AD12" s="286" t="str">
        <f t="shared" si="0"/>
        <v>月</v>
      </c>
      <c r="AE12" s="287" t="str">
        <f t="shared" si="0"/>
        <v>火</v>
      </c>
      <c r="AF12" s="287" t="str">
        <f t="shared" si="0"/>
        <v>水</v>
      </c>
      <c r="AG12" s="287" t="str">
        <f t="shared" si="0"/>
        <v>木</v>
      </c>
      <c r="AH12" s="287" t="str">
        <f t="shared" si="0"/>
        <v>金</v>
      </c>
      <c r="AI12" s="287" t="str">
        <f t="shared" si="0"/>
        <v>土</v>
      </c>
      <c r="AJ12" s="288" t="str">
        <f t="shared" si="0"/>
        <v>日</v>
      </c>
      <c r="AK12" s="286" t="str">
        <f t="shared" si="0"/>
        <v>月</v>
      </c>
      <c r="AL12" s="287" t="str">
        <f t="shared" si="0"/>
        <v>火</v>
      </c>
      <c r="AM12" s="287" t="str">
        <f t="shared" si="0"/>
        <v>水</v>
      </c>
      <c r="AN12" s="287" t="str">
        <f t="shared" si="0"/>
        <v>木</v>
      </c>
      <c r="AO12" s="287" t="str">
        <f t="shared" si="0"/>
        <v>金</v>
      </c>
      <c r="AP12" s="287" t="str">
        <f t="shared" si="0"/>
        <v>土</v>
      </c>
      <c r="AQ12" s="288" t="str">
        <f t="shared" si="0"/>
        <v>日</v>
      </c>
      <c r="AR12" s="287" t="str">
        <f>IF(AR11=1,"日",IF(AR11=2,"月",IF(AR11=3,"火",IF(AR11=4,"水",IF(AR11=5,"木",IF(AR11=6,"金",IF(AR11=0,"","土")))))))</f>
        <v/>
      </c>
      <c r="AS12" s="287" t="str">
        <f>IF(AS11=1,"日",IF(AS11=2,"月",IF(AS11=3,"火",IF(AS11=4,"水",IF(AS11=5,"木",IF(AS11=6,"金",IF(AS11=0,"","土")))))))</f>
        <v/>
      </c>
      <c r="AT12" s="289" t="str">
        <f>IF(AT11=1,"日",IF(AT11=2,"月",IF(AT11=3,"火",IF(AT11=4,"水",IF(AT11=5,"木",IF(AT11=6,"金",IF(AT11=0,"","土")))))))</f>
        <v/>
      </c>
      <c r="AU12" s="478"/>
      <c r="AV12" s="479"/>
      <c r="AW12" s="478"/>
      <c r="AX12" s="479"/>
      <c r="AY12" s="481"/>
      <c r="AZ12" s="481"/>
      <c r="BA12" s="481"/>
      <c r="BB12" s="481"/>
      <c r="BC12" s="481"/>
      <c r="BD12" s="481"/>
    </row>
    <row r="13" spans="1:57" ht="31.5" customHeight="1">
      <c r="A13" s="276"/>
      <c r="B13" s="290">
        <v>1</v>
      </c>
      <c r="C13" s="437"/>
      <c r="D13" s="438"/>
      <c r="E13" s="439"/>
      <c r="F13" s="440"/>
      <c r="G13" s="441"/>
      <c r="H13" s="442"/>
      <c r="I13" s="442"/>
      <c r="J13" s="442"/>
      <c r="K13" s="443"/>
      <c r="L13" s="444"/>
      <c r="M13" s="445"/>
      <c r="N13" s="445"/>
      <c r="O13" s="446"/>
      <c r="P13" s="291"/>
      <c r="Q13" s="292"/>
      <c r="R13" s="292"/>
      <c r="S13" s="292"/>
      <c r="T13" s="292"/>
      <c r="U13" s="292"/>
      <c r="V13" s="293"/>
      <c r="W13" s="291"/>
      <c r="X13" s="292"/>
      <c r="Y13" s="292"/>
      <c r="Z13" s="292"/>
      <c r="AA13" s="292"/>
      <c r="AB13" s="292"/>
      <c r="AC13" s="293"/>
      <c r="AD13" s="291"/>
      <c r="AE13" s="292"/>
      <c r="AF13" s="292"/>
      <c r="AG13" s="292"/>
      <c r="AH13" s="292"/>
      <c r="AI13" s="292"/>
      <c r="AJ13" s="293"/>
      <c r="AK13" s="291"/>
      <c r="AL13" s="292"/>
      <c r="AM13" s="292"/>
      <c r="AN13" s="292"/>
      <c r="AO13" s="292"/>
      <c r="AP13" s="292"/>
      <c r="AQ13" s="293"/>
      <c r="AR13" s="291"/>
      <c r="AS13" s="292"/>
      <c r="AT13" s="293"/>
      <c r="AU13" s="447">
        <f>IF($AZ$3="４週",SUM(P13:AQ13),IF($AZ$3="暦月",SUM(P13:AT13),""))</f>
        <v>0</v>
      </c>
      <c r="AV13" s="448"/>
      <c r="AW13" s="449">
        <f t="shared" ref="AW13:AW30" si="1">IF($AZ$3="４週",AU13/4,IF($AZ$3="暦月",AU13/($AZ$6/7),""))</f>
        <v>0</v>
      </c>
      <c r="AX13" s="450"/>
      <c r="AY13" s="434"/>
      <c r="AZ13" s="435"/>
      <c r="BA13" s="435"/>
      <c r="BB13" s="435"/>
      <c r="BC13" s="435"/>
      <c r="BD13" s="436"/>
    </row>
    <row r="14" spans="1:57" ht="31.5" customHeight="1">
      <c r="A14" s="276"/>
      <c r="B14" s="294">
        <f t="shared" ref="B14:B30" si="2">B13+1</f>
        <v>2</v>
      </c>
      <c r="C14" s="420"/>
      <c r="D14" s="421"/>
      <c r="E14" s="422"/>
      <c r="F14" s="423"/>
      <c r="G14" s="424"/>
      <c r="H14" s="425"/>
      <c r="I14" s="425"/>
      <c r="J14" s="425"/>
      <c r="K14" s="426"/>
      <c r="L14" s="427"/>
      <c r="M14" s="428"/>
      <c r="N14" s="428"/>
      <c r="O14" s="429"/>
      <c r="P14" s="295"/>
      <c r="Q14" s="296"/>
      <c r="R14" s="296"/>
      <c r="S14" s="296"/>
      <c r="T14" s="296"/>
      <c r="U14" s="296"/>
      <c r="V14" s="297"/>
      <c r="W14" s="295"/>
      <c r="X14" s="296"/>
      <c r="Y14" s="296"/>
      <c r="Z14" s="296"/>
      <c r="AA14" s="296"/>
      <c r="AB14" s="296"/>
      <c r="AC14" s="297"/>
      <c r="AD14" s="295"/>
      <c r="AE14" s="296"/>
      <c r="AF14" s="296"/>
      <c r="AG14" s="296"/>
      <c r="AH14" s="296"/>
      <c r="AI14" s="296"/>
      <c r="AJ14" s="297"/>
      <c r="AK14" s="295"/>
      <c r="AL14" s="296"/>
      <c r="AM14" s="296"/>
      <c r="AN14" s="296"/>
      <c r="AO14" s="296"/>
      <c r="AP14" s="296"/>
      <c r="AQ14" s="297"/>
      <c r="AR14" s="295"/>
      <c r="AS14" s="296"/>
      <c r="AT14" s="297"/>
      <c r="AU14" s="430">
        <f>IF($AZ$3="４週",SUM(P14:AQ14),IF($AZ$3="暦月",SUM(P14:AT14),""))</f>
        <v>0</v>
      </c>
      <c r="AV14" s="431"/>
      <c r="AW14" s="432">
        <f t="shared" si="1"/>
        <v>0</v>
      </c>
      <c r="AX14" s="433"/>
      <c r="AY14" s="400"/>
      <c r="AZ14" s="401"/>
      <c r="BA14" s="401"/>
      <c r="BB14" s="401"/>
      <c r="BC14" s="401"/>
      <c r="BD14" s="402"/>
    </row>
    <row r="15" spans="1:57" ht="31.5" customHeight="1">
      <c r="A15" s="276"/>
      <c r="B15" s="294">
        <f t="shared" si="2"/>
        <v>3</v>
      </c>
      <c r="C15" s="420"/>
      <c r="D15" s="421"/>
      <c r="E15" s="422"/>
      <c r="F15" s="423"/>
      <c r="G15" s="424"/>
      <c r="H15" s="425"/>
      <c r="I15" s="425"/>
      <c r="J15" s="425"/>
      <c r="K15" s="426"/>
      <c r="L15" s="427"/>
      <c r="M15" s="428"/>
      <c r="N15" s="428"/>
      <c r="O15" s="429"/>
      <c r="P15" s="295"/>
      <c r="Q15" s="296"/>
      <c r="R15" s="296"/>
      <c r="S15" s="296"/>
      <c r="T15" s="296"/>
      <c r="U15" s="296"/>
      <c r="V15" s="297"/>
      <c r="W15" s="295"/>
      <c r="X15" s="296"/>
      <c r="Y15" s="296"/>
      <c r="Z15" s="296"/>
      <c r="AA15" s="296"/>
      <c r="AB15" s="296"/>
      <c r="AC15" s="297"/>
      <c r="AD15" s="295"/>
      <c r="AE15" s="296"/>
      <c r="AF15" s="296"/>
      <c r="AG15" s="296"/>
      <c r="AH15" s="296"/>
      <c r="AI15" s="296"/>
      <c r="AJ15" s="297"/>
      <c r="AK15" s="295"/>
      <c r="AL15" s="296"/>
      <c r="AM15" s="296"/>
      <c r="AN15" s="296"/>
      <c r="AO15" s="296"/>
      <c r="AP15" s="296"/>
      <c r="AQ15" s="297"/>
      <c r="AR15" s="295"/>
      <c r="AS15" s="296"/>
      <c r="AT15" s="297"/>
      <c r="AU15" s="430">
        <f>IF($AZ$3="４週",SUM(P15:AQ15),IF($AZ$3="暦月",SUM(P15:AT15),""))</f>
        <v>0</v>
      </c>
      <c r="AV15" s="431"/>
      <c r="AW15" s="432">
        <f t="shared" si="1"/>
        <v>0</v>
      </c>
      <c r="AX15" s="433"/>
      <c r="AY15" s="400"/>
      <c r="AZ15" s="401"/>
      <c r="BA15" s="401"/>
      <c r="BB15" s="401"/>
      <c r="BC15" s="401"/>
      <c r="BD15" s="402"/>
    </row>
    <row r="16" spans="1:57" ht="31.5" customHeight="1">
      <c r="A16" s="276"/>
      <c r="B16" s="294">
        <f t="shared" si="2"/>
        <v>4</v>
      </c>
      <c r="C16" s="420"/>
      <c r="D16" s="421"/>
      <c r="E16" s="422"/>
      <c r="F16" s="423"/>
      <c r="G16" s="424"/>
      <c r="H16" s="425"/>
      <c r="I16" s="425"/>
      <c r="J16" s="425"/>
      <c r="K16" s="426"/>
      <c r="L16" s="427"/>
      <c r="M16" s="428"/>
      <c r="N16" s="428"/>
      <c r="O16" s="429"/>
      <c r="P16" s="295"/>
      <c r="Q16" s="296"/>
      <c r="R16" s="296"/>
      <c r="S16" s="296"/>
      <c r="T16" s="296"/>
      <c r="U16" s="296"/>
      <c r="V16" s="297"/>
      <c r="W16" s="295"/>
      <c r="X16" s="296"/>
      <c r="Y16" s="296"/>
      <c r="Z16" s="296"/>
      <c r="AA16" s="296"/>
      <c r="AB16" s="296"/>
      <c r="AC16" s="297"/>
      <c r="AD16" s="295"/>
      <c r="AE16" s="296"/>
      <c r="AF16" s="296"/>
      <c r="AG16" s="296"/>
      <c r="AH16" s="296"/>
      <c r="AI16" s="296"/>
      <c r="AJ16" s="297"/>
      <c r="AK16" s="295"/>
      <c r="AL16" s="296"/>
      <c r="AM16" s="296"/>
      <c r="AN16" s="296"/>
      <c r="AO16" s="296"/>
      <c r="AP16" s="296"/>
      <c r="AQ16" s="297"/>
      <c r="AR16" s="295"/>
      <c r="AS16" s="296"/>
      <c r="AT16" s="297"/>
      <c r="AU16" s="430">
        <f>IF($AZ$3="４週",SUM(P16:AQ16),IF($AZ$3="暦月",SUM(P16:AT16),""))</f>
        <v>0</v>
      </c>
      <c r="AV16" s="431"/>
      <c r="AW16" s="432">
        <f t="shared" si="1"/>
        <v>0</v>
      </c>
      <c r="AX16" s="433"/>
      <c r="AY16" s="400"/>
      <c r="AZ16" s="401"/>
      <c r="BA16" s="401"/>
      <c r="BB16" s="401"/>
      <c r="BC16" s="401"/>
      <c r="BD16" s="402"/>
    </row>
    <row r="17" spans="1:57" ht="31.5" customHeight="1">
      <c r="A17" s="276"/>
      <c r="B17" s="294">
        <f t="shared" si="2"/>
        <v>5</v>
      </c>
      <c r="C17" s="420"/>
      <c r="D17" s="421"/>
      <c r="E17" s="422"/>
      <c r="F17" s="423"/>
      <c r="G17" s="424"/>
      <c r="H17" s="425"/>
      <c r="I17" s="425"/>
      <c r="J17" s="425"/>
      <c r="K17" s="426"/>
      <c r="L17" s="427"/>
      <c r="M17" s="428"/>
      <c r="N17" s="428"/>
      <c r="O17" s="429"/>
      <c r="P17" s="295"/>
      <c r="Q17" s="296"/>
      <c r="R17" s="296"/>
      <c r="S17" s="296"/>
      <c r="T17" s="296"/>
      <c r="U17" s="296"/>
      <c r="V17" s="297"/>
      <c r="W17" s="295"/>
      <c r="X17" s="296"/>
      <c r="Y17" s="296"/>
      <c r="Z17" s="296"/>
      <c r="AA17" s="296"/>
      <c r="AB17" s="296"/>
      <c r="AC17" s="297"/>
      <c r="AD17" s="295"/>
      <c r="AE17" s="296"/>
      <c r="AF17" s="296"/>
      <c r="AG17" s="296"/>
      <c r="AH17" s="296"/>
      <c r="AI17" s="296"/>
      <c r="AJ17" s="297"/>
      <c r="AK17" s="295"/>
      <c r="AL17" s="296"/>
      <c r="AM17" s="296"/>
      <c r="AN17" s="296"/>
      <c r="AO17" s="296"/>
      <c r="AP17" s="296"/>
      <c r="AQ17" s="297"/>
      <c r="AR17" s="295"/>
      <c r="AS17" s="296"/>
      <c r="AT17" s="297"/>
      <c r="AU17" s="430">
        <f t="shared" ref="AU17:AU30" si="3">IF($AZ$3="４週",SUM(P17:AQ17),IF($AZ$3="暦月",SUM(P17:AT17),""))</f>
        <v>0</v>
      </c>
      <c r="AV17" s="431"/>
      <c r="AW17" s="432">
        <f t="shared" si="1"/>
        <v>0</v>
      </c>
      <c r="AX17" s="433"/>
      <c r="AY17" s="400"/>
      <c r="AZ17" s="401"/>
      <c r="BA17" s="401"/>
      <c r="BB17" s="401"/>
      <c r="BC17" s="401"/>
      <c r="BD17" s="402"/>
    </row>
    <row r="18" spans="1:57" ht="31.5" customHeight="1">
      <c r="A18" s="276"/>
      <c r="B18" s="294">
        <f t="shared" si="2"/>
        <v>6</v>
      </c>
      <c r="C18" s="420"/>
      <c r="D18" s="421"/>
      <c r="E18" s="422"/>
      <c r="F18" s="423"/>
      <c r="G18" s="424"/>
      <c r="H18" s="425"/>
      <c r="I18" s="425"/>
      <c r="J18" s="425"/>
      <c r="K18" s="426"/>
      <c r="L18" s="427"/>
      <c r="M18" s="428"/>
      <c r="N18" s="428"/>
      <c r="O18" s="429"/>
      <c r="P18" s="295"/>
      <c r="Q18" s="296"/>
      <c r="R18" s="296"/>
      <c r="S18" s="296"/>
      <c r="T18" s="296"/>
      <c r="U18" s="296"/>
      <c r="V18" s="297"/>
      <c r="W18" s="295"/>
      <c r="X18" s="296"/>
      <c r="Y18" s="296"/>
      <c r="Z18" s="296"/>
      <c r="AA18" s="296"/>
      <c r="AB18" s="296"/>
      <c r="AC18" s="297"/>
      <c r="AD18" s="295"/>
      <c r="AE18" s="296"/>
      <c r="AF18" s="296"/>
      <c r="AG18" s="296"/>
      <c r="AH18" s="296"/>
      <c r="AI18" s="296"/>
      <c r="AJ18" s="297"/>
      <c r="AK18" s="295"/>
      <c r="AL18" s="296"/>
      <c r="AM18" s="296"/>
      <c r="AN18" s="296"/>
      <c r="AO18" s="296"/>
      <c r="AP18" s="296"/>
      <c r="AQ18" s="297"/>
      <c r="AR18" s="295"/>
      <c r="AS18" s="296"/>
      <c r="AT18" s="297"/>
      <c r="AU18" s="430">
        <f t="shared" si="3"/>
        <v>0</v>
      </c>
      <c r="AV18" s="431"/>
      <c r="AW18" s="432">
        <f t="shared" si="1"/>
        <v>0</v>
      </c>
      <c r="AX18" s="433"/>
      <c r="AY18" s="400"/>
      <c r="AZ18" s="401"/>
      <c r="BA18" s="401"/>
      <c r="BB18" s="401"/>
      <c r="BC18" s="401"/>
      <c r="BD18" s="402"/>
    </row>
    <row r="19" spans="1:57" ht="31.5" customHeight="1">
      <c r="A19" s="276"/>
      <c r="B19" s="294">
        <f t="shared" si="2"/>
        <v>7</v>
      </c>
      <c r="C19" s="420"/>
      <c r="D19" s="421"/>
      <c r="E19" s="422"/>
      <c r="F19" s="423"/>
      <c r="G19" s="424"/>
      <c r="H19" s="425"/>
      <c r="I19" s="425"/>
      <c r="J19" s="425"/>
      <c r="K19" s="426"/>
      <c r="L19" s="427"/>
      <c r="M19" s="428"/>
      <c r="N19" s="428"/>
      <c r="O19" s="429"/>
      <c r="P19" s="295"/>
      <c r="Q19" s="296"/>
      <c r="R19" s="296"/>
      <c r="S19" s="296"/>
      <c r="T19" s="296"/>
      <c r="U19" s="296"/>
      <c r="V19" s="297"/>
      <c r="W19" s="295"/>
      <c r="X19" s="296"/>
      <c r="Y19" s="296"/>
      <c r="Z19" s="296"/>
      <c r="AA19" s="296"/>
      <c r="AB19" s="296"/>
      <c r="AC19" s="297"/>
      <c r="AD19" s="295"/>
      <c r="AE19" s="296"/>
      <c r="AF19" s="296"/>
      <c r="AG19" s="296"/>
      <c r="AH19" s="296"/>
      <c r="AI19" s="296"/>
      <c r="AJ19" s="297"/>
      <c r="AK19" s="295"/>
      <c r="AL19" s="296"/>
      <c r="AM19" s="296"/>
      <c r="AN19" s="296"/>
      <c r="AO19" s="296"/>
      <c r="AP19" s="296"/>
      <c r="AQ19" s="297"/>
      <c r="AR19" s="295"/>
      <c r="AS19" s="296"/>
      <c r="AT19" s="297"/>
      <c r="AU19" s="430">
        <f>IF($AZ$3="４週",SUM(P19:AQ19),IF($AZ$3="暦月",SUM(P19:AT19),""))</f>
        <v>0</v>
      </c>
      <c r="AV19" s="431"/>
      <c r="AW19" s="432">
        <f t="shared" si="1"/>
        <v>0</v>
      </c>
      <c r="AX19" s="433"/>
      <c r="AY19" s="400"/>
      <c r="AZ19" s="401"/>
      <c r="BA19" s="401"/>
      <c r="BB19" s="401"/>
      <c r="BC19" s="401"/>
      <c r="BD19" s="402"/>
    </row>
    <row r="20" spans="1:57" ht="31.5" customHeight="1">
      <c r="A20" s="276"/>
      <c r="B20" s="294">
        <f t="shared" si="2"/>
        <v>8</v>
      </c>
      <c r="C20" s="420"/>
      <c r="D20" s="421"/>
      <c r="E20" s="422"/>
      <c r="F20" s="423"/>
      <c r="G20" s="424"/>
      <c r="H20" s="425"/>
      <c r="I20" s="425"/>
      <c r="J20" s="425"/>
      <c r="K20" s="426"/>
      <c r="L20" s="427"/>
      <c r="M20" s="428"/>
      <c r="N20" s="428"/>
      <c r="O20" s="429"/>
      <c r="P20" s="295"/>
      <c r="Q20" s="296"/>
      <c r="R20" s="296"/>
      <c r="S20" s="296"/>
      <c r="T20" s="296"/>
      <c r="U20" s="296"/>
      <c r="V20" s="297"/>
      <c r="W20" s="295"/>
      <c r="X20" s="296"/>
      <c r="Y20" s="296"/>
      <c r="Z20" s="296"/>
      <c r="AA20" s="296"/>
      <c r="AB20" s="296"/>
      <c r="AC20" s="297"/>
      <c r="AD20" s="295"/>
      <c r="AE20" s="296"/>
      <c r="AF20" s="296"/>
      <c r="AG20" s="296"/>
      <c r="AH20" s="296"/>
      <c r="AI20" s="296"/>
      <c r="AJ20" s="297"/>
      <c r="AK20" s="295"/>
      <c r="AL20" s="296"/>
      <c r="AM20" s="296"/>
      <c r="AN20" s="296"/>
      <c r="AO20" s="296"/>
      <c r="AP20" s="296"/>
      <c r="AQ20" s="297"/>
      <c r="AR20" s="295"/>
      <c r="AS20" s="296"/>
      <c r="AT20" s="297"/>
      <c r="AU20" s="430">
        <f t="shared" si="3"/>
        <v>0</v>
      </c>
      <c r="AV20" s="431"/>
      <c r="AW20" s="432">
        <f t="shared" si="1"/>
        <v>0</v>
      </c>
      <c r="AX20" s="433"/>
      <c r="AY20" s="400"/>
      <c r="AZ20" s="401"/>
      <c r="BA20" s="401"/>
      <c r="BB20" s="401"/>
      <c r="BC20" s="401"/>
      <c r="BD20" s="402"/>
    </row>
    <row r="21" spans="1:57" ht="31.5" customHeight="1">
      <c r="A21" s="276"/>
      <c r="B21" s="294">
        <f t="shared" si="2"/>
        <v>9</v>
      </c>
      <c r="C21" s="420"/>
      <c r="D21" s="421"/>
      <c r="E21" s="422"/>
      <c r="F21" s="423"/>
      <c r="G21" s="424"/>
      <c r="H21" s="425"/>
      <c r="I21" s="425"/>
      <c r="J21" s="425"/>
      <c r="K21" s="426"/>
      <c r="L21" s="427"/>
      <c r="M21" s="428"/>
      <c r="N21" s="428"/>
      <c r="O21" s="429"/>
      <c r="P21" s="295"/>
      <c r="Q21" s="296"/>
      <c r="R21" s="296"/>
      <c r="S21" s="296"/>
      <c r="T21" s="296"/>
      <c r="U21" s="296"/>
      <c r="V21" s="297"/>
      <c r="W21" s="295"/>
      <c r="X21" s="296"/>
      <c r="Y21" s="296"/>
      <c r="Z21" s="296"/>
      <c r="AA21" s="296"/>
      <c r="AB21" s="296"/>
      <c r="AC21" s="297"/>
      <c r="AD21" s="295"/>
      <c r="AE21" s="296"/>
      <c r="AF21" s="296"/>
      <c r="AG21" s="296"/>
      <c r="AH21" s="296"/>
      <c r="AI21" s="296"/>
      <c r="AJ21" s="297"/>
      <c r="AK21" s="295"/>
      <c r="AL21" s="296"/>
      <c r="AM21" s="296"/>
      <c r="AN21" s="296"/>
      <c r="AO21" s="296"/>
      <c r="AP21" s="296"/>
      <c r="AQ21" s="297"/>
      <c r="AR21" s="295"/>
      <c r="AS21" s="296"/>
      <c r="AT21" s="297"/>
      <c r="AU21" s="430">
        <f t="shared" si="3"/>
        <v>0</v>
      </c>
      <c r="AV21" s="431"/>
      <c r="AW21" s="432">
        <f t="shared" si="1"/>
        <v>0</v>
      </c>
      <c r="AX21" s="433"/>
      <c r="AY21" s="400"/>
      <c r="AZ21" s="401"/>
      <c r="BA21" s="401"/>
      <c r="BB21" s="401"/>
      <c r="BC21" s="401"/>
      <c r="BD21" s="402"/>
    </row>
    <row r="22" spans="1:57" ht="31.5" customHeight="1">
      <c r="A22" s="276"/>
      <c r="B22" s="294">
        <f t="shared" si="2"/>
        <v>10</v>
      </c>
      <c r="C22" s="420"/>
      <c r="D22" s="421"/>
      <c r="E22" s="422"/>
      <c r="F22" s="423"/>
      <c r="G22" s="424"/>
      <c r="H22" s="425"/>
      <c r="I22" s="425"/>
      <c r="J22" s="425"/>
      <c r="K22" s="426"/>
      <c r="L22" s="427"/>
      <c r="M22" s="428"/>
      <c r="N22" s="428"/>
      <c r="O22" s="429"/>
      <c r="P22" s="295"/>
      <c r="Q22" s="296"/>
      <c r="R22" s="296"/>
      <c r="S22" s="296"/>
      <c r="T22" s="296"/>
      <c r="U22" s="296"/>
      <c r="V22" s="297"/>
      <c r="W22" s="295"/>
      <c r="X22" s="296"/>
      <c r="Y22" s="296"/>
      <c r="Z22" s="296"/>
      <c r="AA22" s="296"/>
      <c r="AB22" s="296"/>
      <c r="AC22" s="297"/>
      <c r="AD22" s="295"/>
      <c r="AE22" s="296"/>
      <c r="AF22" s="296"/>
      <c r="AG22" s="296"/>
      <c r="AH22" s="296"/>
      <c r="AI22" s="296"/>
      <c r="AJ22" s="297"/>
      <c r="AK22" s="295"/>
      <c r="AL22" s="296"/>
      <c r="AM22" s="296"/>
      <c r="AN22" s="296"/>
      <c r="AO22" s="296"/>
      <c r="AP22" s="296"/>
      <c r="AQ22" s="297"/>
      <c r="AR22" s="295"/>
      <c r="AS22" s="296"/>
      <c r="AT22" s="297"/>
      <c r="AU22" s="430">
        <f t="shared" si="3"/>
        <v>0</v>
      </c>
      <c r="AV22" s="431"/>
      <c r="AW22" s="432">
        <f t="shared" si="1"/>
        <v>0</v>
      </c>
      <c r="AX22" s="433"/>
      <c r="AY22" s="400"/>
      <c r="AZ22" s="401"/>
      <c r="BA22" s="401"/>
      <c r="BB22" s="401"/>
      <c r="BC22" s="401"/>
      <c r="BD22" s="402"/>
    </row>
    <row r="23" spans="1:57" ht="31.5" customHeight="1">
      <c r="A23" s="276"/>
      <c r="B23" s="294">
        <f t="shared" si="2"/>
        <v>11</v>
      </c>
      <c r="C23" s="420"/>
      <c r="D23" s="421"/>
      <c r="E23" s="422"/>
      <c r="F23" s="423"/>
      <c r="G23" s="424"/>
      <c r="H23" s="425"/>
      <c r="I23" s="425"/>
      <c r="J23" s="425"/>
      <c r="K23" s="426"/>
      <c r="L23" s="427"/>
      <c r="M23" s="428"/>
      <c r="N23" s="428"/>
      <c r="O23" s="429"/>
      <c r="P23" s="295"/>
      <c r="Q23" s="296"/>
      <c r="R23" s="296"/>
      <c r="S23" s="296"/>
      <c r="T23" s="296"/>
      <c r="U23" s="296"/>
      <c r="V23" s="297"/>
      <c r="W23" s="295"/>
      <c r="X23" s="296"/>
      <c r="Y23" s="296"/>
      <c r="Z23" s="296"/>
      <c r="AA23" s="296"/>
      <c r="AB23" s="296"/>
      <c r="AC23" s="297"/>
      <c r="AD23" s="295"/>
      <c r="AE23" s="296"/>
      <c r="AF23" s="296"/>
      <c r="AG23" s="296"/>
      <c r="AH23" s="296"/>
      <c r="AI23" s="296"/>
      <c r="AJ23" s="297"/>
      <c r="AK23" s="295"/>
      <c r="AL23" s="296"/>
      <c r="AM23" s="296"/>
      <c r="AN23" s="296"/>
      <c r="AO23" s="296"/>
      <c r="AP23" s="296"/>
      <c r="AQ23" s="297"/>
      <c r="AR23" s="295"/>
      <c r="AS23" s="296"/>
      <c r="AT23" s="297"/>
      <c r="AU23" s="430">
        <f t="shared" si="3"/>
        <v>0</v>
      </c>
      <c r="AV23" s="431"/>
      <c r="AW23" s="432">
        <f t="shared" si="1"/>
        <v>0</v>
      </c>
      <c r="AX23" s="433"/>
      <c r="AY23" s="400"/>
      <c r="AZ23" s="401"/>
      <c r="BA23" s="401"/>
      <c r="BB23" s="401"/>
      <c r="BC23" s="401"/>
      <c r="BD23" s="402"/>
    </row>
    <row r="24" spans="1:57" ht="31.5" customHeight="1">
      <c r="A24" s="276"/>
      <c r="B24" s="294">
        <f t="shared" si="2"/>
        <v>12</v>
      </c>
      <c r="C24" s="420"/>
      <c r="D24" s="421"/>
      <c r="E24" s="422"/>
      <c r="F24" s="423"/>
      <c r="G24" s="424"/>
      <c r="H24" s="425"/>
      <c r="I24" s="425"/>
      <c r="J24" s="425"/>
      <c r="K24" s="426"/>
      <c r="L24" s="427"/>
      <c r="M24" s="428"/>
      <c r="N24" s="428"/>
      <c r="O24" s="429"/>
      <c r="P24" s="295"/>
      <c r="Q24" s="296"/>
      <c r="R24" s="296"/>
      <c r="S24" s="296"/>
      <c r="T24" s="296"/>
      <c r="U24" s="296"/>
      <c r="V24" s="297"/>
      <c r="W24" s="295"/>
      <c r="X24" s="296"/>
      <c r="Y24" s="296"/>
      <c r="Z24" s="296"/>
      <c r="AA24" s="296"/>
      <c r="AB24" s="296"/>
      <c r="AC24" s="297"/>
      <c r="AD24" s="295"/>
      <c r="AE24" s="296"/>
      <c r="AF24" s="296"/>
      <c r="AG24" s="296"/>
      <c r="AH24" s="296"/>
      <c r="AI24" s="296"/>
      <c r="AJ24" s="297"/>
      <c r="AK24" s="295"/>
      <c r="AL24" s="296"/>
      <c r="AM24" s="296"/>
      <c r="AN24" s="296"/>
      <c r="AO24" s="296"/>
      <c r="AP24" s="296"/>
      <c r="AQ24" s="297"/>
      <c r="AR24" s="295"/>
      <c r="AS24" s="296"/>
      <c r="AT24" s="297"/>
      <c r="AU24" s="430">
        <f t="shared" si="3"/>
        <v>0</v>
      </c>
      <c r="AV24" s="431"/>
      <c r="AW24" s="432">
        <f t="shared" si="1"/>
        <v>0</v>
      </c>
      <c r="AX24" s="433"/>
      <c r="AY24" s="400"/>
      <c r="AZ24" s="401"/>
      <c r="BA24" s="401"/>
      <c r="BB24" s="401"/>
      <c r="BC24" s="401"/>
      <c r="BD24" s="402"/>
    </row>
    <row r="25" spans="1:57" ht="31.5" customHeight="1">
      <c r="A25" s="276"/>
      <c r="B25" s="294">
        <f t="shared" si="2"/>
        <v>13</v>
      </c>
      <c r="C25" s="420"/>
      <c r="D25" s="421"/>
      <c r="E25" s="422"/>
      <c r="F25" s="423"/>
      <c r="G25" s="424"/>
      <c r="H25" s="425"/>
      <c r="I25" s="425"/>
      <c r="J25" s="425"/>
      <c r="K25" s="426"/>
      <c r="L25" s="427"/>
      <c r="M25" s="428"/>
      <c r="N25" s="428"/>
      <c r="O25" s="429"/>
      <c r="P25" s="295"/>
      <c r="Q25" s="296"/>
      <c r="R25" s="296"/>
      <c r="S25" s="296"/>
      <c r="T25" s="296"/>
      <c r="U25" s="296"/>
      <c r="V25" s="297"/>
      <c r="W25" s="295"/>
      <c r="X25" s="296"/>
      <c r="Y25" s="296"/>
      <c r="Z25" s="296"/>
      <c r="AA25" s="296"/>
      <c r="AB25" s="296"/>
      <c r="AC25" s="297"/>
      <c r="AD25" s="295"/>
      <c r="AE25" s="296"/>
      <c r="AF25" s="296"/>
      <c r="AG25" s="296"/>
      <c r="AH25" s="296"/>
      <c r="AI25" s="296"/>
      <c r="AJ25" s="297"/>
      <c r="AK25" s="295"/>
      <c r="AL25" s="296"/>
      <c r="AM25" s="296"/>
      <c r="AN25" s="296"/>
      <c r="AO25" s="296"/>
      <c r="AP25" s="296"/>
      <c r="AQ25" s="297"/>
      <c r="AR25" s="295"/>
      <c r="AS25" s="296"/>
      <c r="AT25" s="297"/>
      <c r="AU25" s="430">
        <f t="shared" si="3"/>
        <v>0</v>
      </c>
      <c r="AV25" s="431"/>
      <c r="AW25" s="432">
        <f t="shared" si="1"/>
        <v>0</v>
      </c>
      <c r="AX25" s="433"/>
      <c r="AY25" s="400"/>
      <c r="AZ25" s="401"/>
      <c r="BA25" s="401"/>
      <c r="BB25" s="401"/>
      <c r="BC25" s="401"/>
      <c r="BD25" s="402"/>
    </row>
    <row r="26" spans="1:57" ht="31.5" customHeight="1">
      <c r="A26" s="276"/>
      <c r="B26" s="294">
        <f t="shared" si="2"/>
        <v>14</v>
      </c>
      <c r="C26" s="420"/>
      <c r="D26" s="421"/>
      <c r="E26" s="422"/>
      <c r="F26" s="423"/>
      <c r="G26" s="424"/>
      <c r="H26" s="425"/>
      <c r="I26" s="425"/>
      <c r="J26" s="425"/>
      <c r="K26" s="426"/>
      <c r="L26" s="427"/>
      <c r="M26" s="428"/>
      <c r="N26" s="428"/>
      <c r="O26" s="429"/>
      <c r="P26" s="295"/>
      <c r="Q26" s="296"/>
      <c r="R26" s="296"/>
      <c r="S26" s="296"/>
      <c r="T26" s="296"/>
      <c r="U26" s="296"/>
      <c r="V26" s="297"/>
      <c r="W26" s="295"/>
      <c r="X26" s="296"/>
      <c r="Y26" s="296"/>
      <c r="Z26" s="296"/>
      <c r="AA26" s="296"/>
      <c r="AB26" s="296"/>
      <c r="AC26" s="297"/>
      <c r="AD26" s="295"/>
      <c r="AE26" s="296"/>
      <c r="AF26" s="296"/>
      <c r="AG26" s="296"/>
      <c r="AH26" s="296"/>
      <c r="AI26" s="296"/>
      <c r="AJ26" s="297"/>
      <c r="AK26" s="295"/>
      <c r="AL26" s="296"/>
      <c r="AM26" s="296"/>
      <c r="AN26" s="296"/>
      <c r="AO26" s="296"/>
      <c r="AP26" s="296"/>
      <c r="AQ26" s="297"/>
      <c r="AR26" s="295"/>
      <c r="AS26" s="296"/>
      <c r="AT26" s="297"/>
      <c r="AU26" s="430">
        <f t="shared" si="3"/>
        <v>0</v>
      </c>
      <c r="AV26" s="431"/>
      <c r="AW26" s="432">
        <f t="shared" si="1"/>
        <v>0</v>
      </c>
      <c r="AX26" s="433"/>
      <c r="AY26" s="400"/>
      <c r="AZ26" s="401"/>
      <c r="BA26" s="401"/>
      <c r="BB26" s="401"/>
      <c r="BC26" s="401"/>
      <c r="BD26" s="402"/>
    </row>
    <row r="27" spans="1:57" ht="31.5" customHeight="1">
      <c r="A27" s="276"/>
      <c r="B27" s="294">
        <f t="shared" si="2"/>
        <v>15</v>
      </c>
      <c r="C27" s="420"/>
      <c r="D27" s="421"/>
      <c r="E27" s="422"/>
      <c r="F27" s="423"/>
      <c r="G27" s="424"/>
      <c r="H27" s="425"/>
      <c r="I27" s="425"/>
      <c r="J27" s="425"/>
      <c r="K27" s="426"/>
      <c r="L27" s="427"/>
      <c r="M27" s="428"/>
      <c r="N27" s="428"/>
      <c r="O27" s="429"/>
      <c r="P27" s="295"/>
      <c r="Q27" s="296"/>
      <c r="R27" s="296"/>
      <c r="S27" s="296"/>
      <c r="T27" s="296"/>
      <c r="U27" s="296"/>
      <c r="V27" s="297"/>
      <c r="W27" s="295"/>
      <c r="X27" s="296"/>
      <c r="Y27" s="296"/>
      <c r="Z27" s="296"/>
      <c r="AA27" s="296"/>
      <c r="AB27" s="296"/>
      <c r="AC27" s="297"/>
      <c r="AD27" s="295"/>
      <c r="AE27" s="296"/>
      <c r="AF27" s="296"/>
      <c r="AG27" s="296"/>
      <c r="AH27" s="296"/>
      <c r="AI27" s="296"/>
      <c r="AJ27" s="297"/>
      <c r="AK27" s="295"/>
      <c r="AL27" s="296"/>
      <c r="AM27" s="296"/>
      <c r="AN27" s="296"/>
      <c r="AO27" s="296"/>
      <c r="AP27" s="296"/>
      <c r="AQ27" s="297"/>
      <c r="AR27" s="295"/>
      <c r="AS27" s="296"/>
      <c r="AT27" s="297"/>
      <c r="AU27" s="430">
        <f t="shared" si="3"/>
        <v>0</v>
      </c>
      <c r="AV27" s="431"/>
      <c r="AW27" s="432">
        <f t="shared" si="1"/>
        <v>0</v>
      </c>
      <c r="AX27" s="433"/>
      <c r="AY27" s="400"/>
      <c r="AZ27" s="401"/>
      <c r="BA27" s="401"/>
      <c r="BB27" s="401"/>
      <c r="BC27" s="401"/>
      <c r="BD27" s="402"/>
    </row>
    <row r="28" spans="1:57" ht="31.5" customHeight="1">
      <c r="A28" s="276"/>
      <c r="B28" s="294">
        <f t="shared" si="2"/>
        <v>16</v>
      </c>
      <c r="C28" s="420"/>
      <c r="D28" s="421"/>
      <c r="E28" s="422"/>
      <c r="F28" s="423"/>
      <c r="G28" s="424"/>
      <c r="H28" s="425"/>
      <c r="I28" s="425"/>
      <c r="J28" s="425"/>
      <c r="K28" s="426"/>
      <c r="L28" s="427"/>
      <c r="M28" s="428"/>
      <c r="N28" s="428"/>
      <c r="O28" s="429"/>
      <c r="P28" s="295"/>
      <c r="Q28" s="296"/>
      <c r="R28" s="296"/>
      <c r="S28" s="296"/>
      <c r="T28" s="296"/>
      <c r="U28" s="296"/>
      <c r="V28" s="297"/>
      <c r="W28" s="295"/>
      <c r="X28" s="296"/>
      <c r="Y28" s="296"/>
      <c r="Z28" s="296"/>
      <c r="AA28" s="296"/>
      <c r="AB28" s="296"/>
      <c r="AC28" s="297"/>
      <c r="AD28" s="295"/>
      <c r="AE28" s="296"/>
      <c r="AF28" s="296"/>
      <c r="AG28" s="296"/>
      <c r="AH28" s="296"/>
      <c r="AI28" s="296"/>
      <c r="AJ28" s="297"/>
      <c r="AK28" s="295"/>
      <c r="AL28" s="296"/>
      <c r="AM28" s="296"/>
      <c r="AN28" s="296"/>
      <c r="AO28" s="296"/>
      <c r="AP28" s="296"/>
      <c r="AQ28" s="297"/>
      <c r="AR28" s="295"/>
      <c r="AS28" s="296"/>
      <c r="AT28" s="297"/>
      <c r="AU28" s="430">
        <f t="shared" si="3"/>
        <v>0</v>
      </c>
      <c r="AV28" s="431"/>
      <c r="AW28" s="432">
        <f t="shared" si="1"/>
        <v>0</v>
      </c>
      <c r="AX28" s="433"/>
      <c r="AY28" s="400"/>
      <c r="AZ28" s="401"/>
      <c r="BA28" s="401"/>
      <c r="BB28" s="401"/>
      <c r="BC28" s="401"/>
      <c r="BD28" s="402"/>
    </row>
    <row r="29" spans="1:57" ht="31.5" customHeight="1">
      <c r="A29" s="276"/>
      <c r="B29" s="294">
        <f t="shared" si="2"/>
        <v>17</v>
      </c>
      <c r="C29" s="420"/>
      <c r="D29" s="421"/>
      <c r="E29" s="422"/>
      <c r="F29" s="423"/>
      <c r="G29" s="424"/>
      <c r="H29" s="425"/>
      <c r="I29" s="425"/>
      <c r="J29" s="425"/>
      <c r="K29" s="426"/>
      <c r="L29" s="427"/>
      <c r="M29" s="428"/>
      <c r="N29" s="428"/>
      <c r="O29" s="429"/>
      <c r="P29" s="295"/>
      <c r="Q29" s="296"/>
      <c r="R29" s="296"/>
      <c r="S29" s="296"/>
      <c r="T29" s="296"/>
      <c r="U29" s="296"/>
      <c r="V29" s="297"/>
      <c r="W29" s="295"/>
      <c r="X29" s="296"/>
      <c r="Y29" s="296"/>
      <c r="Z29" s="296"/>
      <c r="AA29" s="296"/>
      <c r="AB29" s="296"/>
      <c r="AC29" s="297"/>
      <c r="AD29" s="295"/>
      <c r="AE29" s="296"/>
      <c r="AF29" s="296"/>
      <c r="AG29" s="296"/>
      <c r="AH29" s="296"/>
      <c r="AI29" s="296"/>
      <c r="AJ29" s="297"/>
      <c r="AK29" s="295"/>
      <c r="AL29" s="296"/>
      <c r="AM29" s="296"/>
      <c r="AN29" s="296"/>
      <c r="AO29" s="296"/>
      <c r="AP29" s="296"/>
      <c r="AQ29" s="297"/>
      <c r="AR29" s="295"/>
      <c r="AS29" s="296"/>
      <c r="AT29" s="297"/>
      <c r="AU29" s="430">
        <f t="shared" si="3"/>
        <v>0</v>
      </c>
      <c r="AV29" s="431"/>
      <c r="AW29" s="432">
        <f t="shared" si="1"/>
        <v>0</v>
      </c>
      <c r="AX29" s="433"/>
      <c r="AY29" s="400"/>
      <c r="AZ29" s="401"/>
      <c r="BA29" s="401"/>
      <c r="BB29" s="401"/>
      <c r="BC29" s="401"/>
      <c r="BD29" s="402"/>
    </row>
    <row r="30" spans="1:57" ht="31.5" customHeight="1" thickBot="1">
      <c r="A30" s="276"/>
      <c r="B30" s="298">
        <f t="shared" si="2"/>
        <v>18</v>
      </c>
      <c r="C30" s="403"/>
      <c r="D30" s="404"/>
      <c r="E30" s="405"/>
      <c r="F30" s="406"/>
      <c r="G30" s="407"/>
      <c r="H30" s="408"/>
      <c r="I30" s="408"/>
      <c r="J30" s="408"/>
      <c r="K30" s="409"/>
      <c r="L30" s="410"/>
      <c r="M30" s="411"/>
      <c r="N30" s="411"/>
      <c r="O30" s="412"/>
      <c r="P30" s="299"/>
      <c r="Q30" s="300"/>
      <c r="R30" s="300"/>
      <c r="S30" s="300"/>
      <c r="T30" s="300"/>
      <c r="U30" s="300"/>
      <c r="V30" s="301"/>
      <c r="W30" s="299"/>
      <c r="X30" s="300"/>
      <c r="Y30" s="300"/>
      <c r="Z30" s="300"/>
      <c r="AA30" s="300"/>
      <c r="AB30" s="300"/>
      <c r="AC30" s="301"/>
      <c r="AD30" s="299"/>
      <c r="AE30" s="300"/>
      <c r="AF30" s="300"/>
      <c r="AG30" s="300"/>
      <c r="AH30" s="300"/>
      <c r="AI30" s="300"/>
      <c r="AJ30" s="301"/>
      <c r="AK30" s="299"/>
      <c r="AL30" s="300"/>
      <c r="AM30" s="300"/>
      <c r="AN30" s="300"/>
      <c r="AO30" s="300"/>
      <c r="AP30" s="300"/>
      <c r="AQ30" s="301"/>
      <c r="AR30" s="299"/>
      <c r="AS30" s="300"/>
      <c r="AT30" s="301"/>
      <c r="AU30" s="413">
        <f t="shared" si="3"/>
        <v>0</v>
      </c>
      <c r="AV30" s="414"/>
      <c r="AW30" s="415">
        <f t="shared" si="1"/>
        <v>0</v>
      </c>
      <c r="AX30" s="416"/>
      <c r="AY30" s="417"/>
      <c r="AZ30" s="418"/>
      <c r="BA30" s="418"/>
      <c r="BB30" s="418"/>
      <c r="BC30" s="418"/>
      <c r="BD30" s="419"/>
    </row>
    <row r="31" spans="1:57">
      <c r="A31" s="276"/>
      <c r="B31" s="276"/>
      <c r="C31" s="302"/>
      <c r="D31" s="303"/>
      <c r="E31" s="304"/>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305"/>
      <c r="AD31" s="278"/>
      <c r="AE31" s="278"/>
      <c r="AF31" s="278"/>
      <c r="AG31" s="278"/>
      <c r="AH31" s="278"/>
      <c r="AI31" s="278"/>
      <c r="AJ31" s="278"/>
      <c r="AK31" s="278"/>
      <c r="AL31" s="278"/>
      <c r="AM31" s="278"/>
      <c r="AN31" s="278"/>
      <c r="AO31" s="278"/>
      <c r="AP31" s="278"/>
      <c r="AQ31" s="278"/>
      <c r="AR31" s="278"/>
      <c r="AS31" s="278"/>
      <c r="AT31" s="278"/>
      <c r="AU31" s="278"/>
      <c r="AV31" s="276"/>
      <c r="AW31" s="276"/>
      <c r="AX31" s="276"/>
      <c r="AY31" s="276"/>
      <c r="AZ31" s="276"/>
      <c r="BA31" s="276"/>
      <c r="BB31" s="276"/>
      <c r="BC31" s="276"/>
      <c r="BD31" s="276"/>
    </row>
    <row r="32" spans="1:57">
      <c r="C32" s="306"/>
      <c r="D32" s="306"/>
      <c r="E32" s="307"/>
      <c r="F32" s="307"/>
      <c r="G32" s="307"/>
      <c r="H32" s="307"/>
      <c r="I32" s="307"/>
      <c r="J32" s="307"/>
      <c r="K32" s="307"/>
      <c r="L32" s="307"/>
      <c r="M32" s="307"/>
      <c r="N32" s="307"/>
      <c r="O32" s="307"/>
      <c r="P32" s="307"/>
      <c r="Q32" s="307"/>
      <c r="R32" s="307"/>
      <c r="S32" s="307"/>
      <c r="T32" s="306"/>
      <c r="U32" s="307"/>
      <c r="V32" s="307"/>
      <c r="W32" s="307"/>
      <c r="X32" s="307"/>
      <c r="Y32" s="307"/>
      <c r="Z32" s="307"/>
      <c r="AA32" s="307"/>
      <c r="AB32" s="307"/>
      <c r="AC32" s="307"/>
      <c r="AD32" s="307"/>
      <c r="AE32" s="307"/>
      <c r="AF32" s="307"/>
      <c r="AJ32" s="308"/>
      <c r="AK32" s="309"/>
      <c r="AL32" s="309"/>
      <c r="AM32" s="307"/>
      <c r="AN32" s="307"/>
      <c r="AO32" s="307"/>
      <c r="AP32" s="307"/>
      <c r="AQ32" s="307"/>
      <c r="AR32" s="307"/>
      <c r="AS32" s="307"/>
      <c r="AT32" s="307"/>
      <c r="AU32" s="307"/>
      <c r="AV32" s="307"/>
      <c r="AW32" s="307"/>
      <c r="AX32" s="307"/>
      <c r="AY32" s="307"/>
      <c r="AZ32" s="307"/>
      <c r="BA32" s="307"/>
      <c r="BB32" s="307"/>
      <c r="BC32" s="307"/>
      <c r="BD32" s="307"/>
      <c r="BE32" s="309"/>
    </row>
    <row r="33" spans="1:58">
      <c r="A33" s="307"/>
      <c r="B33" s="307"/>
      <c r="C33" s="306"/>
      <c r="D33" s="306"/>
      <c r="E33" s="307"/>
      <c r="F33" s="307"/>
      <c r="G33" s="307"/>
      <c r="H33" s="307"/>
      <c r="I33" s="307"/>
      <c r="J33" s="307"/>
      <c r="K33" s="307"/>
      <c r="L33" s="307"/>
      <c r="M33" s="307"/>
      <c r="N33" s="307"/>
      <c r="O33" s="307"/>
      <c r="P33" s="307"/>
      <c r="Q33" s="307"/>
      <c r="R33" s="307"/>
      <c r="S33" s="307"/>
      <c r="T33" s="307"/>
      <c r="U33" s="306"/>
      <c r="V33" s="307"/>
      <c r="W33" s="307"/>
      <c r="X33" s="307"/>
      <c r="Y33" s="307"/>
      <c r="Z33" s="307"/>
      <c r="AA33" s="307"/>
      <c r="AB33" s="307"/>
      <c r="AC33" s="307"/>
      <c r="AD33" s="307"/>
      <c r="AE33" s="307"/>
      <c r="AF33" s="307"/>
      <c r="AG33" s="307"/>
      <c r="AK33" s="308"/>
      <c r="AL33" s="309"/>
      <c r="AM33" s="309"/>
      <c r="AN33" s="307"/>
      <c r="AO33" s="307"/>
      <c r="AP33" s="307"/>
      <c r="AQ33" s="307"/>
      <c r="AR33" s="307"/>
      <c r="AS33" s="307"/>
      <c r="AT33" s="307"/>
      <c r="AU33" s="307"/>
      <c r="AV33" s="307"/>
      <c r="AW33" s="307"/>
      <c r="AX33" s="307"/>
      <c r="AY33" s="307"/>
      <c r="AZ33" s="307"/>
      <c r="BA33" s="307"/>
      <c r="BB33" s="307"/>
      <c r="BC33" s="307"/>
      <c r="BD33" s="307"/>
      <c r="BE33" s="307"/>
      <c r="BF33" s="309"/>
    </row>
    <row r="34" spans="1:58">
      <c r="A34" s="307"/>
      <c r="B34" s="307"/>
      <c r="C34" s="307"/>
      <c r="D34" s="306"/>
      <c r="E34" s="307"/>
      <c r="F34" s="307"/>
      <c r="G34" s="307"/>
      <c r="H34" s="307"/>
      <c r="I34" s="307"/>
      <c r="J34" s="307"/>
      <c r="K34" s="307"/>
      <c r="L34" s="307"/>
      <c r="M34" s="307"/>
      <c r="N34" s="307"/>
      <c r="O34" s="307"/>
      <c r="P34" s="307"/>
      <c r="Q34" s="307"/>
      <c r="R34" s="307"/>
      <c r="S34" s="307"/>
      <c r="T34" s="307"/>
      <c r="U34" s="306"/>
      <c r="V34" s="307"/>
      <c r="W34" s="307"/>
      <c r="X34" s="307"/>
      <c r="Y34" s="307"/>
      <c r="Z34" s="307"/>
      <c r="AA34" s="307"/>
      <c r="AB34" s="307"/>
      <c r="AC34" s="307"/>
      <c r="AD34" s="307"/>
      <c r="AE34" s="307"/>
      <c r="AF34" s="307"/>
      <c r="AG34" s="307"/>
      <c r="AK34" s="308"/>
      <c r="AL34" s="309"/>
      <c r="AM34" s="309"/>
      <c r="AN34" s="307"/>
      <c r="AO34" s="307"/>
      <c r="AP34" s="307"/>
      <c r="AQ34" s="307"/>
      <c r="AR34" s="307"/>
      <c r="AS34" s="307"/>
      <c r="AT34" s="307"/>
      <c r="AU34" s="307"/>
      <c r="AV34" s="307"/>
      <c r="AW34" s="307"/>
      <c r="AX34" s="307"/>
      <c r="AY34" s="307"/>
      <c r="AZ34" s="307"/>
      <c r="BA34" s="307"/>
      <c r="BB34" s="307"/>
      <c r="BC34" s="307"/>
      <c r="BD34" s="307"/>
      <c r="BE34" s="307"/>
      <c r="BF34" s="309"/>
    </row>
    <row r="35" spans="1:58">
      <c r="A35" s="307"/>
      <c r="B35" s="307"/>
      <c r="C35" s="306"/>
      <c r="D35" s="306"/>
      <c r="E35" s="307"/>
      <c r="F35" s="307"/>
      <c r="G35" s="307"/>
      <c r="H35" s="307"/>
      <c r="I35" s="307"/>
      <c r="J35" s="307"/>
      <c r="K35" s="307"/>
      <c r="L35" s="307"/>
      <c r="M35" s="307"/>
      <c r="N35" s="307"/>
      <c r="O35" s="307"/>
      <c r="P35" s="307"/>
      <c r="Q35" s="307"/>
      <c r="R35" s="307"/>
      <c r="S35" s="307"/>
      <c r="T35" s="307"/>
      <c r="U35" s="306"/>
      <c r="V35" s="307"/>
      <c r="W35" s="307"/>
      <c r="X35" s="307"/>
      <c r="Y35" s="307"/>
      <c r="Z35" s="307"/>
      <c r="AA35" s="307"/>
      <c r="AB35" s="307"/>
      <c r="AC35" s="307"/>
      <c r="AD35" s="307"/>
      <c r="AE35" s="307"/>
      <c r="AF35" s="307"/>
      <c r="AG35" s="307"/>
      <c r="AK35" s="308"/>
      <c r="AL35" s="309"/>
      <c r="AM35" s="309"/>
      <c r="AN35" s="307"/>
      <c r="AO35" s="307"/>
      <c r="AP35" s="307"/>
      <c r="AQ35" s="307"/>
      <c r="AR35" s="307"/>
      <c r="AS35" s="307"/>
      <c r="AT35" s="307"/>
      <c r="AU35" s="307"/>
      <c r="AV35" s="307"/>
      <c r="AW35" s="307"/>
      <c r="AX35" s="307"/>
      <c r="AY35" s="307"/>
      <c r="AZ35" s="307"/>
      <c r="BA35" s="307"/>
      <c r="BB35" s="307"/>
      <c r="BC35" s="307"/>
      <c r="BD35" s="307"/>
      <c r="BE35" s="307"/>
      <c r="BF35" s="309"/>
    </row>
    <row r="36" spans="1:58">
      <c r="C36" s="308"/>
      <c r="D36" s="308"/>
      <c r="E36" s="308"/>
      <c r="F36" s="308"/>
      <c r="G36" s="308"/>
      <c r="H36" s="308"/>
      <c r="I36" s="308"/>
      <c r="J36" s="308"/>
      <c r="K36" s="308"/>
      <c r="L36" s="308"/>
      <c r="M36" s="308"/>
      <c r="N36" s="308"/>
      <c r="O36" s="308"/>
      <c r="P36" s="308"/>
      <c r="Q36" s="308"/>
      <c r="R36" s="308"/>
      <c r="S36" s="308"/>
      <c r="T36" s="308"/>
      <c r="U36" s="309"/>
      <c r="V36" s="309"/>
      <c r="W36" s="308"/>
      <c r="X36" s="308"/>
      <c r="Y36" s="308"/>
      <c r="Z36" s="308"/>
      <c r="AA36" s="308"/>
      <c r="AB36" s="308"/>
      <c r="AC36" s="308"/>
      <c r="AD36" s="308"/>
      <c r="AE36" s="308"/>
      <c r="AF36" s="308"/>
      <c r="AG36" s="308"/>
      <c r="AH36" s="308"/>
      <c r="AI36" s="308"/>
      <c r="AJ36" s="308"/>
      <c r="AK36" s="308"/>
      <c r="AL36" s="309"/>
      <c r="AM36" s="309"/>
      <c r="AN36" s="307"/>
      <c r="AO36" s="307"/>
      <c r="AP36" s="307"/>
      <c r="AQ36" s="307"/>
      <c r="AR36" s="307"/>
      <c r="AS36" s="307"/>
      <c r="AT36" s="307"/>
      <c r="AU36" s="307"/>
      <c r="AV36" s="307"/>
      <c r="AW36" s="307"/>
      <c r="AX36" s="307"/>
      <c r="AY36" s="307"/>
      <c r="AZ36" s="307"/>
      <c r="BA36" s="307"/>
      <c r="BB36" s="307"/>
      <c r="BC36" s="307"/>
      <c r="BD36" s="307"/>
      <c r="BE36" s="307"/>
      <c r="BF36" s="309"/>
    </row>
    <row r="37" spans="1:58">
      <c r="C37" s="308"/>
      <c r="D37" s="308"/>
      <c r="E37" s="308"/>
      <c r="F37" s="308"/>
      <c r="G37" s="308"/>
      <c r="H37" s="308"/>
      <c r="I37" s="308"/>
      <c r="J37" s="308"/>
      <c r="K37" s="308"/>
      <c r="L37" s="308"/>
      <c r="M37" s="308"/>
      <c r="N37" s="308"/>
      <c r="O37" s="308"/>
      <c r="P37" s="308"/>
      <c r="Q37" s="308"/>
      <c r="R37" s="308"/>
      <c r="S37" s="308"/>
      <c r="T37" s="308"/>
      <c r="U37" s="309"/>
      <c r="V37" s="309"/>
      <c r="W37" s="308"/>
      <c r="X37" s="308"/>
      <c r="Y37" s="308"/>
      <c r="Z37" s="308"/>
      <c r="AA37" s="308"/>
      <c r="AB37" s="308"/>
      <c r="AC37" s="308"/>
      <c r="AD37" s="308"/>
      <c r="AE37" s="308"/>
      <c r="AF37" s="308"/>
      <c r="AG37" s="308"/>
      <c r="AH37" s="308"/>
      <c r="AI37" s="308"/>
      <c r="AJ37" s="308"/>
      <c r="AK37" s="308"/>
      <c r="AL37" s="309"/>
      <c r="AM37" s="309"/>
      <c r="AN37" s="307"/>
      <c r="AO37" s="307"/>
      <c r="AP37" s="307"/>
      <c r="AQ37" s="307"/>
      <c r="AR37" s="307"/>
      <c r="AS37" s="307"/>
      <c r="AT37" s="307"/>
      <c r="AU37" s="307"/>
      <c r="AV37" s="307"/>
      <c r="AW37" s="307"/>
      <c r="AX37" s="307"/>
      <c r="AY37" s="307"/>
      <c r="AZ37" s="307"/>
      <c r="BA37" s="307"/>
      <c r="BB37" s="307"/>
      <c r="BC37" s="307"/>
      <c r="BD37" s="307"/>
      <c r="BE37" s="307"/>
      <c r="BF37" s="309"/>
    </row>
  </sheetData>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25"/>
  <conditionalFormatting sqref="AU13:AX30">
    <cfRule type="expression" dxfId="0" priority="1">
      <formula>INDIRECT(ADDRESS(ROW(),COLUMN()))=TRUNC(INDIRECT(ADDRESS(ROW(),COLUMN())))</formula>
    </cfRule>
  </conditionalFormatting>
  <dataValidations count="6">
    <dataValidation type="list" allowBlank="1" showInputMessage="1" sqref="E13:F30" xr:uid="{54CA2FDC-7A8D-4754-BB5A-2072137B60D1}">
      <formula1>"A, B, C, D"</formula1>
    </dataValidation>
    <dataValidation type="list" allowBlank="1" showInputMessage="1" showErrorMessage="1" sqref="AZ4:BC4" xr:uid="{FE374662-EC20-4ED9-BCE4-3E26D6F14809}">
      <formula1>"予定,実績,予定・実績"</formula1>
    </dataValidation>
    <dataValidation type="list" errorStyle="warning" allowBlank="1" showInputMessage="1" error="リストにない場合のみ、入力してください。" sqref="G13:K30" xr:uid="{594EFA20-0DD5-4842-A16A-668CE386EF60}">
      <formula1>INDIRECT(C13)</formula1>
    </dataValidation>
    <dataValidation type="list" allowBlank="1" showInputMessage="1" sqref="C13:D30" xr:uid="{514D3D45-C854-4676-B44B-0EDAFAA7EDD3}">
      <formula1>職種</formula1>
    </dataValidation>
    <dataValidation type="list" allowBlank="1" showInputMessage="1" showErrorMessage="1" sqref="AZ3" xr:uid="{D4B6FEDB-7906-43DC-B39E-063E762E80A7}">
      <formula1>"４週,暦月"</formula1>
    </dataValidation>
    <dataValidation type="decimal" allowBlank="1" showInputMessage="1" showErrorMessage="1" error="入力可能範囲　32～40" sqref="AV5" xr:uid="{8F7FEADD-7A32-4423-BA24-FD6B7F09D718}">
      <formula1>32</formula1>
      <formula2>40</formula2>
    </dataValidation>
  </dataValidations>
  <pageMargins left="0.31496062992125984" right="0.31496062992125984" top="0.74803149606299213" bottom="0.74803149606299213" header="0.31496062992125984" footer="0.31496062992125984"/>
  <pageSetup paperSize="9" scale="51"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5181F92A-0AE0-419B-B7E7-83ABC5CD8C62}">
          <x14:formula1>
            <xm:f>プルダウン・リスト!$C$4:$C$6</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9CDF-1726-4BE4-BED9-375EA2FB6F1E}">
  <dimension ref="B1:K42"/>
  <sheetViews>
    <sheetView topLeftCell="B1" workbookViewId="0">
      <selection activeCell="C13" sqref="C13"/>
    </sheetView>
  </sheetViews>
  <sheetFormatPr defaultColWidth="9" defaultRowHeight="18.75"/>
  <cols>
    <col min="1" max="1" width="2" style="310" customWidth="1"/>
    <col min="2" max="2" width="7.125" style="310" bestFit="1" customWidth="1"/>
    <col min="3" max="11" width="40.625" style="310" customWidth="1"/>
    <col min="12" max="16384" width="9" style="310"/>
  </cols>
  <sheetData>
    <row r="1" spans="2:11">
      <c r="B1" s="310" t="s">
        <v>861</v>
      </c>
    </row>
    <row r="3" spans="2:11">
      <c r="B3" s="311" t="s">
        <v>848</v>
      </c>
      <c r="C3" s="311" t="s">
        <v>862</v>
      </c>
    </row>
    <row r="4" spans="2:11">
      <c r="B4" s="311">
        <v>1</v>
      </c>
      <c r="C4" s="312" t="s">
        <v>832</v>
      </c>
    </row>
    <row r="5" spans="2:11">
      <c r="B5" s="311">
        <v>2</v>
      </c>
      <c r="C5" s="312" t="s">
        <v>863</v>
      </c>
    </row>
    <row r="6" spans="2:11">
      <c r="B6" s="311">
        <v>3</v>
      </c>
      <c r="C6" s="312" t="s">
        <v>864</v>
      </c>
    </row>
    <row r="7" spans="2:11">
      <c r="B7" s="311">
        <v>4</v>
      </c>
      <c r="C7" s="312"/>
    </row>
    <row r="8" spans="2:11">
      <c r="B8" s="311">
        <v>5</v>
      </c>
      <c r="C8" s="312"/>
    </row>
    <row r="10" spans="2:11">
      <c r="B10" s="310" t="s">
        <v>865</v>
      </c>
    </row>
    <row r="11" spans="2:11" ht="19.5" thickBot="1"/>
    <row r="12" spans="2:11" ht="19.5" thickBot="1">
      <c r="B12" s="313" t="s">
        <v>866</v>
      </c>
      <c r="C12" s="314" t="s">
        <v>867</v>
      </c>
      <c r="D12" s="315" t="s">
        <v>868</v>
      </c>
      <c r="E12" s="316" t="s">
        <v>869</v>
      </c>
      <c r="F12" s="315" t="s">
        <v>870</v>
      </c>
      <c r="G12" s="317" t="s">
        <v>870</v>
      </c>
      <c r="H12" s="317" t="s">
        <v>870</v>
      </c>
      <c r="I12" s="317" t="s">
        <v>870</v>
      </c>
      <c r="J12" s="317" t="s">
        <v>870</v>
      </c>
      <c r="K12" s="318" t="s">
        <v>870</v>
      </c>
    </row>
    <row r="13" spans="2:11">
      <c r="B13" s="489" t="s">
        <v>871</v>
      </c>
      <c r="C13" s="319" t="s">
        <v>870</v>
      </c>
      <c r="D13" s="320" t="s">
        <v>872</v>
      </c>
      <c r="E13" s="321" t="s">
        <v>873</v>
      </c>
      <c r="F13" s="321"/>
      <c r="G13" s="322"/>
      <c r="H13" s="322"/>
      <c r="I13" s="322"/>
      <c r="J13" s="322"/>
      <c r="K13" s="323"/>
    </row>
    <row r="14" spans="2:11">
      <c r="B14" s="489"/>
      <c r="C14" s="324" t="s">
        <v>870</v>
      </c>
      <c r="D14" s="325" t="s">
        <v>874</v>
      </c>
      <c r="E14" s="326" t="s">
        <v>875</v>
      </c>
      <c r="F14" s="326"/>
      <c r="G14" s="327"/>
      <c r="H14" s="327"/>
      <c r="I14" s="327"/>
      <c r="J14" s="327"/>
      <c r="K14" s="328"/>
    </row>
    <row r="15" spans="2:11">
      <c r="B15" s="489"/>
      <c r="C15" s="324" t="s">
        <v>870</v>
      </c>
      <c r="D15" s="329" t="s">
        <v>870</v>
      </c>
      <c r="E15" s="326" t="s">
        <v>875</v>
      </c>
      <c r="F15" s="330"/>
      <c r="G15" s="327"/>
      <c r="H15" s="327"/>
      <c r="I15" s="327"/>
      <c r="J15" s="327"/>
      <c r="K15" s="328"/>
    </row>
    <row r="16" spans="2:11">
      <c r="B16" s="489"/>
      <c r="C16" s="324" t="s">
        <v>870</v>
      </c>
      <c r="D16" s="329" t="s">
        <v>870</v>
      </c>
      <c r="E16" s="326" t="s">
        <v>875</v>
      </c>
      <c r="F16" s="330"/>
      <c r="G16" s="327"/>
      <c r="H16" s="327"/>
      <c r="I16" s="327"/>
      <c r="J16" s="327"/>
      <c r="K16" s="328"/>
    </row>
    <row r="17" spans="2:11">
      <c r="B17" s="489"/>
      <c r="C17" s="324" t="s">
        <v>870</v>
      </c>
      <c r="D17" s="329" t="s">
        <v>870</v>
      </c>
      <c r="E17" s="326" t="s">
        <v>875</v>
      </c>
      <c r="F17" s="330"/>
      <c r="G17" s="327"/>
      <c r="H17" s="327"/>
      <c r="I17" s="327"/>
      <c r="J17" s="327"/>
      <c r="K17" s="328"/>
    </row>
    <row r="18" spans="2:11">
      <c r="B18" s="489"/>
      <c r="C18" s="324" t="s">
        <v>870</v>
      </c>
      <c r="D18" s="329" t="s">
        <v>870</v>
      </c>
      <c r="E18" s="326" t="s">
        <v>875</v>
      </c>
      <c r="F18" s="330"/>
      <c r="G18" s="327"/>
      <c r="H18" s="327"/>
      <c r="I18" s="327"/>
      <c r="J18" s="327"/>
      <c r="K18" s="328"/>
    </row>
    <row r="19" spans="2:11">
      <c r="B19" s="489"/>
      <c r="C19" s="324" t="s">
        <v>870</v>
      </c>
      <c r="D19" s="329" t="s">
        <v>870</v>
      </c>
      <c r="E19" s="326" t="s">
        <v>875</v>
      </c>
      <c r="F19" s="330"/>
      <c r="G19" s="327"/>
      <c r="H19" s="327"/>
      <c r="I19" s="327"/>
      <c r="J19" s="327"/>
      <c r="K19" s="328"/>
    </row>
    <row r="20" spans="2:11">
      <c r="B20" s="489"/>
      <c r="C20" s="324" t="s">
        <v>870</v>
      </c>
      <c r="D20" s="329" t="s">
        <v>870</v>
      </c>
      <c r="E20" s="326" t="s">
        <v>875</v>
      </c>
      <c r="F20" s="330"/>
      <c r="G20" s="327"/>
      <c r="H20" s="327"/>
      <c r="I20" s="327"/>
      <c r="J20" s="327"/>
      <c r="K20" s="328"/>
    </row>
    <row r="21" spans="2:11">
      <c r="B21" s="489"/>
      <c r="C21" s="324" t="s">
        <v>870</v>
      </c>
      <c r="D21" s="329" t="s">
        <v>870</v>
      </c>
      <c r="E21" s="326" t="s">
        <v>875</v>
      </c>
      <c r="F21" s="330"/>
      <c r="G21" s="327"/>
      <c r="H21" s="327"/>
      <c r="I21" s="327"/>
      <c r="J21" s="327"/>
      <c r="K21" s="328"/>
    </row>
    <row r="22" spans="2:11">
      <c r="B22" s="489"/>
      <c r="C22" s="324" t="s">
        <v>870</v>
      </c>
      <c r="D22" s="330" t="s">
        <v>870</v>
      </c>
      <c r="E22" s="330" t="s">
        <v>870</v>
      </c>
      <c r="F22" s="330"/>
      <c r="G22" s="327"/>
      <c r="H22" s="327"/>
      <c r="I22" s="327"/>
      <c r="J22" s="327"/>
      <c r="K22" s="328"/>
    </row>
    <row r="23" spans="2:11">
      <c r="B23" s="489"/>
      <c r="C23" s="324" t="s">
        <v>870</v>
      </c>
      <c r="D23" s="330" t="s">
        <v>870</v>
      </c>
      <c r="E23" s="330" t="s">
        <v>870</v>
      </c>
      <c r="F23" s="330"/>
      <c r="G23" s="327"/>
      <c r="H23" s="327"/>
      <c r="I23" s="327"/>
      <c r="J23" s="327"/>
      <c r="K23" s="328"/>
    </row>
    <row r="24" spans="2:11">
      <c r="B24" s="489"/>
      <c r="C24" s="324" t="s">
        <v>870</v>
      </c>
      <c r="D24" s="330" t="s">
        <v>870</v>
      </c>
      <c r="E24" s="330" t="s">
        <v>870</v>
      </c>
      <c r="F24" s="330"/>
      <c r="G24" s="327"/>
      <c r="H24" s="327"/>
      <c r="I24" s="327"/>
      <c r="J24" s="327"/>
      <c r="K24" s="328"/>
    </row>
    <row r="25" spans="2:11" ht="19.5" thickBot="1">
      <c r="B25" s="490"/>
      <c r="C25" s="331" t="s">
        <v>870</v>
      </c>
      <c r="D25" s="332" t="s">
        <v>870</v>
      </c>
      <c r="E25" s="333" t="s">
        <v>870</v>
      </c>
      <c r="F25" s="333"/>
      <c r="G25" s="332"/>
      <c r="H25" s="332"/>
      <c r="I25" s="332"/>
      <c r="J25" s="332"/>
      <c r="K25" s="334"/>
    </row>
    <row r="28" spans="2:11">
      <c r="C28" s="310" t="s">
        <v>876</v>
      </c>
    </row>
    <row r="29" spans="2:11">
      <c r="C29" s="310" t="s">
        <v>877</v>
      </c>
    </row>
    <row r="30" spans="2:11">
      <c r="C30" s="310" t="s">
        <v>878</v>
      </c>
    </row>
    <row r="31" spans="2:11">
      <c r="C31" s="310" t="s">
        <v>879</v>
      </c>
    </row>
    <row r="32" spans="2:11">
      <c r="C32" s="310" t="s">
        <v>880</v>
      </c>
    </row>
    <row r="33" spans="3:3">
      <c r="C33" s="310" t="s">
        <v>881</v>
      </c>
    </row>
    <row r="34" spans="3:3">
      <c r="C34" s="310" t="s">
        <v>882</v>
      </c>
    </row>
    <row r="35" spans="3:3">
      <c r="C35" s="310" t="s">
        <v>883</v>
      </c>
    </row>
    <row r="37" spans="3:3">
      <c r="C37" s="310" t="s">
        <v>884</v>
      </c>
    </row>
    <row r="38" spans="3:3">
      <c r="C38" s="310" t="s">
        <v>885</v>
      </c>
    </row>
    <row r="39" spans="3:3">
      <c r="C39" s="310" t="s">
        <v>886</v>
      </c>
    </row>
    <row r="40" spans="3:3">
      <c r="C40" s="310" t="s">
        <v>887</v>
      </c>
    </row>
    <row r="41" spans="3:3">
      <c r="C41" s="310" t="s">
        <v>888</v>
      </c>
    </row>
    <row r="42" spans="3:3">
      <c r="C42" s="310" t="s">
        <v>889</v>
      </c>
    </row>
  </sheetData>
  <mergeCells count="1">
    <mergeCell ref="B13:B25"/>
  </mergeCells>
  <phoneticPr fontId="25"/>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49B6-58BF-4DC6-953F-5F7EF97B86F4}">
  <dimension ref="A1:IU12"/>
  <sheetViews>
    <sheetView zoomScaleNormal="100" workbookViewId="0">
      <selection sqref="A1:C1"/>
    </sheetView>
  </sheetViews>
  <sheetFormatPr defaultColWidth="9" defaultRowHeight="13.5"/>
  <cols>
    <col min="1" max="1" width="3" style="199" customWidth="1"/>
    <col min="2" max="2" width="5.875" style="199" customWidth="1"/>
    <col min="3" max="14" width="8.875" style="199" customWidth="1"/>
    <col min="15" max="16384" width="9" style="199"/>
  </cols>
  <sheetData>
    <row r="1" spans="1:255" ht="21" customHeight="1">
      <c r="A1" s="495"/>
      <c r="B1" s="495"/>
      <c r="C1" s="495"/>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c r="CP1" s="214"/>
      <c r="CQ1" s="214"/>
      <c r="CR1" s="214"/>
      <c r="CS1" s="214"/>
      <c r="CT1" s="214"/>
      <c r="CU1" s="214"/>
      <c r="CV1" s="214"/>
      <c r="CW1" s="214"/>
      <c r="CX1" s="214"/>
      <c r="CY1" s="214"/>
      <c r="CZ1" s="214"/>
      <c r="DA1" s="214"/>
      <c r="DB1" s="214"/>
      <c r="DC1" s="214"/>
      <c r="DD1" s="214"/>
      <c r="DE1" s="214"/>
      <c r="DF1" s="214"/>
      <c r="DG1" s="214"/>
      <c r="DH1" s="214"/>
      <c r="DI1" s="214"/>
      <c r="DJ1" s="214"/>
      <c r="DK1" s="214"/>
      <c r="DL1" s="214"/>
      <c r="DM1" s="214"/>
      <c r="DN1" s="214"/>
      <c r="DO1" s="214"/>
      <c r="DP1" s="214"/>
      <c r="DQ1" s="214"/>
      <c r="DR1" s="214"/>
      <c r="DS1" s="214"/>
      <c r="DT1" s="214"/>
      <c r="DU1" s="214"/>
      <c r="DV1" s="214"/>
      <c r="DW1" s="214"/>
      <c r="DX1" s="214"/>
      <c r="DY1" s="214"/>
      <c r="DZ1" s="214"/>
      <c r="EA1" s="214"/>
      <c r="EB1" s="214"/>
      <c r="EC1" s="214"/>
      <c r="ED1" s="214"/>
      <c r="EE1" s="214"/>
      <c r="EF1" s="214"/>
      <c r="EG1" s="214"/>
      <c r="EH1" s="214"/>
      <c r="EI1" s="214"/>
      <c r="EJ1" s="214"/>
      <c r="EK1" s="214"/>
      <c r="EL1" s="214"/>
      <c r="EM1" s="214"/>
      <c r="EN1" s="214"/>
      <c r="EO1" s="214"/>
      <c r="EP1" s="214"/>
      <c r="EQ1" s="214"/>
      <c r="ER1" s="214"/>
      <c r="ES1" s="214"/>
      <c r="ET1" s="214"/>
      <c r="EU1" s="214"/>
      <c r="EV1" s="214"/>
      <c r="EW1" s="214"/>
      <c r="EX1" s="214"/>
      <c r="EY1" s="214"/>
      <c r="EZ1" s="214"/>
      <c r="FA1" s="214"/>
      <c r="FB1" s="214"/>
      <c r="FC1" s="214"/>
      <c r="FD1" s="214"/>
      <c r="FE1" s="214"/>
      <c r="FF1" s="214"/>
      <c r="FG1" s="214"/>
      <c r="FH1" s="214"/>
      <c r="FI1" s="214"/>
      <c r="FJ1" s="214"/>
      <c r="FK1" s="214"/>
      <c r="FL1" s="214"/>
      <c r="FM1" s="214"/>
      <c r="FN1" s="214"/>
      <c r="FO1" s="214"/>
      <c r="FP1" s="214"/>
      <c r="FQ1" s="214"/>
      <c r="FR1" s="214"/>
      <c r="FS1" s="214"/>
      <c r="FT1" s="214"/>
      <c r="FU1" s="214"/>
      <c r="FV1" s="214"/>
      <c r="FW1" s="214"/>
      <c r="FX1" s="214"/>
      <c r="FY1" s="214"/>
      <c r="FZ1" s="214"/>
      <c r="GA1" s="214"/>
      <c r="GB1" s="214"/>
      <c r="GC1" s="214"/>
      <c r="GD1" s="214"/>
      <c r="GE1" s="214"/>
      <c r="GF1" s="214"/>
      <c r="GG1" s="214"/>
      <c r="GH1" s="214"/>
      <c r="GI1" s="214"/>
      <c r="GJ1" s="214"/>
      <c r="GK1" s="214"/>
      <c r="GL1" s="214"/>
      <c r="GM1" s="214"/>
      <c r="GN1" s="214"/>
      <c r="GO1" s="214"/>
      <c r="GP1" s="214"/>
      <c r="GQ1" s="214"/>
      <c r="GR1" s="214"/>
      <c r="GS1" s="214"/>
      <c r="GT1" s="214"/>
      <c r="GU1" s="214"/>
      <c r="GV1" s="214"/>
      <c r="GW1" s="214"/>
      <c r="GX1" s="214"/>
      <c r="GY1" s="214"/>
      <c r="GZ1" s="214"/>
      <c r="HA1" s="214"/>
      <c r="HB1" s="214"/>
      <c r="HC1" s="214"/>
      <c r="HD1" s="214"/>
      <c r="HE1" s="214"/>
      <c r="HF1" s="214"/>
      <c r="HG1" s="214"/>
      <c r="HH1" s="214"/>
      <c r="HI1" s="214"/>
      <c r="HJ1" s="214"/>
      <c r="HK1" s="214"/>
      <c r="HL1" s="214"/>
      <c r="HM1" s="214"/>
      <c r="HN1" s="214"/>
      <c r="HO1" s="214"/>
      <c r="HP1" s="214"/>
      <c r="HQ1" s="214"/>
      <c r="HR1" s="214"/>
      <c r="HS1" s="214"/>
      <c r="HT1" s="214"/>
      <c r="HU1" s="214"/>
      <c r="HV1" s="214"/>
      <c r="HW1" s="214"/>
      <c r="HX1" s="214"/>
      <c r="HY1" s="214"/>
      <c r="HZ1" s="214"/>
      <c r="IA1" s="214"/>
      <c r="IB1" s="214"/>
      <c r="IC1" s="214"/>
      <c r="ID1" s="214"/>
      <c r="IE1" s="214"/>
      <c r="IF1" s="214"/>
      <c r="IG1" s="214"/>
      <c r="IH1" s="214"/>
      <c r="II1" s="214"/>
      <c r="IJ1" s="214"/>
      <c r="IK1" s="214"/>
      <c r="IL1" s="214"/>
      <c r="IM1" s="214"/>
      <c r="IN1" s="214"/>
      <c r="IO1" s="214"/>
      <c r="IP1" s="214"/>
      <c r="IQ1" s="214"/>
      <c r="IR1" s="214"/>
      <c r="IS1" s="214"/>
      <c r="IT1" s="214"/>
      <c r="IU1" s="214"/>
    </row>
    <row r="2" spans="1:255" s="218" customFormat="1" ht="16.899999999999999" customHeight="1">
      <c r="A2" s="219" t="s">
        <v>659</v>
      </c>
      <c r="B2" s="219"/>
      <c r="C2" s="219"/>
      <c r="D2" s="496"/>
      <c r="E2" s="496"/>
      <c r="F2" s="496"/>
      <c r="G2" s="496"/>
      <c r="H2" s="496"/>
      <c r="I2" s="496"/>
      <c r="J2" s="496"/>
      <c r="K2" s="496"/>
      <c r="L2" s="496"/>
      <c r="M2" s="496"/>
      <c r="N2" s="496"/>
    </row>
    <row r="3" spans="1:255" ht="16.899999999999999" customHeight="1">
      <c r="A3" s="217"/>
      <c r="B3" s="217"/>
      <c r="D3" s="496"/>
      <c r="E3" s="496"/>
      <c r="F3" s="496"/>
      <c r="G3" s="496"/>
      <c r="H3" s="496"/>
      <c r="I3" s="496"/>
      <c r="J3" s="496"/>
      <c r="K3" s="496"/>
      <c r="L3" s="496"/>
      <c r="M3" s="496"/>
      <c r="N3" s="496"/>
    </row>
    <row r="4" spans="1:255" ht="15" customHeight="1">
      <c r="A4" s="216"/>
      <c r="B4" s="216"/>
      <c r="D4" s="496"/>
      <c r="E4" s="496"/>
      <c r="F4" s="496"/>
      <c r="G4" s="496"/>
      <c r="H4" s="496"/>
      <c r="I4" s="496"/>
      <c r="J4" s="496"/>
      <c r="K4" s="496"/>
      <c r="L4" s="496"/>
      <c r="M4" s="496"/>
      <c r="N4" s="496"/>
    </row>
    <row r="5" spans="1:255" ht="15" customHeight="1" thickBot="1">
      <c r="A5" s="214"/>
      <c r="B5" s="214"/>
      <c r="C5" s="215"/>
      <c r="D5" s="215"/>
      <c r="E5" s="215"/>
      <c r="F5" s="214"/>
      <c r="G5" s="214"/>
      <c r="H5" s="214"/>
      <c r="I5" s="214"/>
      <c r="J5" s="214"/>
      <c r="K5" s="214"/>
      <c r="L5" s="214"/>
      <c r="M5" s="214"/>
      <c r="N5" s="214"/>
    </row>
    <row r="6" spans="1:255" ht="21.95" customHeight="1">
      <c r="A6" s="497" t="s">
        <v>658</v>
      </c>
      <c r="B6" s="498"/>
      <c r="C6" s="213" t="s">
        <v>657</v>
      </c>
      <c r="D6" s="213" t="s">
        <v>657</v>
      </c>
      <c r="E6" s="213" t="s">
        <v>657</v>
      </c>
      <c r="F6" s="213" t="s">
        <v>657</v>
      </c>
      <c r="G6" s="213" t="s">
        <v>657</v>
      </c>
      <c r="H6" s="213" t="s">
        <v>657</v>
      </c>
      <c r="I6" s="213" t="s">
        <v>657</v>
      </c>
      <c r="J6" s="213" t="s">
        <v>657</v>
      </c>
      <c r="K6" s="213" t="s">
        <v>657</v>
      </c>
      <c r="L6" s="213" t="s">
        <v>657</v>
      </c>
      <c r="M6" s="213" t="s">
        <v>657</v>
      </c>
      <c r="N6" s="212" t="s">
        <v>657</v>
      </c>
      <c r="O6" s="491" t="s">
        <v>656</v>
      </c>
      <c r="P6" s="211"/>
    </row>
    <row r="7" spans="1:255" ht="27" customHeight="1">
      <c r="A7" s="499"/>
      <c r="B7" s="500"/>
      <c r="C7" s="210" t="s">
        <v>655</v>
      </c>
      <c r="D7" s="210" t="s">
        <v>655</v>
      </c>
      <c r="E7" s="210" t="s">
        <v>655</v>
      </c>
      <c r="F7" s="210" t="s">
        <v>655</v>
      </c>
      <c r="G7" s="210" t="s">
        <v>655</v>
      </c>
      <c r="H7" s="210" t="s">
        <v>655</v>
      </c>
      <c r="I7" s="210" t="s">
        <v>655</v>
      </c>
      <c r="J7" s="210" t="s">
        <v>655</v>
      </c>
      <c r="K7" s="210" t="s">
        <v>655</v>
      </c>
      <c r="L7" s="210" t="s">
        <v>655</v>
      </c>
      <c r="M7" s="210" t="s">
        <v>655</v>
      </c>
      <c r="N7" s="209" t="s">
        <v>655</v>
      </c>
      <c r="O7" s="492"/>
    </row>
    <row r="8" spans="1:255" ht="37.5" customHeight="1" thickBot="1">
      <c r="A8" s="493" t="s">
        <v>654</v>
      </c>
      <c r="B8" s="494"/>
      <c r="C8" s="208"/>
      <c r="D8" s="208"/>
      <c r="E8" s="208"/>
      <c r="F8" s="208"/>
      <c r="G8" s="208"/>
      <c r="H8" s="208"/>
      <c r="I8" s="208"/>
      <c r="J8" s="208"/>
      <c r="K8" s="208"/>
      <c r="L8" s="208"/>
      <c r="M8" s="208"/>
      <c r="N8" s="207"/>
      <c r="O8" s="206" t="e">
        <f>AVERAGE(C8:N8)</f>
        <v>#DIV/0!</v>
      </c>
    </row>
    <row r="9" spans="1:255" ht="28.5" customHeight="1">
      <c r="A9" s="205"/>
      <c r="B9" s="204"/>
      <c r="C9" s="203"/>
      <c r="D9" s="203"/>
      <c r="E9" s="203"/>
      <c r="F9" s="203"/>
      <c r="G9" s="203"/>
      <c r="H9" s="203"/>
      <c r="I9" s="203"/>
      <c r="J9" s="203"/>
      <c r="K9" s="203"/>
      <c r="L9" s="203"/>
      <c r="M9" s="203"/>
      <c r="N9" s="203"/>
      <c r="O9" s="202"/>
    </row>
    <row r="10" spans="1:255" ht="27" customHeight="1">
      <c r="A10" s="201"/>
      <c r="B10" s="200" t="s">
        <v>653</v>
      </c>
      <c r="C10" s="201"/>
      <c r="D10" s="201"/>
      <c r="E10" s="201"/>
      <c r="F10" s="201"/>
      <c r="G10" s="201"/>
      <c r="H10" s="201"/>
      <c r="I10" s="201"/>
      <c r="J10" s="201"/>
      <c r="K10" s="201"/>
      <c r="L10" s="201"/>
      <c r="M10" s="201"/>
    </row>
    <row r="11" spans="1:255" ht="27" customHeight="1">
      <c r="A11" s="201"/>
      <c r="B11" s="200" t="s">
        <v>652</v>
      </c>
      <c r="C11" s="201"/>
      <c r="D11" s="201"/>
      <c r="E11" s="201"/>
      <c r="F11" s="201"/>
      <c r="G11" s="201"/>
      <c r="H11" s="201"/>
      <c r="I11" s="201"/>
      <c r="J11" s="201"/>
      <c r="K11" s="201"/>
      <c r="L11" s="201"/>
      <c r="M11" s="201"/>
    </row>
    <row r="12" spans="1:255" ht="27" customHeight="1">
      <c r="B12" s="200" t="s">
        <v>651</v>
      </c>
    </row>
  </sheetData>
  <sheetProtection selectLockedCells="1" selectUnlockedCells="1"/>
  <mergeCells count="5">
    <mergeCell ref="O6:O7"/>
    <mergeCell ref="A8:B8"/>
    <mergeCell ref="A1:C1"/>
    <mergeCell ref="D2:N4"/>
    <mergeCell ref="A6:B7"/>
  </mergeCells>
  <phoneticPr fontId="25"/>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訪問入浴介護</vt:lpstr>
      <vt:lpstr>①自己点検シート</vt:lpstr>
      <vt:lpstr>②勤務形態一覧表</vt:lpstr>
      <vt:lpstr>プルダウン・リスト</vt:lpstr>
      <vt:lpstr>④利用者の状況</vt:lpstr>
      <vt:lpstr>①自己点検シート!Print_Area</vt:lpstr>
      <vt:lpstr>②勤務形態一覧表!Print_Area</vt:lpstr>
      <vt:lpstr>訪問入浴介護!Print_Area</vt:lpstr>
      <vt:lpstr>①自己点検シート!Print_Titles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2024-11-08T09:00:17Z</dcterms:modified>
</cp:coreProperties>
</file>