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1"/>
  <workbookPr filterPrivacy="1" defaultThemeVersion="124226"/>
  <xr:revisionPtr revIDLastSave="0" documentId="13_ncr:1_{26374A38-7CFB-4822-BB15-97A0C9F78470}" xr6:coauthVersionLast="36" xr6:coauthVersionMax="36" xr10:uidLastSave="{00000000-0000-0000-0000-000000000000}"/>
  <bookViews>
    <workbookView xWindow="0" yWindow="30" windowWidth="11985" windowHeight="5820" xr2:uid="{00000000-000D-0000-FFFF-FFFF00000000}"/>
  </bookViews>
  <sheets>
    <sheet name="訪問介護" sheetId="24" r:id="rId1"/>
    <sheet name="①自己点検シート" sheetId="22" r:id="rId2"/>
    <sheet name="②勤務形態一覧表" sheetId="28" r:id="rId3"/>
    <sheet name="④利用者の状況" sheetId="27" r:id="rId4"/>
    <sheet name="プルダウン・リスト" sheetId="30" state="hidden" r:id="rId5"/>
  </sheets>
  <externalReferences>
    <externalReference r:id="rId6"/>
  </externalReferences>
  <definedNames>
    <definedName name="_xlnm.Print_Area" localSheetId="1">①自己点検シート!$A$1:$H$1481</definedName>
    <definedName name="_xlnm.Print_Area" localSheetId="2">②勤務形態一覧表!$A$1:$BD$132</definedName>
    <definedName name="_xlnm.Print_Titles" localSheetId="1">①自己点検シート!$2:$4</definedName>
    <definedName name="_xlnm.Print_Titles" localSheetId="2">②勤務形態一覧表!$1:$12</definedName>
    <definedName name="サービス提供責任者">プルダウン・リスト!$D$13:$D$25</definedName>
    <definedName name="管理者">プルダウン・リスト!$C$13:$C$25</definedName>
    <definedName name="職種" localSheetId="4">プルダウン・リスト!$C$12:$K$12</definedName>
    <definedName name="職種">[1]プルダウン・リスト!$C$12:$K$12</definedName>
    <definedName name="訪問介護員">プルダウン・リスト!$E$13:$E$25</definedName>
  </definedNames>
  <calcPr calcId="191029"/>
</workbook>
</file>

<file path=xl/calcChain.xml><?xml version="1.0" encoding="utf-8"?>
<calcChain xmlns="http://schemas.openxmlformats.org/spreadsheetml/2006/main">
  <c r="R131" i="28" l="1"/>
  <c r="AB126" i="28"/>
  <c r="W131" i="28" s="1"/>
  <c r="W126" i="28"/>
  <c r="W125" i="28"/>
  <c r="R125" i="28"/>
  <c r="AE121" i="28"/>
  <c r="AA121" i="28"/>
  <c r="R126" i="28" s="1"/>
  <c r="Y121" i="28"/>
  <c r="V120" i="28"/>
  <c r="T120" i="28"/>
  <c r="J120" i="28"/>
  <c r="H120" i="28"/>
  <c r="F120" i="28"/>
  <c r="V119" i="28"/>
  <c r="T119" i="28"/>
  <c r="L119" i="28"/>
  <c r="V118" i="28"/>
  <c r="T118" i="28"/>
  <c r="L118" i="28"/>
  <c r="V117" i="28"/>
  <c r="T117" i="28"/>
  <c r="L117" i="28"/>
  <c r="L120" i="28" s="1"/>
  <c r="L122" i="28" s="1"/>
  <c r="C126" i="28" s="1"/>
  <c r="J116" i="28"/>
  <c r="H116" i="28"/>
  <c r="F116" i="28"/>
  <c r="AW112" i="28"/>
  <c r="AU112" i="28"/>
  <c r="AU111" i="28"/>
  <c r="AW111" i="28" s="1"/>
  <c r="AW110" i="28"/>
  <c r="AU110" i="28"/>
  <c r="AU109" i="28"/>
  <c r="AW109" i="28" s="1"/>
  <c r="AW108" i="28"/>
  <c r="AU108" i="28"/>
  <c r="AW107" i="28"/>
  <c r="AU107" i="28"/>
  <c r="AU106" i="28"/>
  <c r="AW106" i="28" s="1"/>
  <c r="AU105" i="28"/>
  <c r="AW105" i="28" s="1"/>
  <c r="AW104" i="28"/>
  <c r="AU104" i="28"/>
  <c r="AU103" i="28"/>
  <c r="AW103" i="28" s="1"/>
  <c r="AW102" i="28"/>
  <c r="AU102" i="28"/>
  <c r="AU101" i="28"/>
  <c r="AW101" i="28" s="1"/>
  <c r="AW100" i="28"/>
  <c r="AU100" i="28"/>
  <c r="AW99" i="28"/>
  <c r="AU99" i="28"/>
  <c r="AU98" i="28"/>
  <c r="AW98" i="28" s="1"/>
  <c r="AU97" i="28"/>
  <c r="AW97" i="28" s="1"/>
  <c r="AW96" i="28"/>
  <c r="AU96" i="28"/>
  <c r="AU95" i="28"/>
  <c r="AW95" i="28" s="1"/>
  <c r="AW94" i="28"/>
  <c r="AU94" i="28"/>
  <c r="AU93" i="28"/>
  <c r="AW93" i="28" s="1"/>
  <c r="AW92" i="28"/>
  <c r="AU92" i="28"/>
  <c r="AW91" i="28"/>
  <c r="AU91" i="28"/>
  <c r="AU90" i="28"/>
  <c r="AW90" i="28" s="1"/>
  <c r="AU89" i="28"/>
  <c r="AW89" i="28" s="1"/>
  <c r="AW88" i="28"/>
  <c r="AU88" i="28"/>
  <c r="AU87" i="28"/>
  <c r="AW87" i="28" s="1"/>
  <c r="AW86" i="28"/>
  <c r="AU86" i="28"/>
  <c r="AU85" i="28"/>
  <c r="AW85" i="28" s="1"/>
  <c r="AW84" i="28"/>
  <c r="AU84" i="28"/>
  <c r="AW83" i="28"/>
  <c r="AU83" i="28"/>
  <c r="AU82" i="28"/>
  <c r="AW82" i="28" s="1"/>
  <c r="AU81" i="28"/>
  <c r="AW81" i="28" s="1"/>
  <c r="AW80" i="28"/>
  <c r="AU80" i="28"/>
  <c r="AU79" i="28"/>
  <c r="AW79" i="28" s="1"/>
  <c r="AW78" i="28"/>
  <c r="AU78" i="28"/>
  <c r="AU77" i="28"/>
  <c r="AW77" i="28" s="1"/>
  <c r="AW76" i="28"/>
  <c r="AU76" i="28"/>
  <c r="AW75" i="28"/>
  <c r="AU75" i="28"/>
  <c r="AU74" i="28"/>
  <c r="AW74" i="28" s="1"/>
  <c r="AU73" i="28"/>
  <c r="AW73" i="28" s="1"/>
  <c r="AW72" i="28"/>
  <c r="AU72" i="28"/>
  <c r="AU71" i="28"/>
  <c r="AW71" i="28" s="1"/>
  <c r="AW70" i="28"/>
  <c r="AU70" i="28"/>
  <c r="AU69" i="28"/>
  <c r="AW69" i="28" s="1"/>
  <c r="AW68" i="28"/>
  <c r="AU68" i="28"/>
  <c r="AW67" i="28"/>
  <c r="AU67" i="28"/>
  <c r="AU66" i="28"/>
  <c r="AW66" i="28" s="1"/>
  <c r="AU65" i="28"/>
  <c r="AW65" i="28" s="1"/>
  <c r="AW64" i="28"/>
  <c r="AU64" i="28"/>
  <c r="AU63" i="28"/>
  <c r="AW63" i="28" s="1"/>
  <c r="AW62" i="28"/>
  <c r="AU62" i="28"/>
  <c r="AU61" i="28"/>
  <c r="AW61" i="28" s="1"/>
  <c r="AW60" i="28"/>
  <c r="AU60" i="28"/>
  <c r="AW59" i="28"/>
  <c r="AU59" i="28"/>
  <c r="AU58" i="28"/>
  <c r="AW58" i="28" s="1"/>
  <c r="AU57" i="28"/>
  <c r="AW57" i="28" s="1"/>
  <c r="AW56" i="28"/>
  <c r="AU56" i="28"/>
  <c r="AU55" i="28"/>
  <c r="AW55" i="28" s="1"/>
  <c r="AW54" i="28"/>
  <c r="AU54" i="28"/>
  <c r="AU53" i="28"/>
  <c r="AW53" i="28" s="1"/>
  <c r="AW52" i="28"/>
  <c r="AU52" i="28"/>
  <c r="AW51" i="28"/>
  <c r="AU51" i="28"/>
  <c r="AU50" i="28"/>
  <c r="AW50" i="28" s="1"/>
  <c r="AU49" i="28"/>
  <c r="AW49" i="28" s="1"/>
  <c r="AW48" i="28"/>
  <c r="AU48" i="28"/>
  <c r="AU47" i="28"/>
  <c r="AW47" i="28" s="1"/>
  <c r="AW46" i="28"/>
  <c r="AU46" i="28"/>
  <c r="AU45" i="28"/>
  <c r="AW45" i="28" s="1"/>
  <c r="AW44" i="28"/>
  <c r="AU44" i="28"/>
  <c r="AW43" i="28"/>
  <c r="AU43" i="28"/>
  <c r="AU42" i="28"/>
  <c r="AW42" i="28" s="1"/>
  <c r="AU41" i="28"/>
  <c r="AW41" i="28" s="1"/>
  <c r="AW40" i="28"/>
  <c r="AU40" i="28"/>
  <c r="AU39" i="28"/>
  <c r="AW39" i="28" s="1"/>
  <c r="AW38" i="28"/>
  <c r="AU38" i="28"/>
  <c r="AU37" i="28"/>
  <c r="AW37" i="28" s="1"/>
  <c r="AW36" i="28"/>
  <c r="AU36" i="28"/>
  <c r="AW35" i="28"/>
  <c r="AU35" i="28"/>
  <c r="AU34" i="28"/>
  <c r="AW34" i="28" s="1"/>
  <c r="AU33" i="28"/>
  <c r="AW33" i="28" s="1"/>
  <c r="AW32" i="28"/>
  <c r="AU32" i="28"/>
  <c r="AU31" i="28"/>
  <c r="AW31" i="28" s="1"/>
  <c r="AW30" i="28"/>
  <c r="AU30" i="28"/>
  <c r="AU29" i="28"/>
  <c r="AW29" i="28" s="1"/>
  <c r="AW28" i="28"/>
  <c r="AU28" i="28"/>
  <c r="AW27" i="28"/>
  <c r="AU27" i="28"/>
  <c r="AU26" i="28"/>
  <c r="AW26" i="28" s="1"/>
  <c r="AU25" i="28"/>
  <c r="AW25" i="28" s="1"/>
  <c r="AW24" i="28"/>
  <c r="AU24" i="28"/>
  <c r="AU23" i="28"/>
  <c r="AW23" i="28" s="1"/>
  <c r="AW22" i="28"/>
  <c r="AU22" i="28"/>
  <c r="AU21" i="28"/>
  <c r="AW21" i="28" s="1"/>
  <c r="AW20" i="28"/>
  <c r="AU20" i="28"/>
  <c r="AW19" i="28"/>
  <c r="AU19" i="28"/>
  <c r="AU18" i="28"/>
  <c r="AW18" i="28" s="1"/>
  <c r="AU17" i="28"/>
  <c r="AW17" i="28" s="1"/>
  <c r="AW16" i="28"/>
  <c r="AU16" i="28"/>
  <c r="AU15" i="28"/>
  <c r="AW15" i="28" s="1"/>
  <c r="AU14" i="28"/>
  <c r="AW14" i="28" s="1"/>
  <c r="B14" i="28"/>
  <c r="B15" i="28" s="1"/>
  <c r="B16" i="28" s="1"/>
  <c r="B17" i="28" s="1"/>
  <c r="B18" i="28" s="1"/>
  <c r="B19" i="28" s="1"/>
  <c r="B20" i="28" s="1"/>
  <c r="B21" i="28" s="1"/>
  <c r="B22" i="28" s="1"/>
  <c r="B23" i="28" s="1"/>
  <c r="B24" i="28" s="1"/>
  <c r="B25" i="28" s="1"/>
  <c r="B26" i="28" s="1"/>
  <c r="B27" i="28" s="1"/>
  <c r="B28" i="28" s="1"/>
  <c r="B29" i="28" s="1"/>
  <c r="B30" i="28" s="1"/>
  <c r="B31" i="28" s="1"/>
  <c r="B32" i="28" s="1"/>
  <c r="B33" i="28" s="1"/>
  <c r="B34" i="28" s="1"/>
  <c r="B35" i="28" s="1"/>
  <c r="B36" i="28" s="1"/>
  <c r="B37" i="28" s="1"/>
  <c r="B38" i="28" s="1"/>
  <c r="B39" i="28" s="1"/>
  <c r="B40" i="28" s="1"/>
  <c r="B41" i="28" s="1"/>
  <c r="B42" i="28" s="1"/>
  <c r="B43" i="28" s="1"/>
  <c r="B44" i="28" s="1"/>
  <c r="B45" i="28" s="1"/>
  <c r="B46" i="28" s="1"/>
  <c r="B47" i="28" s="1"/>
  <c r="B48" i="28" s="1"/>
  <c r="B49" i="28" s="1"/>
  <c r="B50" i="28" s="1"/>
  <c r="B51" i="28" s="1"/>
  <c r="B52" i="28" s="1"/>
  <c r="B53" i="28" s="1"/>
  <c r="B54" i="28" s="1"/>
  <c r="B55" i="28" s="1"/>
  <c r="B56" i="28" s="1"/>
  <c r="B57" i="28" s="1"/>
  <c r="B58" i="28" s="1"/>
  <c r="B59" i="28" s="1"/>
  <c r="B60" i="28" s="1"/>
  <c r="B61" i="28" s="1"/>
  <c r="B62" i="28" s="1"/>
  <c r="B63" i="28" s="1"/>
  <c r="B64" i="28" s="1"/>
  <c r="B65" i="28" s="1"/>
  <c r="B66" i="28" s="1"/>
  <c r="B67" i="28" s="1"/>
  <c r="B68" i="28" s="1"/>
  <c r="B69" i="28" s="1"/>
  <c r="B70" i="28" s="1"/>
  <c r="B71" i="28" s="1"/>
  <c r="B72" i="28" s="1"/>
  <c r="B73" i="28" s="1"/>
  <c r="B74" i="28" s="1"/>
  <c r="B75" i="28" s="1"/>
  <c r="B76" i="28" s="1"/>
  <c r="B77" i="28" s="1"/>
  <c r="B78" i="28" s="1"/>
  <c r="B79" i="28" s="1"/>
  <c r="B80" i="28" s="1"/>
  <c r="B81" i="28" s="1"/>
  <c r="B82" i="28" s="1"/>
  <c r="B83" i="28" s="1"/>
  <c r="B84" i="28" s="1"/>
  <c r="B85" i="28" s="1"/>
  <c r="B86" i="28" s="1"/>
  <c r="B87" i="28" s="1"/>
  <c r="B88" i="28" s="1"/>
  <c r="B89" i="28" s="1"/>
  <c r="B90" i="28" s="1"/>
  <c r="B91" i="28" s="1"/>
  <c r="B92" i="28" s="1"/>
  <c r="B93" i="28" s="1"/>
  <c r="B94" i="28" s="1"/>
  <c r="B95" i="28" s="1"/>
  <c r="B96" i="28" s="1"/>
  <c r="B97" i="28" s="1"/>
  <c r="B98" i="28" s="1"/>
  <c r="B99" i="28" s="1"/>
  <c r="B100" i="28" s="1"/>
  <c r="B101" i="28" s="1"/>
  <c r="B102" i="28" s="1"/>
  <c r="B103" i="28" s="1"/>
  <c r="B104" i="28" s="1"/>
  <c r="B105" i="28" s="1"/>
  <c r="B106" i="28" s="1"/>
  <c r="B107" i="28" s="1"/>
  <c r="B108" i="28" s="1"/>
  <c r="B109" i="28" s="1"/>
  <c r="B110" i="28" s="1"/>
  <c r="B111" i="28" s="1"/>
  <c r="B112" i="28" s="1"/>
  <c r="AW13" i="28"/>
  <c r="AU13" i="28"/>
  <c r="AS12" i="28"/>
  <c r="AO12" i="28"/>
  <c r="AK12" i="28"/>
  <c r="AG12" i="28"/>
  <c r="AC12" i="28"/>
  <c r="Y12" i="28"/>
  <c r="U12" i="28"/>
  <c r="Q12" i="28"/>
  <c r="AS11" i="28"/>
  <c r="AR11" i="28"/>
  <c r="AR12" i="28" s="1"/>
  <c r="AO11" i="28"/>
  <c r="AN11" i="28"/>
  <c r="AN12" i="28" s="1"/>
  <c r="AK11" i="28"/>
  <c r="AJ11" i="28"/>
  <c r="AJ12" i="28" s="1"/>
  <c r="AG11" i="28"/>
  <c r="AF11" i="28"/>
  <c r="AF12" i="28" s="1"/>
  <c r="AC11" i="28"/>
  <c r="AB11" i="28"/>
  <c r="AB12" i="28" s="1"/>
  <c r="Y11" i="28"/>
  <c r="X11" i="28"/>
  <c r="X12" i="28" s="1"/>
  <c r="U11" i="28"/>
  <c r="T11" i="28"/>
  <c r="T12" i="28" s="1"/>
  <c r="Q11" i="28"/>
  <c r="P11" i="28"/>
  <c r="P12" i="28" s="1"/>
  <c r="AT10" i="28"/>
  <c r="AT11" i="28" s="1"/>
  <c r="AT12" i="28" s="1"/>
  <c r="AS10" i="28"/>
  <c r="AR10" i="28"/>
  <c r="AQ10" i="28"/>
  <c r="AN10" i="28"/>
  <c r="AM10" i="28"/>
  <c r="AJ10" i="28"/>
  <c r="AI10" i="28"/>
  <c r="AF10" i="28"/>
  <c r="AE10" i="28"/>
  <c r="AB10" i="28"/>
  <c r="AA10" i="28"/>
  <c r="X10" i="28"/>
  <c r="W10" i="28"/>
  <c r="T10" i="28"/>
  <c r="S10" i="28"/>
  <c r="P10" i="28"/>
  <c r="AU8" i="28"/>
  <c r="X2" i="28"/>
  <c r="AQ11" i="28" s="1"/>
  <c r="AQ12" i="28" s="1"/>
  <c r="V121" i="28" l="1"/>
  <c r="L126" i="28"/>
  <c r="I126" i="28"/>
  <c r="T121" i="28"/>
  <c r="AB131" i="28"/>
  <c r="Q10" i="28"/>
  <c r="U10" i="28"/>
  <c r="Y10" i="28"/>
  <c r="AC10" i="28"/>
  <c r="AG10" i="28"/>
  <c r="AK10" i="28"/>
  <c r="AO10" i="28"/>
  <c r="R11" i="28"/>
  <c r="R12" i="28" s="1"/>
  <c r="V11" i="28"/>
  <c r="V12" i="28" s="1"/>
  <c r="Z11" i="28"/>
  <c r="Z12" i="28" s="1"/>
  <c r="AD11" i="28"/>
  <c r="AD12" i="28" s="1"/>
  <c r="AH11" i="28"/>
  <c r="AH12" i="28" s="1"/>
  <c r="AL11" i="28"/>
  <c r="AL12" i="28" s="1"/>
  <c r="AP11" i="28"/>
  <c r="AP12" i="28" s="1"/>
  <c r="AZ6" i="28"/>
  <c r="R10" i="28"/>
  <c r="V10" i="28"/>
  <c r="Z10" i="28"/>
  <c r="AD10" i="28"/>
  <c r="AH10" i="28"/>
  <c r="AL10" i="28"/>
  <c r="AP10" i="28"/>
  <c r="S11" i="28"/>
  <c r="S12" i="28" s="1"/>
  <c r="W11" i="28"/>
  <c r="W12" i="28" s="1"/>
  <c r="AA11" i="28"/>
  <c r="AA12" i="28" s="1"/>
  <c r="AE11" i="28"/>
  <c r="AE12" i="28" s="1"/>
  <c r="AI11" i="28"/>
  <c r="AI12" i="28" s="1"/>
  <c r="AM11" i="28"/>
  <c r="AM12" i="28" s="1"/>
  <c r="O8" i="27" l="1"/>
</calcChain>
</file>

<file path=xl/sharedStrings.xml><?xml version="1.0" encoding="utf-8"?>
<sst xmlns="http://schemas.openxmlformats.org/spreadsheetml/2006/main" count="2269" uniqueCount="1581">
  <si>
    <t>自　主　点　検　の　ポ　イ　ン　ト</t>
  </si>
  <si>
    <t>法第41条第8項</t>
    <phoneticPr fontId="6"/>
  </si>
  <si>
    <t>施行規則第65条</t>
    <phoneticPr fontId="6"/>
  </si>
  <si>
    <t>いる・いない</t>
    <phoneticPr fontId="6"/>
  </si>
  <si>
    <t>　居宅サービス計画が作成されている場合は、当該計画に沿ったサービスを提供していますか。</t>
    <phoneticPr fontId="6"/>
  </si>
  <si>
    <t>法第75条第1項</t>
    <phoneticPr fontId="6"/>
  </si>
  <si>
    <t>法第75条第2項</t>
    <phoneticPr fontId="6"/>
  </si>
  <si>
    <t xml:space="preserve">　事業所について広告をする場合においては、その内容が虚偽又は誇大な表現となっていませんか。
</t>
    <phoneticPr fontId="6"/>
  </si>
  <si>
    <t xml:space="preserve">平12厚告19
別表1の注2
</t>
    <phoneticPr fontId="6"/>
  </si>
  <si>
    <t>平12厚告19
別表1の注3</t>
    <phoneticPr fontId="6"/>
  </si>
  <si>
    <t xml:space="preserve">　身体介護と生活援助が混在する場合、身体介護に生活援助を加算する方式で算定していますか。
</t>
    <phoneticPr fontId="6"/>
  </si>
  <si>
    <t xml:space="preserve">平12厚告19
別表1の注4
</t>
    <phoneticPr fontId="6"/>
  </si>
  <si>
    <t>　特定事業所加算を算定していますか。</t>
    <phoneticPr fontId="6"/>
  </si>
  <si>
    <t xml:space="preserve">　特定事業所加算を算定している事業所は以下について点検してください。
</t>
    <phoneticPr fontId="6"/>
  </si>
  <si>
    <t>　</t>
    <phoneticPr fontId="6"/>
  </si>
  <si>
    <t xml:space="preserve">  サービス利用前に利用申込者に対して、健康診断書を提出するよう求めていませんか。また、健康診断書の提出を拒んだ場合、サービスの提供を拒否していませんか。
</t>
    <phoneticPr fontId="6"/>
  </si>
  <si>
    <t>施行規則
第140条の39</t>
    <phoneticPr fontId="6"/>
  </si>
  <si>
    <t>　訪問介護の基本方針</t>
    <phoneticPr fontId="6"/>
  </si>
  <si>
    <t>①</t>
  </si>
  <si>
    <t>①</t>
    <phoneticPr fontId="6"/>
  </si>
  <si>
    <t>※</t>
  </si>
  <si>
    <t>※</t>
    <phoneticPr fontId="6"/>
  </si>
  <si>
    <t>施行令第3条
施行規則
第22条の23</t>
    <phoneticPr fontId="6"/>
  </si>
  <si>
    <t>②</t>
  </si>
  <si>
    <t>②</t>
    <phoneticPr fontId="6"/>
  </si>
  <si>
    <t xml:space="preserve">　サービス提供責任者
</t>
    <phoneticPr fontId="6"/>
  </si>
  <si>
    <t>③</t>
  </si>
  <si>
    <t>③</t>
    <phoneticPr fontId="6"/>
  </si>
  <si>
    <t xml:space="preserve">　管理者
</t>
    <phoneticPr fontId="6"/>
  </si>
  <si>
    <t>　事業の運営を行うために必要な広さの専用の区画を設けていますか。</t>
    <phoneticPr fontId="6"/>
  </si>
  <si>
    <t>　それぞれの事業の業務に支障がない場合は、同一敷地内にある他の事業所又は施設等に備え付けられた設備及び備品等を使用することができます。</t>
    <phoneticPr fontId="6"/>
  </si>
  <si>
    <t xml:space="preserve">　内容及び手続の説明及び同意
</t>
    <phoneticPr fontId="6"/>
  </si>
  <si>
    <t>　同意は、利用者及び訪問介護事業者双方の保護の立場から書面によって確認することが望ましいです。</t>
    <phoneticPr fontId="6"/>
  </si>
  <si>
    <t>　特に、要介護度や所得の多寡を理由にサービスの提供を拒否することはできません。</t>
    <phoneticPr fontId="6"/>
  </si>
  <si>
    <t>　受給資格等の確認</t>
    <phoneticPr fontId="6"/>
  </si>
  <si>
    <t>　要介護認定の申請に係る援助</t>
    <phoneticPr fontId="6"/>
  </si>
  <si>
    <t>　居宅介護支援事業者等との連携</t>
    <phoneticPr fontId="6"/>
  </si>
  <si>
    <t>　居宅サービス計画等の変更の援助</t>
    <phoneticPr fontId="6"/>
  </si>
  <si>
    <t xml:space="preserve">　身分を証する書類の携行
</t>
    <phoneticPr fontId="6"/>
  </si>
  <si>
    <t>　サービスを提供した際には、サービスの提供日及び内容、利用者に代わって支払を受ける居宅介護サービス費の額その他必要な事項を、利用者の居宅サービス計画を記載した書面（サービス利用票等）に記載していますか。</t>
    <phoneticPr fontId="6"/>
  </si>
  <si>
    <t>　利用料等の受領</t>
    <phoneticPr fontId="6"/>
  </si>
  <si>
    <t>④</t>
  </si>
  <si>
    <t>④</t>
    <phoneticPr fontId="6"/>
  </si>
  <si>
    <t>⑤</t>
    <phoneticPr fontId="6"/>
  </si>
  <si>
    <t>⑥</t>
  </si>
  <si>
    <t>　サービスの提供に当たっては、訪問介護計画に基づき、利用者が日常生活を営むのに必要な援助を行っていますか。</t>
    <phoneticPr fontId="6"/>
  </si>
  <si>
    <t>　常に新しい技術を習得する等の研鑽を行ってください。</t>
    <phoneticPr fontId="6"/>
  </si>
  <si>
    <t>⑥</t>
    <phoneticPr fontId="6"/>
  </si>
  <si>
    <t>⑦</t>
    <phoneticPr fontId="6"/>
  </si>
  <si>
    <t>　訪問介護計画の作成</t>
    <phoneticPr fontId="6"/>
  </si>
  <si>
    <t>　介護等の総合的な提供</t>
    <phoneticPr fontId="6"/>
  </si>
  <si>
    <t xml:space="preserve">　衛生管理等
</t>
    <phoneticPr fontId="6"/>
  </si>
  <si>
    <t>　秘密保持等</t>
    <phoneticPr fontId="6"/>
  </si>
  <si>
    <t>　苦情処理</t>
    <phoneticPr fontId="6"/>
  </si>
  <si>
    <t>　会計の区分</t>
    <phoneticPr fontId="6"/>
  </si>
  <si>
    <t>　記録の整備</t>
    <phoneticPr fontId="6"/>
  </si>
  <si>
    <t>②</t>
    <phoneticPr fontId="6"/>
  </si>
  <si>
    <t>　身体介護</t>
    <phoneticPr fontId="6"/>
  </si>
  <si>
    <t>　生活援助</t>
    <phoneticPr fontId="6"/>
  </si>
  <si>
    <t xml:space="preserve">　生活援助中心型の単位を算定する場合
</t>
    <phoneticPr fontId="6"/>
  </si>
  <si>
    <t xml:space="preserve">　身体介護と生活援助の混在
</t>
    <phoneticPr fontId="6"/>
  </si>
  <si>
    <t>　訪問介護の所要時間</t>
    <phoneticPr fontId="6"/>
  </si>
  <si>
    <t>　早朝・夜間、深夜の訪問介護の取扱い</t>
    <phoneticPr fontId="6"/>
  </si>
  <si>
    <t>イ</t>
    <phoneticPr fontId="6"/>
  </si>
  <si>
    <t>ロ</t>
    <phoneticPr fontId="6"/>
  </si>
  <si>
    <t>ハ</t>
    <phoneticPr fontId="6"/>
  </si>
  <si>
    <t xml:space="preserve">　緊急時等における対応方法が利用者に明示されていること。
</t>
    <phoneticPr fontId="6"/>
  </si>
  <si>
    <t>　緊急時訪問介護加算</t>
    <phoneticPr fontId="6"/>
  </si>
  <si>
    <t xml:space="preserve">　訪問介護のサービス種類相互の算定関係
</t>
    <phoneticPr fontId="6"/>
  </si>
  <si>
    <t>　介護サービス情報の報告及び公表</t>
    <phoneticPr fontId="6"/>
  </si>
  <si>
    <t>　法令遵守等の業務管理体制の整備</t>
    <phoneticPr fontId="6"/>
  </si>
  <si>
    <t>　サービス利用前の健康診断書の提出</t>
    <phoneticPr fontId="6"/>
  </si>
  <si>
    <t xml:space="preserve">　業務管理体制（法令等遵守）についての考え（方針）を定め、職員に周知していますか。
</t>
    <phoneticPr fontId="6"/>
  </si>
  <si>
    <t xml:space="preserve">  業務管理体制（法令等遵守）について、具体的な取組を行っていますか。
</t>
    <phoneticPr fontId="6"/>
  </si>
  <si>
    <t>　設備及び備品等</t>
    <phoneticPr fontId="6"/>
  </si>
  <si>
    <t>　提供拒否の禁止</t>
    <phoneticPr fontId="6"/>
  </si>
  <si>
    <t>　サービスの提供の記録</t>
    <phoneticPr fontId="6"/>
  </si>
  <si>
    <t>　勤務体制の確保等</t>
    <phoneticPr fontId="6"/>
  </si>
  <si>
    <t>　掲示</t>
    <phoneticPr fontId="6"/>
  </si>
  <si>
    <t>　事故発生時の対応</t>
    <phoneticPr fontId="6"/>
  </si>
  <si>
    <t xml:space="preserve">　変更の届出等
</t>
    <phoneticPr fontId="6"/>
  </si>
  <si>
    <t>　特定事業所加算</t>
    <phoneticPr fontId="6"/>
  </si>
  <si>
    <t>　</t>
    <phoneticPr fontId="6"/>
  </si>
  <si>
    <t>イ</t>
  </si>
  <si>
    <t>ウ</t>
    <phoneticPr fontId="6"/>
  </si>
  <si>
    <t>エ</t>
    <phoneticPr fontId="6"/>
  </si>
  <si>
    <t>オ</t>
    <phoneticPr fontId="6"/>
  </si>
  <si>
    <t>カ</t>
    <phoneticPr fontId="6"/>
  </si>
  <si>
    <t>「根拠法令」の欄は、次を参照してください。</t>
  </si>
  <si>
    <t>介護サービス事業者自主点検表　目次</t>
    <rPh sb="0" eb="2">
      <t>カイゴ</t>
    </rPh>
    <rPh sb="6" eb="9">
      <t>ジギョウシャ</t>
    </rPh>
    <rPh sb="9" eb="11">
      <t>ジシュ</t>
    </rPh>
    <rPh sb="11" eb="14">
      <t>テンケンヒョウ</t>
    </rPh>
    <rPh sb="15" eb="17">
      <t>モクジ</t>
    </rPh>
    <phoneticPr fontId="5"/>
  </si>
  <si>
    <t>基本方針</t>
    <rPh sb="0" eb="2">
      <t>キホン</t>
    </rPh>
    <rPh sb="2" eb="4">
      <t>ホウシン</t>
    </rPh>
    <phoneticPr fontId="5"/>
  </si>
  <si>
    <t>第２</t>
    <rPh sb="0" eb="1">
      <t>ダイ</t>
    </rPh>
    <phoneticPr fontId="5"/>
  </si>
  <si>
    <t>人員に関する基準</t>
    <rPh sb="0" eb="2">
      <t>ジンイン</t>
    </rPh>
    <rPh sb="3" eb="4">
      <t>カン</t>
    </rPh>
    <rPh sb="6" eb="8">
      <t>キジュン</t>
    </rPh>
    <phoneticPr fontId="5"/>
  </si>
  <si>
    <t>第３</t>
    <rPh sb="0" eb="1">
      <t>ダイ</t>
    </rPh>
    <phoneticPr fontId="5"/>
  </si>
  <si>
    <t>設備に関する基準</t>
    <rPh sb="0" eb="2">
      <t>セツビ</t>
    </rPh>
    <rPh sb="3" eb="4">
      <t>カン</t>
    </rPh>
    <rPh sb="6" eb="8">
      <t>キジュン</t>
    </rPh>
    <phoneticPr fontId="5"/>
  </si>
  <si>
    <t>第４</t>
    <rPh sb="0" eb="1">
      <t>ダイ</t>
    </rPh>
    <phoneticPr fontId="5"/>
  </si>
  <si>
    <t>運営に関する基準</t>
    <rPh sb="0" eb="2">
      <t>ウンエイ</t>
    </rPh>
    <rPh sb="3" eb="4">
      <t>カン</t>
    </rPh>
    <rPh sb="6" eb="8">
      <t>キジュン</t>
    </rPh>
    <phoneticPr fontId="5"/>
  </si>
  <si>
    <t>変更の届出等</t>
    <rPh sb="0" eb="2">
      <t>ヘンコウ</t>
    </rPh>
    <rPh sb="3" eb="5">
      <t>トドケデ</t>
    </rPh>
    <rPh sb="5" eb="6">
      <t>トウ</t>
    </rPh>
    <phoneticPr fontId="5"/>
  </si>
  <si>
    <t>第６</t>
    <rPh sb="0" eb="1">
      <t>ダイ</t>
    </rPh>
    <phoneticPr fontId="5"/>
  </si>
  <si>
    <t>介護給付費の算定及び取扱い</t>
    <rPh sb="0" eb="2">
      <t>カイゴ</t>
    </rPh>
    <rPh sb="2" eb="5">
      <t>キュウフヒ</t>
    </rPh>
    <rPh sb="6" eb="8">
      <t>サンテイ</t>
    </rPh>
    <rPh sb="8" eb="9">
      <t>オヨ</t>
    </rPh>
    <rPh sb="10" eb="12">
      <t>トリアツカ</t>
    </rPh>
    <phoneticPr fontId="5"/>
  </si>
  <si>
    <t>第７</t>
    <rPh sb="0" eb="1">
      <t>ダイ</t>
    </rPh>
    <phoneticPr fontId="5"/>
  </si>
  <si>
    <t>その他</t>
    <rPh sb="2" eb="3">
      <t>タ</t>
    </rPh>
    <phoneticPr fontId="5"/>
  </si>
  <si>
    <t>介護保険法施行令（平成１０年政令第４１２号）</t>
  </si>
  <si>
    <t>「平１２厚告１９」</t>
    <phoneticPr fontId="7"/>
  </si>
  <si>
    <t>「平１２老企３６」</t>
    <phoneticPr fontId="7"/>
  </si>
  <si>
    <t>「法」                  介護保険法（平成９年法律第１２３号）</t>
    <phoneticPr fontId="7"/>
  </si>
  <si>
    <t>介護保険法（平成９年法律第１２３号）</t>
    <phoneticPr fontId="7"/>
  </si>
  <si>
    <t>「施行規則」            介護保険法施行規則（平成１１年厚生省令第３６号）</t>
    <phoneticPr fontId="5"/>
  </si>
  <si>
    <t>介護保険法施行規則（平成１１年厚生省令第３６号）</t>
    <phoneticPr fontId="7"/>
  </si>
  <si>
    <t>「施行令」</t>
    <phoneticPr fontId="7"/>
  </si>
  <si>
    <t>「平１１厚令３７」</t>
    <phoneticPr fontId="7"/>
  </si>
  <si>
    <t>「平１１老企２５」</t>
    <phoneticPr fontId="7"/>
  </si>
  <si>
    <t>指定居宅サービスに要する費用の額の算定に関する基準
（平成１２年２月１０日厚生省告示第１９号）</t>
    <phoneticPr fontId="7"/>
  </si>
  <si>
    <t>※</t>
    <phoneticPr fontId="5"/>
  </si>
  <si>
    <t>　</t>
    <phoneticPr fontId="5"/>
  </si>
  <si>
    <t>※</t>
    <phoneticPr fontId="5"/>
  </si>
  <si>
    <t>指定居宅サービス等及び指定介護予防サービス等に関する基準について
（平成１１年９月１７日老企第２５号厚生省老人保健福祉局企画課長通知）</t>
    <phoneticPr fontId="7"/>
  </si>
  <si>
    <t>厚生労働大臣が定める地域
（平成２４年３月１３日厚生労働省告示第１２０号）</t>
    <rPh sb="26" eb="28">
      <t>ロウドウ</t>
    </rPh>
    <phoneticPr fontId="7"/>
  </si>
  <si>
    <t>「平２４厚労告１２０」</t>
    <rPh sb="5" eb="6">
      <t>ロウ</t>
    </rPh>
    <phoneticPr fontId="7"/>
  </si>
  <si>
    <t>根拠法令</t>
    <rPh sb="0" eb="2">
      <t>コンキョ</t>
    </rPh>
    <rPh sb="2" eb="4">
      <t>ホウレイ</t>
    </rPh>
    <phoneticPr fontId="5"/>
  </si>
  <si>
    <t xml:space="preserve"> </t>
    <phoneticPr fontId="6"/>
  </si>
  <si>
    <t xml:space="preserve"> </t>
    <phoneticPr fontId="6"/>
  </si>
  <si>
    <t>　</t>
    <phoneticPr fontId="6"/>
  </si>
  <si>
    <t>※</t>
    <phoneticPr fontId="6"/>
  </si>
  <si>
    <t>※</t>
    <phoneticPr fontId="5"/>
  </si>
  <si>
    <t xml:space="preserve"> </t>
    <phoneticPr fontId="5"/>
  </si>
  <si>
    <t xml:space="preserve"> </t>
    <phoneticPr fontId="6"/>
  </si>
  <si>
    <t xml:space="preserve">　１人の利用者に対して複数の訪問介護員等が交代して訪問介護を行った場合も、１回の訪問介護としてその合計の所要時間に応じた所要単位を算定していますか。
</t>
    <phoneticPr fontId="6"/>
  </si>
  <si>
    <t xml:space="preserve">　利用者の通院等のため、訪問介護員等が、自らの運転する車両への乗車又は降車の介助を行うとともに、併せて、乗車前若しくは降車後の屋内外における移動等の介助又は通院先若しくは外出先での受診等の手続き、移動等の介助（以下「通院等乗降介助」という。）を行った場合に所定単位数を算定していますか。
</t>
    <rPh sb="1" eb="4">
      <t>リヨウシャ</t>
    </rPh>
    <rPh sb="105" eb="107">
      <t>イカ</t>
    </rPh>
    <rPh sb="108" eb="110">
      <t>ツウイン</t>
    </rPh>
    <rPh sb="110" eb="111">
      <t>トウ</t>
    </rPh>
    <rPh sb="111" eb="113">
      <t>ジョウコウ</t>
    </rPh>
    <rPh sb="113" eb="115">
      <t>カイジョ</t>
    </rPh>
    <phoneticPr fontId="6"/>
  </si>
  <si>
    <t>　</t>
    <phoneticPr fontId="6"/>
  </si>
  <si>
    <t xml:space="preserve"> </t>
    <phoneticPr fontId="6"/>
  </si>
  <si>
    <t xml:space="preserve"> </t>
    <phoneticPr fontId="6"/>
  </si>
  <si>
    <t>　当該事業所が、他の介護保険に関する事業を併せて実施している場合、当該パンフレット等について、一体的に作成することは差し支えありません。</t>
    <rPh sb="1" eb="3">
      <t>トウガイ</t>
    </rPh>
    <rPh sb="3" eb="6">
      <t>ジギョウショ</t>
    </rPh>
    <rPh sb="8" eb="9">
      <t>タ</t>
    </rPh>
    <rPh sb="10" eb="12">
      <t>カイゴ</t>
    </rPh>
    <rPh sb="12" eb="14">
      <t>ホケン</t>
    </rPh>
    <rPh sb="15" eb="16">
      <t>カン</t>
    </rPh>
    <rPh sb="18" eb="20">
      <t>ジギョウ</t>
    </rPh>
    <rPh sb="21" eb="22">
      <t>アワ</t>
    </rPh>
    <rPh sb="24" eb="26">
      <t>ジッシ</t>
    </rPh>
    <rPh sb="30" eb="32">
      <t>バアイ</t>
    </rPh>
    <rPh sb="33" eb="35">
      <t>トウガイ</t>
    </rPh>
    <rPh sb="41" eb="42">
      <t>トウ</t>
    </rPh>
    <rPh sb="47" eb="50">
      <t>イッタイテキ</t>
    </rPh>
    <rPh sb="51" eb="53">
      <t>サクセイ</t>
    </rPh>
    <rPh sb="58" eb="59">
      <t>サ</t>
    </rPh>
    <rPh sb="60" eb="61">
      <t>ツカ</t>
    </rPh>
    <phoneticPr fontId="6"/>
  </si>
  <si>
    <t>第１　一般原則</t>
    <rPh sb="3" eb="5">
      <t>イッパン</t>
    </rPh>
    <rPh sb="5" eb="7">
      <t>ゲンソク</t>
    </rPh>
    <phoneticPr fontId="5"/>
  </si>
  <si>
    <t>　地域との結び付きを重視し、市町村、他の居宅サービス事業者その他の保健医療サービス及び福祉サービスを提供する者との連携に努めていますか。</t>
    <rPh sb="1" eb="3">
      <t>チイキ</t>
    </rPh>
    <rPh sb="5" eb="6">
      <t>ムス</t>
    </rPh>
    <rPh sb="7" eb="8">
      <t>ツ</t>
    </rPh>
    <rPh sb="10" eb="12">
      <t>ジュウシ</t>
    </rPh>
    <rPh sb="14" eb="17">
      <t>シチョウソン</t>
    </rPh>
    <rPh sb="18" eb="19">
      <t>タ</t>
    </rPh>
    <rPh sb="20" eb="22">
      <t>キョタク</t>
    </rPh>
    <rPh sb="26" eb="29">
      <t>ジギョウシャ</t>
    </rPh>
    <rPh sb="31" eb="32">
      <t>タ</t>
    </rPh>
    <rPh sb="33" eb="35">
      <t>ホケン</t>
    </rPh>
    <rPh sb="35" eb="37">
      <t>イリョウ</t>
    </rPh>
    <rPh sb="41" eb="42">
      <t>オヨ</t>
    </rPh>
    <rPh sb="43" eb="45">
      <t>フクシ</t>
    </rPh>
    <rPh sb="50" eb="52">
      <t>テイキョウ</t>
    </rPh>
    <rPh sb="54" eb="55">
      <t>モノ</t>
    </rPh>
    <rPh sb="57" eb="59">
      <t>レンケイ</t>
    </rPh>
    <rPh sb="60" eb="61">
      <t>ツト</t>
    </rPh>
    <phoneticPr fontId="5"/>
  </si>
  <si>
    <t>第２　基本方針</t>
    <phoneticPr fontId="6"/>
  </si>
  <si>
    <t>第３　人員に関する基準</t>
    <phoneticPr fontId="6"/>
  </si>
  <si>
    <t>第４　設備に関する基準</t>
    <phoneticPr fontId="6"/>
  </si>
  <si>
    <t>第６　変更の届出等</t>
    <phoneticPr fontId="6"/>
  </si>
  <si>
    <t>第５　運営に関する基準　</t>
    <phoneticPr fontId="6"/>
  </si>
  <si>
    <t>第７　介護給付費の算定及び取扱い</t>
    <phoneticPr fontId="6"/>
  </si>
  <si>
    <t>第８　その他</t>
    <phoneticPr fontId="6"/>
  </si>
  <si>
    <t>①</t>
    <phoneticPr fontId="5"/>
  </si>
  <si>
    <t>②</t>
    <phoneticPr fontId="5"/>
  </si>
  <si>
    <t>第１</t>
    <rPh sb="0" eb="1">
      <t>ダイ</t>
    </rPh>
    <phoneticPr fontId="7"/>
  </si>
  <si>
    <t>第５</t>
    <rPh sb="0" eb="1">
      <t>ダイ</t>
    </rPh>
    <phoneticPr fontId="7"/>
  </si>
  <si>
    <t>第８</t>
    <rPh sb="0" eb="1">
      <t>ダイ</t>
    </rPh>
    <phoneticPr fontId="5"/>
  </si>
  <si>
    <t>「条例」</t>
    <phoneticPr fontId="5"/>
  </si>
  <si>
    <t>「高齢者虐待防止法」</t>
    <rPh sb="1" eb="4">
      <t>コウレイシャ</t>
    </rPh>
    <rPh sb="4" eb="6">
      <t>ギャクタイ</t>
    </rPh>
    <rPh sb="6" eb="9">
      <t>ボウシホウ</t>
    </rPh>
    <phoneticPr fontId="7"/>
  </si>
  <si>
    <t>自主点検項目</t>
    <rPh sb="0" eb="2">
      <t>ジシュ</t>
    </rPh>
    <rPh sb="2" eb="4">
      <t>テンケン</t>
    </rPh>
    <rPh sb="4" eb="6">
      <t>コウモク</t>
    </rPh>
    <phoneticPr fontId="5"/>
  </si>
  <si>
    <t>③</t>
    <phoneticPr fontId="5"/>
  </si>
  <si>
    <t>　利用者の意思及び人格を尊重して、常に利用者の立場に立ったサービスの提供に努めていますか。</t>
    <rPh sb="1" eb="4">
      <t>リヨウシャ</t>
    </rPh>
    <rPh sb="5" eb="7">
      <t>イシ</t>
    </rPh>
    <rPh sb="7" eb="8">
      <t>オヨ</t>
    </rPh>
    <rPh sb="9" eb="11">
      <t>ジンカク</t>
    </rPh>
    <rPh sb="12" eb="14">
      <t>ソンチョウ</t>
    </rPh>
    <rPh sb="17" eb="18">
      <t>ツネ</t>
    </rPh>
    <rPh sb="19" eb="22">
      <t>リヨウシャ</t>
    </rPh>
    <rPh sb="23" eb="25">
      <t>タチバ</t>
    </rPh>
    <rPh sb="26" eb="27">
      <t>タ</t>
    </rPh>
    <rPh sb="34" eb="36">
      <t>テイキョウ</t>
    </rPh>
    <rPh sb="37" eb="38">
      <t>ツト</t>
    </rPh>
    <phoneticPr fontId="5"/>
  </si>
  <si>
    <t>　個人情報は適正な方法で取得し、取得時に本人に対して利用目的の通知又は公表をすること</t>
    <phoneticPr fontId="6"/>
  </si>
  <si>
    <t>　苦情の処理に努め、そのための体制の整備をすること</t>
    <phoneticPr fontId="6"/>
  </si>
  <si>
    <t>　個人データについては、正確かつ最新の内容に保つように努め、安全管理措置を講じ、従業者及び委託先を監督すること</t>
    <phoneticPr fontId="6"/>
  </si>
  <si>
    <t>　あらかじめ本人の同意を得なければ、第三者に個人データを提供してはならないこと</t>
    <rPh sb="19" eb="20">
      <t>サン</t>
    </rPh>
    <phoneticPr fontId="6"/>
  </si>
  <si>
    <t>　訪問介護員等に、その同居の家族である利用者に対する訪問介護の提供をさせていませんか。</t>
    <phoneticPr fontId="5"/>
  </si>
  <si>
    <t>　利用者が次のいずれかに該当する場合は、遅滞なく、意見を付してその旨を市町村に通知していますか。</t>
    <phoneticPr fontId="5"/>
  </si>
  <si>
    <t xml:space="preserve">　管理者及びサービス提供責任者の責務
</t>
    <phoneticPr fontId="5"/>
  </si>
  <si>
    <t>　複数のサービス提供責任者を配置する事業所において、サービス提供責任者間での業務分担を行うことにより、事業所として当該業務を適切に行うことができているときは、必ずしも１人のサービス提供責任者が当該業務のすべてを行う必要はありません。</t>
    <rPh sb="1" eb="3">
      <t>フクスウ</t>
    </rPh>
    <rPh sb="14" eb="16">
      <t>ハイチ</t>
    </rPh>
    <rPh sb="18" eb="21">
      <t>ジギョウショ</t>
    </rPh>
    <rPh sb="32" eb="34">
      <t>セキニン</t>
    </rPh>
    <rPh sb="34" eb="35">
      <t>シャ</t>
    </rPh>
    <rPh sb="35" eb="36">
      <t>カン</t>
    </rPh>
    <rPh sb="38" eb="40">
      <t>ギョウム</t>
    </rPh>
    <rPh sb="40" eb="42">
      <t>ブンタン</t>
    </rPh>
    <rPh sb="43" eb="44">
      <t>オコナ</t>
    </rPh>
    <rPh sb="51" eb="54">
      <t>ジギョウショ</t>
    </rPh>
    <rPh sb="57" eb="59">
      <t>トウガイ</t>
    </rPh>
    <rPh sb="59" eb="61">
      <t>ギョウム</t>
    </rPh>
    <rPh sb="62" eb="64">
      <t>テキセツ</t>
    </rPh>
    <rPh sb="65" eb="66">
      <t>オコナ</t>
    </rPh>
    <rPh sb="79" eb="80">
      <t>カナラ</t>
    </rPh>
    <rPh sb="84" eb="85">
      <t>ニン</t>
    </rPh>
    <rPh sb="96" eb="98">
      <t>トウガイ</t>
    </rPh>
    <rPh sb="98" eb="100">
      <t>ギョウム</t>
    </rPh>
    <rPh sb="105" eb="106">
      <t>オコナ</t>
    </rPh>
    <rPh sb="107" eb="109">
      <t>ヒツヨウ</t>
    </rPh>
    <phoneticPr fontId="5"/>
  </si>
  <si>
    <t>　運営規程</t>
    <phoneticPr fontId="5"/>
  </si>
  <si>
    <t xml:space="preserve">
</t>
    <phoneticPr fontId="5"/>
  </si>
  <si>
    <t xml:space="preserve">　所要時間が訪問介護費の算定要件を満たさない場合であっても、複数回にわたる訪問介護を一連のサービス行為とみなすことが可能な場合に限り、それぞれの訪問介護の所要時間を合計して１回の訪問介護として算定していますか。
</t>
    <phoneticPr fontId="6"/>
  </si>
  <si>
    <t>法第8条第2項</t>
    <rPh sb="0" eb="1">
      <t>ホウ</t>
    </rPh>
    <rPh sb="1" eb="2">
      <t>ダイ</t>
    </rPh>
    <rPh sb="3" eb="4">
      <t>ジョウ</t>
    </rPh>
    <rPh sb="4" eb="5">
      <t>ダイ</t>
    </rPh>
    <rPh sb="6" eb="7">
      <t>コウ</t>
    </rPh>
    <phoneticPr fontId="6"/>
  </si>
  <si>
    <t>施行規則
第131条第1項
第1号</t>
    <rPh sb="10" eb="11">
      <t>ダイ</t>
    </rPh>
    <rPh sb="12" eb="13">
      <t>コウ</t>
    </rPh>
    <rPh sb="14" eb="15">
      <t>ダイ</t>
    </rPh>
    <rPh sb="16" eb="17">
      <t>ゴウ</t>
    </rPh>
    <phoneticPr fontId="6"/>
  </si>
  <si>
    <t>指定居宅サービス等の事業の人員、設備及び運営に関する基準
（平成１１年３月３１日厚生省令第３７号）</t>
    <rPh sb="10" eb="12">
      <t>ジギョウ</t>
    </rPh>
    <phoneticPr fontId="7"/>
  </si>
  <si>
    <t>高齢者虐待の防止、高齢者の養護者に対する支援等に関する法律
（平成１７年法律第１２４号）</t>
    <phoneticPr fontId="7"/>
  </si>
  <si>
    <t>「専ら従事する・専ら提供に当たる」（用語の定義）
　原則として、サービス提供時間帯を通じて当該サービス以外の職務に従事しないことをいうものです。
　この場合のサービス提供時間帯とは、当該従業者の当該事業所における勤務時間をいうものであり、当該従業者の常勤・非常勤の別を問いません。</t>
    <rPh sb="1" eb="2">
      <t>モッパ</t>
    </rPh>
    <rPh sb="3" eb="5">
      <t>ジュウジ</t>
    </rPh>
    <rPh sb="8" eb="9">
      <t>モッパ</t>
    </rPh>
    <rPh sb="10" eb="12">
      <t>テイキョウ</t>
    </rPh>
    <rPh sb="13" eb="14">
      <t>ア</t>
    </rPh>
    <rPh sb="18" eb="20">
      <t>ヨウゴ</t>
    </rPh>
    <rPh sb="21" eb="23">
      <t>テイギ</t>
    </rPh>
    <rPh sb="26" eb="28">
      <t>ゲンソク</t>
    </rPh>
    <rPh sb="36" eb="38">
      <t>テイキョウ</t>
    </rPh>
    <rPh sb="38" eb="40">
      <t>ジカン</t>
    </rPh>
    <rPh sb="40" eb="41">
      <t>タイ</t>
    </rPh>
    <rPh sb="42" eb="43">
      <t>ツウ</t>
    </rPh>
    <rPh sb="45" eb="47">
      <t>トウガイ</t>
    </rPh>
    <rPh sb="51" eb="53">
      <t>イガイ</t>
    </rPh>
    <rPh sb="54" eb="56">
      <t>ショクム</t>
    </rPh>
    <rPh sb="57" eb="59">
      <t>ジュウジ</t>
    </rPh>
    <rPh sb="76" eb="78">
      <t>バアイ</t>
    </rPh>
    <rPh sb="83" eb="85">
      <t>テイキョウ</t>
    </rPh>
    <rPh sb="85" eb="87">
      <t>ジカン</t>
    </rPh>
    <rPh sb="87" eb="88">
      <t>タイ</t>
    </rPh>
    <rPh sb="91" eb="93">
      <t>トウガイ</t>
    </rPh>
    <rPh sb="93" eb="96">
      <t>ジュウギョウシャ</t>
    </rPh>
    <rPh sb="97" eb="99">
      <t>トウガイ</t>
    </rPh>
    <rPh sb="99" eb="102">
      <t>ジギョウショ</t>
    </rPh>
    <rPh sb="106" eb="108">
      <t>キンム</t>
    </rPh>
    <rPh sb="108" eb="110">
      <t>ジカン</t>
    </rPh>
    <rPh sb="119" eb="121">
      <t>トウガイ</t>
    </rPh>
    <rPh sb="121" eb="124">
      <t>ジュウギョウシャ</t>
    </rPh>
    <rPh sb="125" eb="127">
      <t>ジョウキン</t>
    </rPh>
    <rPh sb="128" eb="131">
      <t>ヒジョウキン</t>
    </rPh>
    <rPh sb="132" eb="133">
      <t>ベツ</t>
    </rPh>
    <rPh sb="134" eb="135">
      <t>ト</t>
    </rPh>
    <phoneticPr fontId="5"/>
  </si>
  <si>
    <t>イ　「サービス提供責任者が行う業務が効率的に行わ
　れている」場合とは、居宅基準においてサービス提
　供責任者が行う業務として規定されているものにつ
　いて、省力化・効率化が図られていることが必要で
　あり、例えば、以下のような取組が行われているこ
　とをいうものです。</t>
    <phoneticPr fontId="6"/>
  </si>
  <si>
    <t>　・　訪問介護員の勤務調整（シフト管理）につい
　　て、業務支援ソフトなどの活用により、迅速な調
　　整を可能としていること。</t>
    <phoneticPr fontId="6"/>
  </si>
  <si>
    <t>　・　利用者情報（訪問介護計画やサービス提供記録
　　等）について、タブレット端末やネットワークシ
　　ステム等のIT機器・技術の活用により、職員間で
　　円滑に情報共有することを可能としていること。</t>
    <phoneticPr fontId="6"/>
  </si>
  <si>
    <t>　・　利用者に対して複数のサービス提供責任者が共
　　同して対応する体制（主担当や副担当を定めてい
　　る等）を構築する等により、サービス提供責任者
　　業務の中で生じる課題に対しチームとして対応す
　　ることや、当該サービス提供責任者が不在時に別
　　のサービス提供責任者が補完することを可能とし
　　ていること。</t>
    <phoneticPr fontId="6"/>
  </si>
  <si>
    <t>②</t>
    <phoneticPr fontId="6"/>
  </si>
  <si>
    <t>③</t>
    <phoneticPr fontId="6"/>
  </si>
  <si>
    <t>「平２７厚労告９３」</t>
    <rPh sb="5" eb="6">
      <t>ロウ</t>
    </rPh>
    <phoneticPr fontId="7"/>
  </si>
  <si>
    <t>厚生労働大臣が定める１単位の単価
（平成２７年３月２３日厚生労働省告示第９３号）</t>
    <rPh sb="30" eb="32">
      <t>ロウドウ</t>
    </rPh>
    <phoneticPr fontId="7"/>
  </si>
  <si>
    <t>「平２７厚労告９４」</t>
    <rPh sb="5" eb="6">
      <t>ロウ</t>
    </rPh>
    <phoneticPr fontId="7"/>
  </si>
  <si>
    <t>厚生労働大臣が定める基準に適合する利用者等
（平成２７年３月２３日厚生労働省告示第９４号）</t>
    <rPh sb="10" eb="12">
      <t>キジュン</t>
    </rPh>
    <rPh sb="13" eb="15">
      <t>テキゴウ</t>
    </rPh>
    <rPh sb="17" eb="19">
      <t>リヨウ</t>
    </rPh>
    <rPh sb="35" eb="37">
      <t>ロウドウ</t>
    </rPh>
    <phoneticPr fontId="7"/>
  </si>
  <si>
    <t>「平２７厚労告９５」</t>
    <rPh sb="5" eb="6">
      <t>ロウ</t>
    </rPh>
    <phoneticPr fontId="7"/>
  </si>
  <si>
    <t>厚生労働大臣が定める基準
（平成２７年３月２３日厚生労働省告示第９５号）</t>
    <rPh sb="26" eb="28">
      <t>ロウドウ</t>
    </rPh>
    <rPh sb="31" eb="32">
      <t>ダイ</t>
    </rPh>
    <phoneticPr fontId="7"/>
  </si>
  <si>
    <t>「平２７厚労告９６」</t>
    <rPh sb="5" eb="6">
      <t>ロウ</t>
    </rPh>
    <phoneticPr fontId="5"/>
  </si>
  <si>
    <t>厚生労働大臣が定める施設基準
（平成２７年３月２３日厚生労働省告示第９６号）</t>
    <rPh sb="10" eb="12">
      <t>シセツ</t>
    </rPh>
    <rPh sb="28" eb="30">
      <t>ロウドウ</t>
    </rPh>
    <rPh sb="33" eb="34">
      <t>ダイ</t>
    </rPh>
    <phoneticPr fontId="5"/>
  </si>
  <si>
    <t>⑧</t>
    <phoneticPr fontId="6"/>
  </si>
  <si>
    <t>いる・いない
該当なし</t>
    <rPh sb="7" eb="9">
      <t>ガイトウ</t>
    </rPh>
    <phoneticPr fontId="6"/>
  </si>
  <si>
    <t>　訪問介護の区分</t>
    <rPh sb="1" eb="3">
      <t>ホウモン</t>
    </rPh>
    <rPh sb="3" eb="5">
      <t>カイゴ</t>
    </rPh>
    <rPh sb="6" eb="8">
      <t>クブン</t>
    </rPh>
    <phoneticPr fontId="6"/>
  </si>
  <si>
    <t>　
　</t>
    <phoneticPr fontId="6"/>
  </si>
  <si>
    <t>　厚生労働大臣が定める要件</t>
    <phoneticPr fontId="6"/>
  </si>
  <si>
    <t>　２人の訪問介護員等により訪問介護を行うことについて利用者又はその家族等の同意を得ている場合であって、次のいずれかに該当するとき</t>
    <phoneticPr fontId="6"/>
  </si>
  <si>
    <t xml:space="preserve">ア　利用者の身体的理由により１人の訪問介護員等に
　よる介護が困難と認められる場合
イ　暴力行為、著しい迷惑行為、器物破損行為等が認
　められる場合
ウ　その他利用者の状況等から判断して、ア又はイに
　準ずると認められる場合
</t>
    <rPh sb="2" eb="5">
      <t>リヨウシャ</t>
    </rPh>
    <rPh sb="6" eb="9">
      <t>シンタイテキ</t>
    </rPh>
    <rPh sb="9" eb="11">
      <t>リユウ</t>
    </rPh>
    <rPh sb="15" eb="16">
      <t>ニン</t>
    </rPh>
    <rPh sb="17" eb="21">
      <t>ホウモンカイゴ</t>
    </rPh>
    <rPh sb="21" eb="22">
      <t>イン</t>
    </rPh>
    <rPh sb="22" eb="23">
      <t>トウ</t>
    </rPh>
    <rPh sb="28" eb="30">
      <t>カイゴ</t>
    </rPh>
    <phoneticPr fontId="6"/>
  </si>
  <si>
    <t xml:space="preserve">平27厚労告94
第三号
</t>
    <rPh sb="4" eb="5">
      <t>ロウ</t>
    </rPh>
    <rPh sb="9" eb="10">
      <t>ダイ</t>
    </rPh>
    <rPh sb="10" eb="11">
      <t>サン</t>
    </rPh>
    <rPh sb="11" eb="12">
      <t>ゴウ</t>
    </rPh>
    <phoneticPr fontId="5"/>
  </si>
  <si>
    <t>平27厚労告95
第三号イ</t>
    <rPh sb="0" eb="1">
      <t>ヘイ</t>
    </rPh>
    <rPh sb="3" eb="5">
      <t>コウロウ</t>
    </rPh>
    <rPh sb="5" eb="6">
      <t>コク</t>
    </rPh>
    <rPh sb="9" eb="10">
      <t>ダイ</t>
    </rPh>
    <rPh sb="10" eb="11">
      <t>サン</t>
    </rPh>
    <rPh sb="11" eb="12">
      <t>ゴウ</t>
    </rPh>
    <phoneticPr fontId="6"/>
  </si>
  <si>
    <t>平27厚労告95
第三号ロ</t>
    <rPh sb="0" eb="1">
      <t>ヘイ</t>
    </rPh>
    <rPh sb="3" eb="5">
      <t>コウロウ</t>
    </rPh>
    <rPh sb="5" eb="6">
      <t>コク</t>
    </rPh>
    <rPh sb="9" eb="10">
      <t>ダイ</t>
    </rPh>
    <rPh sb="10" eb="11">
      <t>サン</t>
    </rPh>
    <rPh sb="11" eb="12">
      <t>ゴウ</t>
    </rPh>
    <phoneticPr fontId="6"/>
  </si>
  <si>
    <t>平27厚労告95
第三号ハ</t>
    <rPh sb="0" eb="1">
      <t>ヘイ</t>
    </rPh>
    <rPh sb="3" eb="5">
      <t>コウロウ</t>
    </rPh>
    <rPh sb="5" eb="6">
      <t>コク</t>
    </rPh>
    <rPh sb="9" eb="10">
      <t>ダイ</t>
    </rPh>
    <rPh sb="10" eb="11">
      <t>サン</t>
    </rPh>
    <rPh sb="11" eb="12">
      <t>ゴウ</t>
    </rPh>
    <phoneticPr fontId="6"/>
  </si>
  <si>
    <t>平27厚労告95
第三号ニ</t>
    <rPh sb="0" eb="1">
      <t>ヘイ</t>
    </rPh>
    <rPh sb="3" eb="5">
      <t>コウロウ</t>
    </rPh>
    <rPh sb="5" eb="6">
      <t>コク</t>
    </rPh>
    <rPh sb="9" eb="10">
      <t>ダイ</t>
    </rPh>
    <rPh sb="10" eb="11">
      <t>サン</t>
    </rPh>
    <rPh sb="11" eb="12">
      <t>ゴウ</t>
    </rPh>
    <phoneticPr fontId="6"/>
  </si>
  <si>
    <t xml:space="preserve">平27厚労告95
第三号イ(1)
</t>
    <rPh sb="4" eb="5">
      <t>ロウ</t>
    </rPh>
    <rPh sb="9" eb="10">
      <t>ダイ</t>
    </rPh>
    <rPh sb="10" eb="11">
      <t>サン</t>
    </rPh>
    <rPh sb="11" eb="12">
      <t>ゴウ</t>
    </rPh>
    <phoneticPr fontId="6"/>
  </si>
  <si>
    <t>平27厚労告95
第三号イ(2)(一)</t>
    <rPh sb="4" eb="5">
      <t>ロウ</t>
    </rPh>
    <rPh sb="9" eb="10">
      <t>ダイ</t>
    </rPh>
    <rPh sb="10" eb="11">
      <t>サン</t>
    </rPh>
    <rPh sb="11" eb="12">
      <t>ゴウ</t>
    </rPh>
    <phoneticPr fontId="6"/>
  </si>
  <si>
    <t>平27厚労告95
第三号イ(3)</t>
    <rPh sb="4" eb="5">
      <t>ロウ</t>
    </rPh>
    <rPh sb="9" eb="10">
      <t>ダイ</t>
    </rPh>
    <rPh sb="10" eb="11">
      <t>サン</t>
    </rPh>
    <rPh sb="11" eb="12">
      <t>ゴウ</t>
    </rPh>
    <phoneticPr fontId="6"/>
  </si>
  <si>
    <t xml:space="preserve">平27厚労告95
第三号イ(4)
</t>
    <rPh sb="4" eb="5">
      <t>ロウ</t>
    </rPh>
    <rPh sb="9" eb="10">
      <t>ダイ</t>
    </rPh>
    <rPh sb="10" eb="11">
      <t>サン</t>
    </rPh>
    <rPh sb="11" eb="12">
      <t>ゴウ</t>
    </rPh>
    <phoneticPr fontId="6"/>
  </si>
  <si>
    <t>平27厚労告95
第三号イ(5)</t>
    <rPh sb="4" eb="5">
      <t>ロウ</t>
    </rPh>
    <rPh sb="9" eb="10">
      <t>ダイ</t>
    </rPh>
    <rPh sb="10" eb="11">
      <t>サン</t>
    </rPh>
    <rPh sb="11" eb="12">
      <t>ゴウ</t>
    </rPh>
    <phoneticPr fontId="6"/>
  </si>
  <si>
    <t>平27厚労告95
第三号イ(6)</t>
    <rPh sb="4" eb="5">
      <t>ロウ</t>
    </rPh>
    <rPh sb="9" eb="10">
      <t>ダイ</t>
    </rPh>
    <rPh sb="10" eb="11">
      <t>サン</t>
    </rPh>
    <rPh sb="11" eb="12">
      <t>ゴウ</t>
    </rPh>
    <phoneticPr fontId="6"/>
  </si>
  <si>
    <t xml:space="preserve">平27厚労告95
第三号イ(7)
</t>
    <rPh sb="4" eb="5">
      <t>ロウ</t>
    </rPh>
    <rPh sb="9" eb="10">
      <t>ダイ</t>
    </rPh>
    <rPh sb="10" eb="11">
      <t>サン</t>
    </rPh>
    <rPh sb="11" eb="12">
      <t>ゴウ</t>
    </rPh>
    <phoneticPr fontId="6"/>
  </si>
  <si>
    <t xml:space="preserve">法第115条の32
第1項第2項
</t>
    <rPh sb="13" eb="14">
      <t>ダイ</t>
    </rPh>
    <rPh sb="15" eb="16">
      <t>コウ</t>
    </rPh>
    <phoneticPr fontId="6"/>
  </si>
  <si>
    <t>法第115条の35第1項
施行規則
第140条の44</t>
    <phoneticPr fontId="6"/>
  </si>
  <si>
    <t xml:space="preserve">  所要時間は、介護支援専門員やサービス提供責任者が行う適切なアセスメント及びマネジメントにより、利用者の意向や状態像に従い設定すべきものであることを踏まえ、訪問介護計画の作成時には硬直的な運用にならないよう十分に留意し、利用者にとって真に必要なサービスが必要に応じて提供されるよう配慮していますか。
</t>
    <rPh sb="8" eb="10">
      <t>カイゴ</t>
    </rPh>
    <rPh sb="10" eb="12">
      <t>シエン</t>
    </rPh>
    <rPh sb="12" eb="15">
      <t>センモンイン</t>
    </rPh>
    <rPh sb="20" eb="22">
      <t>テイキョウ</t>
    </rPh>
    <rPh sb="22" eb="25">
      <t>セキニンシャ</t>
    </rPh>
    <rPh sb="26" eb="27">
      <t>オコナ</t>
    </rPh>
    <rPh sb="28" eb="30">
      <t>テキセツ</t>
    </rPh>
    <rPh sb="37" eb="38">
      <t>オヨ</t>
    </rPh>
    <rPh sb="49" eb="52">
      <t>リヨウシャ</t>
    </rPh>
    <rPh sb="53" eb="55">
      <t>イコウ</t>
    </rPh>
    <rPh sb="56" eb="58">
      <t>ジョウタイ</t>
    </rPh>
    <rPh sb="58" eb="59">
      <t>ゾウ</t>
    </rPh>
    <rPh sb="60" eb="61">
      <t>シタガ</t>
    </rPh>
    <rPh sb="62" eb="64">
      <t>セッテイ</t>
    </rPh>
    <rPh sb="75" eb="76">
      <t>フ</t>
    </rPh>
    <rPh sb="79" eb="83">
      <t>ホウモンカイゴ</t>
    </rPh>
    <rPh sb="83" eb="85">
      <t>ケイカク</t>
    </rPh>
    <rPh sb="86" eb="88">
      <t>サクセイ</t>
    </rPh>
    <rPh sb="88" eb="89">
      <t>ジ</t>
    </rPh>
    <rPh sb="91" eb="94">
      <t>コウチョクテキ</t>
    </rPh>
    <rPh sb="95" eb="97">
      <t>ウンヨウ</t>
    </rPh>
    <rPh sb="104" eb="106">
      <t>ジュウブン</t>
    </rPh>
    <rPh sb="107" eb="109">
      <t>リュウイ</t>
    </rPh>
    <rPh sb="111" eb="114">
      <t>リヨウシャ</t>
    </rPh>
    <rPh sb="118" eb="119">
      <t>シン</t>
    </rPh>
    <rPh sb="120" eb="122">
      <t>ヒツヨウ</t>
    </rPh>
    <rPh sb="128" eb="130">
      <t>ヒツヨウ</t>
    </rPh>
    <rPh sb="131" eb="132">
      <t>オウ</t>
    </rPh>
    <rPh sb="134" eb="136">
      <t>テイキョウ</t>
    </rPh>
    <rPh sb="141" eb="143">
      <t>ハイリョ</t>
    </rPh>
    <phoneticPr fontId="6"/>
  </si>
  <si>
    <t>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１２年３月１日老企第３６号厚生省老人保健福祉局企画課長通知）</t>
    <rPh sb="26" eb="28">
      <t>ホウモン</t>
    </rPh>
    <rPh sb="28" eb="30">
      <t>ツウショ</t>
    </rPh>
    <rPh sb="35" eb="37">
      <t>キョタク</t>
    </rPh>
    <rPh sb="37" eb="39">
      <t>リョウヨウ</t>
    </rPh>
    <rPh sb="39" eb="41">
      <t>カンリ</t>
    </rPh>
    <rPh sb="41" eb="43">
      <t>シドウ</t>
    </rPh>
    <rPh sb="43" eb="44">
      <t>オヨ</t>
    </rPh>
    <rPh sb="45" eb="47">
      <t>フクシ</t>
    </rPh>
    <rPh sb="47" eb="49">
      <t>ヨウグ</t>
    </rPh>
    <rPh sb="49" eb="51">
      <t>タイヨ</t>
    </rPh>
    <rPh sb="52" eb="53">
      <t>カカ</t>
    </rPh>
    <rPh sb="54" eb="56">
      <t>ブブン</t>
    </rPh>
    <phoneticPr fontId="7"/>
  </si>
  <si>
    <t>平11厚令37
第5条第2項</t>
    <phoneticPr fontId="6"/>
  </si>
  <si>
    <t>平11厚令37
第20条第2項</t>
    <rPh sb="12" eb="13">
      <t>ダイ</t>
    </rPh>
    <rPh sb="14" eb="15">
      <t>コウ</t>
    </rPh>
    <phoneticPr fontId="6"/>
  </si>
  <si>
    <t>平11厚令37
第20条第3項</t>
    <phoneticPr fontId="6"/>
  </si>
  <si>
    <t>「指定訪問介護事業所の事業運営の取扱等について」(平12老振76別紙)</t>
    <rPh sb="32" eb="34">
      <t>ベッシ</t>
    </rPh>
    <phoneticPr fontId="6"/>
  </si>
  <si>
    <t xml:space="preserve">　「生活援助中心型」の訪問介護を位置付ける場合には、居宅サービス計画に生活援助中心型の算定理由その他やむを得ない事情の内容について記載するとともに、生活全般の解決すべき課題に対応して、その解決に必要であって最適なサービスの内容とその方針が明確に記載されている場合に算定していますか。
</t>
    <rPh sb="16" eb="19">
      <t>イチヅ</t>
    </rPh>
    <rPh sb="59" eb="61">
      <t>ナイヨウ</t>
    </rPh>
    <rPh sb="74" eb="76">
      <t>セイカツ</t>
    </rPh>
    <rPh sb="76" eb="78">
      <t>ゼンパン</t>
    </rPh>
    <rPh sb="79" eb="81">
      <t>カイケツ</t>
    </rPh>
    <rPh sb="84" eb="86">
      <t>カダイ</t>
    </rPh>
    <rPh sb="87" eb="89">
      <t>タイオウ</t>
    </rPh>
    <rPh sb="94" eb="96">
      <t>カイケツ</t>
    </rPh>
    <rPh sb="97" eb="99">
      <t>ヒツヨウ</t>
    </rPh>
    <rPh sb="103" eb="105">
      <t>サイテキ</t>
    </rPh>
    <rPh sb="111" eb="113">
      <t>ナイヨウ</t>
    </rPh>
    <rPh sb="116" eb="118">
      <t>ホウシン</t>
    </rPh>
    <rPh sb="119" eb="121">
      <t>メイカク</t>
    </rPh>
    <rPh sb="122" eb="124">
      <t>キサイ</t>
    </rPh>
    <phoneticPr fontId="6"/>
  </si>
  <si>
    <t>※</t>
    <phoneticPr fontId="6"/>
  </si>
  <si>
    <t>　中山間地域等居住者加算</t>
    <phoneticPr fontId="6"/>
  </si>
  <si>
    <t>　通院等乗降介助</t>
    <phoneticPr fontId="6"/>
  </si>
  <si>
    <t>　２人の訪問介護員等による訪問介護の取扱い等</t>
    <rPh sb="9" eb="10">
      <t>トウ</t>
    </rPh>
    <phoneticPr fontId="6"/>
  </si>
  <si>
    <t xml:space="preserve">　利用者に関する情報若しくはサービス提供に当たっての留意事項の伝達又は訪問介護員等の技術指導を目的とした会議を定期的に開催すること。
</t>
    <rPh sb="10" eb="11">
      <t>モ</t>
    </rPh>
    <phoneticPr fontId="6"/>
  </si>
  <si>
    <t>　当該事業所の全ての訪問介護員等に対し、健康診断等を定期的に実施すること。</t>
    <rPh sb="7" eb="8">
      <t>スベ</t>
    </rPh>
    <rPh sb="30" eb="32">
      <t>ジッシ</t>
    </rPh>
    <phoneticPr fontId="6"/>
  </si>
  <si>
    <r>
      <rPr>
        <u/>
        <sz val="11"/>
        <rFont val="ＭＳ 明朝"/>
        <family val="1"/>
        <charset val="128"/>
      </rPr>
      <t xml:space="preserve">◎事業所の数が20未満  </t>
    </r>
    <r>
      <rPr>
        <sz val="11"/>
        <rFont val="ＭＳ 明朝"/>
        <family val="1"/>
        <charset val="128"/>
      </rPr>
      <t xml:space="preserve">
・整備届出事項：法令遵守責任者
・届出書の記載すべき事項：名称又は氏名、主たる事務所の所在地、代表者氏名等、法令遵守責任者氏名等
</t>
    </r>
    <r>
      <rPr>
        <u/>
        <sz val="11"/>
        <rFont val="ＭＳ 明朝"/>
        <family val="1"/>
        <charset val="128"/>
      </rPr>
      <t>◎事業所の数が20以上100未満</t>
    </r>
    <r>
      <rPr>
        <sz val="11"/>
        <rFont val="ＭＳ 明朝"/>
        <family val="1"/>
        <charset val="128"/>
      </rPr>
      <t xml:space="preserve">
・整備届出事項：法令遵守責任者、法令遵守規程
・届出書の記載すべき事項：名称又は氏名、主たる事務所の所在地、代表者氏名等、法令遵守責任者氏名等、法令遵守規程の概要  
</t>
    </r>
    <r>
      <rPr>
        <u/>
        <sz val="11"/>
        <rFont val="ＭＳ 明朝"/>
        <family val="1"/>
        <charset val="128"/>
      </rPr>
      <t>◎事業所の数が100以上</t>
    </r>
    <r>
      <rPr>
        <sz val="11"/>
        <rFont val="ＭＳ 明朝"/>
        <family val="1"/>
        <charset val="128"/>
      </rPr>
      <t xml:space="preserve">
・整備届出事項：法令遵守責任者、法令遵守規程、業務執行監査の定期的実施
・届出書の記載すべき事項：名称又は氏名、主たる事務所の所在地、代表者氏名等、法令遵守責任者氏名等、法令遵守規程の概要 、業務執行監査の方法の概要
</t>
    </r>
    <rPh sb="1" eb="4">
      <t>ジギョウショ</t>
    </rPh>
    <rPh sb="5" eb="6">
      <t>スウ</t>
    </rPh>
    <rPh sb="81" eb="84">
      <t>ジギョウショ</t>
    </rPh>
    <rPh sb="85" eb="86">
      <t>スウ</t>
    </rPh>
    <rPh sb="183" eb="186">
      <t>ジギョウショ</t>
    </rPh>
    <rPh sb="187" eb="188">
      <t>スウ</t>
    </rPh>
    <phoneticPr fontId="6"/>
  </si>
  <si>
    <t>生活機能向上連携加算（Ⅱ）</t>
  </si>
  <si>
    <t>共生型訪問介護の運営に関する基準</t>
    <rPh sb="0" eb="3">
      <t>キョウセイガタ</t>
    </rPh>
    <rPh sb="3" eb="5">
      <t>ホウモン</t>
    </rPh>
    <rPh sb="5" eb="7">
      <t>カイゴ</t>
    </rPh>
    <rPh sb="8" eb="10">
      <t>ウンエイ</t>
    </rPh>
    <rPh sb="11" eb="12">
      <t>カン</t>
    </rPh>
    <rPh sb="14" eb="16">
      <t>キジュン</t>
    </rPh>
    <phoneticPr fontId="6"/>
  </si>
  <si>
    <t>　共生型訪問介護を行った場合は、一回につき所定単位数に次に掲げる率を乗じた単位数を算定していますか。</t>
    <rPh sb="1" eb="3">
      <t>キョウセイ</t>
    </rPh>
    <rPh sb="3" eb="4">
      <t>ガタ</t>
    </rPh>
    <rPh sb="4" eb="6">
      <t>ホウモン</t>
    </rPh>
    <rPh sb="6" eb="8">
      <t>カイゴ</t>
    </rPh>
    <rPh sb="9" eb="10">
      <t>オコナ</t>
    </rPh>
    <rPh sb="12" eb="14">
      <t>バアイ</t>
    </rPh>
    <rPh sb="16" eb="18">
      <t>イッカイ</t>
    </rPh>
    <rPh sb="21" eb="23">
      <t>ショテイ</t>
    </rPh>
    <rPh sb="23" eb="26">
      <t>タンイスウ</t>
    </rPh>
    <rPh sb="27" eb="28">
      <t>ツギ</t>
    </rPh>
    <rPh sb="29" eb="30">
      <t>カカ</t>
    </rPh>
    <rPh sb="32" eb="33">
      <t>リツ</t>
    </rPh>
    <rPh sb="34" eb="35">
      <t>ジョウ</t>
    </rPh>
    <rPh sb="37" eb="40">
      <t>タンイスウ</t>
    </rPh>
    <rPh sb="41" eb="43">
      <t>サンテイ</t>
    </rPh>
    <phoneticPr fontId="6"/>
  </si>
  <si>
    <t>「平２１厚労告８３」</t>
    <phoneticPr fontId="7"/>
  </si>
  <si>
    <t>厚生労働大臣が定める中山間地域等の地域
（平成２１年３月１３日厚生労働省告示第８３号）</t>
    <phoneticPr fontId="7"/>
  </si>
  <si>
    <t xml:space="preserve">　訪問介護員等
</t>
    <phoneticPr fontId="6"/>
  </si>
  <si>
    <t>　サービス提供困難時の対応</t>
    <phoneticPr fontId="6"/>
  </si>
  <si>
    <t>　心身の状況等の把握</t>
    <phoneticPr fontId="6"/>
  </si>
  <si>
    <t>　居宅サービス計画に沿ったサービスの提供</t>
    <phoneticPr fontId="6"/>
  </si>
  <si>
    <t>　保険給付の請求のための証明書の交付</t>
    <phoneticPr fontId="6"/>
  </si>
  <si>
    <t>　同居家族に対するサービス提供の禁止</t>
    <phoneticPr fontId="5"/>
  </si>
  <si>
    <t xml:space="preserve">　利用者に関する市町村への通知
</t>
    <phoneticPr fontId="5"/>
  </si>
  <si>
    <t>　緊急時等の対応</t>
    <phoneticPr fontId="5"/>
  </si>
  <si>
    <t>　広告</t>
    <phoneticPr fontId="6"/>
  </si>
  <si>
    <t>　居宅介護支援業者に対する利益供与の禁止</t>
    <phoneticPr fontId="6"/>
  </si>
  <si>
    <t>不当な働きかけの禁止</t>
    <rPh sb="0" eb="2">
      <t>フトウ</t>
    </rPh>
    <rPh sb="3" eb="4">
      <t>ハタラ</t>
    </rPh>
    <rPh sb="8" eb="10">
      <t>キンシ</t>
    </rPh>
    <phoneticPr fontId="6"/>
  </si>
  <si>
    <t>　共生型訪問介護を行う場合</t>
    <rPh sb="1" eb="4">
      <t>キョウセイガタ</t>
    </rPh>
    <rPh sb="4" eb="6">
      <t>ホウモン</t>
    </rPh>
    <rPh sb="6" eb="8">
      <t>カイゴ</t>
    </rPh>
    <rPh sb="9" eb="10">
      <t>オコナ</t>
    </rPh>
    <rPh sb="11" eb="13">
      <t>バアイ</t>
    </rPh>
    <phoneticPr fontId="6"/>
  </si>
  <si>
    <t>　共生型訪問介護の人員基準</t>
    <rPh sb="1" eb="4">
      <t>キョウセイガタ</t>
    </rPh>
    <rPh sb="4" eb="6">
      <t>ホウモン</t>
    </rPh>
    <rPh sb="6" eb="8">
      <t>カイゴ</t>
    </rPh>
    <rPh sb="9" eb="11">
      <t>ジンイン</t>
    </rPh>
    <rPh sb="11" eb="13">
      <t>キジュン</t>
    </rPh>
    <phoneticPr fontId="6"/>
  </si>
  <si>
    <t>　共生型訪問介護の設備に関する基準</t>
    <rPh sb="1" eb="4">
      <t>キョウセイガタ</t>
    </rPh>
    <rPh sb="4" eb="6">
      <t>ホウモン</t>
    </rPh>
    <rPh sb="6" eb="8">
      <t>カイゴ</t>
    </rPh>
    <rPh sb="9" eb="11">
      <t>セツビ</t>
    </rPh>
    <rPh sb="12" eb="13">
      <t>カン</t>
    </rPh>
    <rPh sb="15" eb="17">
      <t>キジュン</t>
    </rPh>
    <phoneticPr fontId="6"/>
  </si>
  <si>
    <t>⑤</t>
    <phoneticPr fontId="6"/>
  </si>
  <si>
    <t>⑥</t>
    <phoneticPr fontId="6"/>
  </si>
  <si>
    <t>⑦</t>
    <phoneticPr fontId="6"/>
  </si>
  <si>
    <t>　特別地域訪問介護加算</t>
    <phoneticPr fontId="6"/>
  </si>
  <si>
    <t>　中山間地域等小規模事業所加算</t>
    <phoneticPr fontId="6"/>
  </si>
  <si>
    <t xml:space="preserve">　初回加算
</t>
    <phoneticPr fontId="6"/>
  </si>
  <si>
    <t>平12厚告19
別表1のニ</t>
    <phoneticPr fontId="6"/>
  </si>
  <si>
    <t>平12厚告19
別表1のヘ</t>
    <phoneticPr fontId="5"/>
  </si>
  <si>
    <t>（例）寝たきりの利用者の体位変換を行いながら、ベ
　　ッドを整え、体を支えながら水差しで水分補給を
　　行い、安楽な姿勢をとってもらった後、居室の掃
　　除を行う場合
　　　</t>
    <rPh sb="1" eb="2">
      <t>レイ</t>
    </rPh>
    <rPh sb="3" eb="4">
      <t>ネ</t>
    </rPh>
    <rPh sb="8" eb="11">
      <t>リヨウシャ</t>
    </rPh>
    <rPh sb="12" eb="14">
      <t>タイイ</t>
    </rPh>
    <rPh sb="14" eb="16">
      <t>ヘンカン</t>
    </rPh>
    <rPh sb="17" eb="18">
      <t>オコナ</t>
    </rPh>
    <rPh sb="30" eb="31">
      <t>トトノ</t>
    </rPh>
    <rPh sb="33" eb="34">
      <t>カラダ</t>
    </rPh>
    <rPh sb="35" eb="36">
      <t>ササ</t>
    </rPh>
    <rPh sb="40" eb="42">
      <t>ミズサ</t>
    </rPh>
    <rPh sb="44" eb="46">
      <t>スイブン</t>
    </rPh>
    <rPh sb="46" eb="47">
      <t>ホ</t>
    </rPh>
    <rPh sb="47" eb="48">
      <t>キュウ</t>
    </rPh>
    <rPh sb="52" eb="53">
      <t>オコナ</t>
    </rPh>
    <rPh sb="55" eb="57">
      <t>アンラク</t>
    </rPh>
    <rPh sb="58" eb="60">
      <t>シセイ</t>
    </rPh>
    <rPh sb="68" eb="69">
      <t>ノチ</t>
    </rPh>
    <rPh sb="70" eb="71">
      <t>イ</t>
    </rPh>
    <rPh sb="71" eb="72">
      <t>シツ</t>
    </rPh>
    <rPh sb="73" eb="74">
      <t>ソウ</t>
    </rPh>
    <rPh sb="77" eb="78">
      <t>ジョ</t>
    </rPh>
    <rPh sb="79" eb="80">
      <t>オコナ</t>
    </rPh>
    <rPh sb="81" eb="83">
      <t>バアイ</t>
    </rPh>
    <phoneticPr fontId="6"/>
  </si>
  <si>
    <t>　訪問介護の区分については、身体介護が中心である
場合（身体介護中心型）、生活援助が中心である場合（生活援助中心型）の２区分とされましたが、これらの型の適用に当たっては、１回の訪問介護において「身体介護」と「生活援助」が混在するような場合について、全体としていずれかの型の単位数を算定するのではなく、「身体介護」に該当する行為がどの程度含まれるかを基準に、「身体介護」と「生活援助」を組み合わせて算定します。</t>
    <rPh sb="1" eb="5">
      <t>ホウモンカイゴ</t>
    </rPh>
    <rPh sb="6" eb="8">
      <t>クブン</t>
    </rPh>
    <rPh sb="14" eb="16">
      <t>シンタイ</t>
    </rPh>
    <rPh sb="16" eb="18">
      <t>カイゴ</t>
    </rPh>
    <rPh sb="19" eb="21">
      <t>チュウシン</t>
    </rPh>
    <rPh sb="28" eb="30">
      <t>シンタイ</t>
    </rPh>
    <rPh sb="30" eb="32">
      <t>カイゴ</t>
    </rPh>
    <rPh sb="32" eb="34">
      <t>チュウシン</t>
    </rPh>
    <rPh sb="34" eb="35">
      <t>カタ</t>
    </rPh>
    <rPh sb="37" eb="39">
      <t>セイカツ</t>
    </rPh>
    <rPh sb="39" eb="41">
      <t>エンジョ</t>
    </rPh>
    <rPh sb="42" eb="44">
      <t>チュウシン</t>
    </rPh>
    <rPh sb="47" eb="49">
      <t>バアイ</t>
    </rPh>
    <rPh sb="52" eb="54">
      <t>エンジョ</t>
    </rPh>
    <rPh sb="54" eb="56">
      <t>チュウシン</t>
    </rPh>
    <rPh sb="56" eb="57">
      <t>ガタ</t>
    </rPh>
    <rPh sb="60" eb="62">
      <t>クブン</t>
    </rPh>
    <rPh sb="74" eb="75">
      <t>カタ</t>
    </rPh>
    <rPh sb="76" eb="78">
      <t>テキヨウ</t>
    </rPh>
    <rPh sb="79" eb="80">
      <t>ア</t>
    </rPh>
    <rPh sb="86" eb="87">
      <t>カイ</t>
    </rPh>
    <rPh sb="88" eb="92">
      <t>ホウモンカイゴ</t>
    </rPh>
    <rPh sb="97" eb="99">
      <t>シンタイ</t>
    </rPh>
    <rPh sb="104" eb="106">
      <t>セイカツ</t>
    </rPh>
    <rPh sb="106" eb="108">
      <t>エンジョ</t>
    </rPh>
    <rPh sb="110" eb="112">
      <t>コンザイ</t>
    </rPh>
    <rPh sb="117" eb="119">
      <t>バアイ</t>
    </rPh>
    <rPh sb="134" eb="135">
      <t>カタ</t>
    </rPh>
    <rPh sb="136" eb="139">
      <t>タンイスウ</t>
    </rPh>
    <rPh sb="140" eb="142">
      <t>サンテイ</t>
    </rPh>
    <rPh sb="151" eb="153">
      <t>シンタイ</t>
    </rPh>
    <rPh sb="153" eb="155">
      <t>カイゴ</t>
    </rPh>
    <rPh sb="157" eb="159">
      <t>ガイトウ</t>
    </rPh>
    <rPh sb="161" eb="163">
      <t>コウイ</t>
    </rPh>
    <rPh sb="166" eb="168">
      <t>テイド</t>
    </rPh>
    <rPh sb="168" eb="169">
      <t>フク</t>
    </rPh>
    <rPh sb="179" eb="181">
      <t>シンタイ</t>
    </rPh>
    <rPh sb="181" eb="183">
      <t>カイゴ</t>
    </rPh>
    <rPh sb="186" eb="188">
      <t>セイカツ</t>
    </rPh>
    <rPh sb="188" eb="190">
      <t>エンジョ</t>
    </rPh>
    <rPh sb="192" eb="193">
      <t>ク</t>
    </rPh>
    <rPh sb="194" eb="195">
      <t>ア</t>
    </rPh>
    <rPh sb="198" eb="200">
      <t>サンテイ</t>
    </rPh>
    <phoneticPr fontId="6"/>
  </si>
  <si>
    <t>　この場合、身体介護のサービス行為の一連の流れを細かく区分しないよう留意してください。
　例えば、「食事介助」のサービス行為の一連の流れに配下膳が含まれている場合に、当該配下膳の行為だけをもってして「生活援助」の１つの単独行為として取り扱いません。</t>
    <rPh sb="3" eb="5">
      <t>バアイ</t>
    </rPh>
    <rPh sb="6" eb="8">
      <t>シンタイ</t>
    </rPh>
    <rPh sb="8" eb="10">
      <t>カイゴ</t>
    </rPh>
    <rPh sb="15" eb="17">
      <t>コウイ</t>
    </rPh>
    <rPh sb="18" eb="20">
      <t>イチレン</t>
    </rPh>
    <rPh sb="21" eb="22">
      <t>ナガ</t>
    </rPh>
    <rPh sb="24" eb="25">
      <t>コマ</t>
    </rPh>
    <rPh sb="27" eb="29">
      <t>クブン</t>
    </rPh>
    <rPh sb="34" eb="36">
      <t>リュウイ</t>
    </rPh>
    <rPh sb="45" eb="46">
      <t>タト</t>
    </rPh>
    <rPh sb="50" eb="52">
      <t>ショクジ</t>
    </rPh>
    <rPh sb="52" eb="54">
      <t>カイジョ</t>
    </rPh>
    <rPh sb="60" eb="62">
      <t>コウイ</t>
    </rPh>
    <rPh sb="63" eb="65">
      <t>イチレン</t>
    </rPh>
    <rPh sb="66" eb="67">
      <t>ナガ</t>
    </rPh>
    <rPh sb="69" eb="71">
      <t>ハイカ</t>
    </rPh>
    <rPh sb="71" eb="72">
      <t>ゼン</t>
    </rPh>
    <rPh sb="73" eb="74">
      <t>フク</t>
    </rPh>
    <rPh sb="79" eb="81">
      <t>バアイ</t>
    </rPh>
    <rPh sb="83" eb="85">
      <t>トウガイ</t>
    </rPh>
    <rPh sb="85" eb="87">
      <t>ハイカ</t>
    </rPh>
    <rPh sb="87" eb="88">
      <t>ゼン</t>
    </rPh>
    <rPh sb="89" eb="91">
      <t>コウイ</t>
    </rPh>
    <rPh sb="100" eb="102">
      <t>セイカツ</t>
    </rPh>
    <rPh sb="102" eb="104">
      <t>エンジョ</t>
    </rPh>
    <rPh sb="109" eb="111">
      <t>タンドク</t>
    </rPh>
    <rPh sb="111" eb="113">
      <t>コウイ</t>
    </rPh>
    <rPh sb="116" eb="117">
      <t>ト</t>
    </rPh>
    <rPh sb="118" eb="119">
      <t>アツカ</t>
    </rPh>
    <phoneticPr fontId="6"/>
  </si>
  <si>
    <t>ア　比較的手間のかからない体位交換、移動介助、起
　床介助（寝床から起こす介助）、就寝介助（寝床に
　寝かす介助）等の「動作介護」</t>
    <phoneticPr fontId="6"/>
  </si>
  <si>
    <t>イ　ある程度手間のかかる排泄介助、部分清拭、部分
　浴介助、整容介助、更衣介助等の「身の回り介護」</t>
    <phoneticPr fontId="6"/>
  </si>
  <si>
    <t>ウ　さらに長い時間で手間のかかる食事介助、全身清
　拭、全身浴介助等の「生活介護」</t>
    <rPh sb="5" eb="6">
      <t>ナガ</t>
    </rPh>
    <rPh sb="7" eb="9">
      <t>ジカン</t>
    </rPh>
    <rPh sb="10" eb="12">
      <t>テマ</t>
    </rPh>
    <rPh sb="16" eb="18">
      <t>ショクジ</t>
    </rPh>
    <rPh sb="18" eb="20">
      <t>カイジョ</t>
    </rPh>
    <rPh sb="21" eb="23">
      <t>ゼンシン</t>
    </rPh>
    <rPh sb="31" eb="33">
      <t>カイジョ</t>
    </rPh>
    <rPh sb="33" eb="34">
      <t>トウ</t>
    </rPh>
    <rPh sb="36" eb="38">
      <t>セイカツ</t>
    </rPh>
    <rPh sb="38" eb="40">
      <t>カイゴ</t>
    </rPh>
    <phoneticPr fontId="6"/>
  </si>
  <si>
    <t>に大きく分類することとし、その上で、次の考え方を基本に、訪問介護事業者は、居宅サービス計画作成時点において、利用者が選択した居宅介護支援事業者と十分連携を図りながら、利用者の心身の状況、意向等を踏まえ、適切な型が適用されるよう留意するとともに、訪問介護計画の作成の際に、利用者又はその家族等への説明を十分に行い、その同意の上、いずれの型かを確定するものです。</t>
    <rPh sb="1" eb="2">
      <t>オオ</t>
    </rPh>
    <rPh sb="4" eb="6">
      <t>ブンルイ</t>
    </rPh>
    <rPh sb="15" eb="16">
      <t>ウエ</t>
    </rPh>
    <rPh sb="18" eb="19">
      <t>ツギ</t>
    </rPh>
    <rPh sb="20" eb="21">
      <t>カンガ</t>
    </rPh>
    <rPh sb="22" eb="23">
      <t>カタ</t>
    </rPh>
    <rPh sb="24" eb="26">
      <t>キホン</t>
    </rPh>
    <rPh sb="28" eb="32">
      <t>ホウモンカイゴ</t>
    </rPh>
    <rPh sb="32" eb="35">
      <t>ジギョウシャ</t>
    </rPh>
    <rPh sb="37" eb="39">
      <t>キョタク</t>
    </rPh>
    <rPh sb="43" eb="45">
      <t>ケイカク</t>
    </rPh>
    <rPh sb="45" eb="47">
      <t>サクセイ</t>
    </rPh>
    <rPh sb="54" eb="57">
      <t>リヨウシャ</t>
    </rPh>
    <rPh sb="58" eb="60">
      <t>センタク</t>
    </rPh>
    <rPh sb="62" eb="68">
      <t>キョタクカイゴシエン</t>
    </rPh>
    <rPh sb="68" eb="71">
      <t>ジギョウシャ</t>
    </rPh>
    <rPh sb="72" eb="74">
      <t>ジュウブン</t>
    </rPh>
    <rPh sb="74" eb="76">
      <t>レンケイ</t>
    </rPh>
    <rPh sb="77" eb="78">
      <t>ハカ</t>
    </rPh>
    <rPh sb="83" eb="86">
      <t>リヨウシャ</t>
    </rPh>
    <rPh sb="87" eb="89">
      <t>シンシン</t>
    </rPh>
    <rPh sb="90" eb="92">
      <t>ジョウキョウ</t>
    </rPh>
    <rPh sb="93" eb="95">
      <t>イコウ</t>
    </rPh>
    <rPh sb="95" eb="96">
      <t>トウ</t>
    </rPh>
    <rPh sb="97" eb="98">
      <t>フ</t>
    </rPh>
    <rPh sb="101" eb="103">
      <t>テキセツ</t>
    </rPh>
    <rPh sb="104" eb="105">
      <t>カタ</t>
    </rPh>
    <rPh sb="106" eb="108">
      <t>テキヨウ</t>
    </rPh>
    <rPh sb="113" eb="115">
      <t>リュウイ</t>
    </rPh>
    <rPh sb="126" eb="128">
      <t>ケイカク</t>
    </rPh>
    <rPh sb="129" eb="131">
      <t>サクセイ</t>
    </rPh>
    <rPh sb="132" eb="133">
      <t>サイ</t>
    </rPh>
    <rPh sb="135" eb="138">
      <t>リヨウシャ</t>
    </rPh>
    <rPh sb="138" eb="139">
      <t>マタ</t>
    </rPh>
    <rPh sb="142" eb="144">
      <t>カゾク</t>
    </rPh>
    <rPh sb="144" eb="145">
      <t>トウ</t>
    </rPh>
    <rPh sb="147" eb="149">
      <t>セツメイ</t>
    </rPh>
    <rPh sb="150" eb="152">
      <t>ジュウブン</t>
    </rPh>
    <rPh sb="153" eb="154">
      <t>オコナ</t>
    </rPh>
    <rPh sb="158" eb="160">
      <t>ドウイ</t>
    </rPh>
    <rPh sb="167" eb="168">
      <t>カタ</t>
    </rPh>
    <rPh sb="170" eb="172">
      <t>カクテイ</t>
    </rPh>
    <phoneticPr fontId="6"/>
  </si>
  <si>
    <t>イ　生活援助中心型の所定単位数が算定される場合
　・　専ら生活援助を行う場合
　・ 生活援助に伴い若干の「動作介護」を行う場合
　（例）利用者の居室から居間までの移動介助を行っ
　　　た後（５分程度）、居室の掃除（３５分程度）
　　　を行う場合（所要時間２０分以上４５分未満の
　　　生活援助中心型）　　</t>
    <rPh sb="2" eb="4">
      <t>セイカツ</t>
    </rPh>
    <rPh sb="4" eb="6">
      <t>エンジョ</t>
    </rPh>
    <rPh sb="6" eb="9">
      <t>チュウシンガタ</t>
    </rPh>
    <rPh sb="27" eb="28">
      <t>モッパ</t>
    </rPh>
    <rPh sb="29" eb="31">
      <t>セイカツ</t>
    </rPh>
    <rPh sb="31" eb="33">
      <t>エンジョ</t>
    </rPh>
    <rPh sb="34" eb="35">
      <t>オコナ</t>
    </rPh>
    <rPh sb="36" eb="38">
      <t>バアイ</t>
    </rPh>
    <rPh sb="42" eb="44">
      <t>セイカツ</t>
    </rPh>
    <rPh sb="44" eb="46">
      <t>エンジョ</t>
    </rPh>
    <rPh sb="47" eb="48">
      <t>トモナ</t>
    </rPh>
    <rPh sb="49" eb="51">
      <t>ジャッカン</t>
    </rPh>
    <rPh sb="53" eb="55">
      <t>ドウサ</t>
    </rPh>
    <rPh sb="55" eb="57">
      <t>カイゴ</t>
    </rPh>
    <rPh sb="59" eb="60">
      <t>オコナ</t>
    </rPh>
    <rPh sb="61" eb="63">
      <t>バアイ</t>
    </rPh>
    <rPh sb="68" eb="71">
      <t>リヨウシャ</t>
    </rPh>
    <rPh sb="72" eb="74">
      <t>キョシツ</t>
    </rPh>
    <rPh sb="76" eb="78">
      <t>イマ</t>
    </rPh>
    <rPh sb="81" eb="83">
      <t>イドウ</t>
    </rPh>
    <rPh sb="83" eb="85">
      <t>カイジョ</t>
    </rPh>
    <rPh sb="86" eb="87">
      <t>オコナ</t>
    </rPh>
    <rPh sb="93" eb="94">
      <t>ノチ</t>
    </rPh>
    <rPh sb="96" eb="97">
      <t>フン</t>
    </rPh>
    <rPh sb="97" eb="99">
      <t>テイド</t>
    </rPh>
    <rPh sb="101" eb="103">
      <t>キョシツ</t>
    </rPh>
    <rPh sb="104" eb="106">
      <t>ソウジ</t>
    </rPh>
    <rPh sb="109" eb="110">
      <t>フン</t>
    </rPh>
    <rPh sb="118" eb="119">
      <t>オコナ</t>
    </rPh>
    <rPh sb="120" eb="122">
      <t>バアイ</t>
    </rPh>
    <rPh sb="123" eb="125">
      <t>ショヨウ</t>
    </rPh>
    <rPh sb="125" eb="127">
      <t>ジカン</t>
    </rPh>
    <rPh sb="129" eb="130">
      <t>フン</t>
    </rPh>
    <rPh sb="130" eb="132">
      <t>イジョウ</t>
    </rPh>
    <rPh sb="134" eb="135">
      <t>フン</t>
    </rPh>
    <rPh sb="135" eb="137">
      <t>ミマン</t>
    </rPh>
    <rPh sb="142" eb="144">
      <t>セイカツ</t>
    </rPh>
    <rPh sb="146" eb="149">
      <t>チュウシンガタ</t>
    </rPh>
    <phoneticPr fontId="6"/>
  </si>
  <si>
    <t>　なお、訪問介護の内容が単なる本人の安否確認や健康チェックであり、それに伴い若干の身体介護又は生活援助を行う場合には、訪問介護費は算定できません。</t>
    <rPh sb="4" eb="8">
      <t>ホウモンカイゴ</t>
    </rPh>
    <rPh sb="9" eb="11">
      <t>ナイヨウ</t>
    </rPh>
    <rPh sb="12" eb="13">
      <t>タン</t>
    </rPh>
    <rPh sb="15" eb="17">
      <t>ホンニン</t>
    </rPh>
    <rPh sb="18" eb="20">
      <t>アンピ</t>
    </rPh>
    <rPh sb="20" eb="22">
      <t>カクニン</t>
    </rPh>
    <rPh sb="23" eb="25">
      <t>ケンコウ</t>
    </rPh>
    <rPh sb="36" eb="37">
      <t>トモナ</t>
    </rPh>
    <rPh sb="38" eb="40">
      <t>ジャッカン</t>
    </rPh>
    <rPh sb="41" eb="43">
      <t>シンタイ</t>
    </rPh>
    <rPh sb="43" eb="45">
      <t>カイゴ</t>
    </rPh>
    <rPh sb="45" eb="46">
      <t>マタ</t>
    </rPh>
    <rPh sb="47" eb="49">
      <t>セイカツ</t>
    </rPh>
    <rPh sb="49" eb="50">
      <t>エン</t>
    </rPh>
    <rPh sb="50" eb="51">
      <t>スケ</t>
    </rPh>
    <rPh sb="52" eb="53">
      <t>オコナ</t>
    </rPh>
    <rPh sb="54" eb="56">
      <t>バアイ</t>
    </rPh>
    <rPh sb="59" eb="63">
      <t>ホウモンカイゴ</t>
    </rPh>
    <rPh sb="63" eb="64">
      <t>ヒ</t>
    </rPh>
    <rPh sb="65" eb="67">
      <t>サンテイ</t>
    </rPh>
    <phoneticPr fontId="6"/>
  </si>
  <si>
    <t>※</t>
    <phoneticPr fontId="6"/>
  </si>
  <si>
    <t>　「利用者の日常生活を営むのに必要な機能の向上等のための介助及び専門的な援助」とは、利用者の日常生活動作能力などの向上のために利用者の日常生活動作を見守りながら行う手助けや介助に合わせて行う専門的な相談助言をいいます。</t>
    <phoneticPr fontId="6"/>
  </si>
  <si>
    <t>　社会福祉士及び介護福祉士法の規定に基づく、自らの事業又はその一環として、たんの吸引等（口腔内の喀痰吸引、鼻腔内の喀痰吸引、気管カニューレ内の喀痰吸引、胃ろう又は腸ろうによる経管栄養又は経鼻経管栄養をいう。以下同じ。）の業務を行うための登録を受けている事業所が、訪問介護として行うたんの吸引等に係る報酬上の区分については「身体介護」として取り扱います。</t>
    <rPh sb="1" eb="5">
      <t>シャカイフクシ</t>
    </rPh>
    <rPh sb="5" eb="6">
      <t>シ</t>
    </rPh>
    <rPh sb="151" eb="152">
      <t>ジョウ</t>
    </rPh>
    <phoneticPr fontId="6"/>
  </si>
  <si>
    <t>　特別な事情により、複数の利用者に対して行う場合は、１回の身体介護の所要時間を１回の利用者の人数で除した結果の利用者１人当たりの所要時間を満たすことが必要です。</t>
    <rPh sb="1" eb="3">
      <t>トクベツ</t>
    </rPh>
    <rPh sb="4" eb="6">
      <t>ジジョウ</t>
    </rPh>
    <rPh sb="10" eb="12">
      <t>フクスウ</t>
    </rPh>
    <rPh sb="13" eb="16">
      <t>リヨウシャ</t>
    </rPh>
    <rPh sb="17" eb="18">
      <t>タイ</t>
    </rPh>
    <rPh sb="20" eb="21">
      <t>オコナ</t>
    </rPh>
    <rPh sb="22" eb="24">
      <t>バアイ</t>
    </rPh>
    <rPh sb="27" eb="28">
      <t>カイ</t>
    </rPh>
    <rPh sb="29" eb="31">
      <t>シンタイ</t>
    </rPh>
    <rPh sb="31" eb="33">
      <t>カイゴ</t>
    </rPh>
    <rPh sb="34" eb="36">
      <t>ショヨウ</t>
    </rPh>
    <rPh sb="36" eb="38">
      <t>ジカン</t>
    </rPh>
    <rPh sb="40" eb="41">
      <t>カイ</t>
    </rPh>
    <rPh sb="42" eb="45">
      <t>リヨウシャ</t>
    </rPh>
    <rPh sb="46" eb="48">
      <t>ニンズウ</t>
    </rPh>
    <rPh sb="49" eb="50">
      <t>ジョ</t>
    </rPh>
    <rPh sb="52" eb="54">
      <t>ケッカ</t>
    </rPh>
    <rPh sb="55" eb="58">
      <t>リヨウシャ</t>
    </rPh>
    <rPh sb="59" eb="60">
      <t>ニン</t>
    </rPh>
    <rPh sb="60" eb="61">
      <t>ア</t>
    </rPh>
    <rPh sb="64" eb="66">
      <t>ショヨウ</t>
    </rPh>
    <rPh sb="66" eb="68">
      <t>ジカン</t>
    </rPh>
    <rPh sb="69" eb="70">
      <t>ミ</t>
    </rPh>
    <rPh sb="75" eb="77">
      <t>ヒツヨウ</t>
    </rPh>
    <phoneticPr fontId="6"/>
  </si>
  <si>
    <t>　「生活援助」とは、身体介護以外の訪問介護であって、掃除、洗濯、調理などの日常生活の援助とされましたが、次のような行為は生活援助の内容に含まれないので留意してください。</t>
    <phoneticPr fontId="6"/>
  </si>
  <si>
    <t>　一般的に介護保険の生活援助の範囲に含まれないと考えられる事例</t>
    <phoneticPr fontId="6"/>
  </si>
  <si>
    <t>　「生活援助中心型」の単位を算定することができる場合として、「利用者が一人暮らしであるか又は家族等が障害、疾病等のため、利用者や家族等が家事を行うことが困難な場合」とされましたが、これは、障害、疾病のほか、障害、疾病がない場合であっても、同様のやむを得ない事情により、家事が困難な場合も含みます。</t>
    <phoneticPr fontId="6"/>
  </si>
  <si>
    <t>　１回の訪問において身体介護及び生活援助が混在する訪問介護を行う必要がある場合は、居宅サービス計画や訪問介護計画の作成に当たって、適切なアセスメントにより、あらかじめ具体的なサービス内容を「身体介護」と「生活援助」に区分して、それに要する標準的な時間に基づき、「身体介護」と「生活援助」を組み合わせて算定することとします。</t>
    <rPh sb="2" eb="3">
      <t>カイ</t>
    </rPh>
    <rPh sb="4" eb="6">
      <t>ホウモン</t>
    </rPh>
    <rPh sb="10" eb="12">
      <t>シンタイ</t>
    </rPh>
    <rPh sb="12" eb="14">
      <t>カイゴ</t>
    </rPh>
    <rPh sb="14" eb="15">
      <t>オヨ</t>
    </rPh>
    <rPh sb="16" eb="18">
      <t>セイカツ</t>
    </rPh>
    <rPh sb="18" eb="20">
      <t>エンジョ</t>
    </rPh>
    <rPh sb="21" eb="23">
      <t>コンザイ</t>
    </rPh>
    <rPh sb="25" eb="29">
      <t>ホウモンカイゴ</t>
    </rPh>
    <rPh sb="30" eb="31">
      <t>オコナ</t>
    </rPh>
    <rPh sb="32" eb="34">
      <t>ヒツヨウ</t>
    </rPh>
    <rPh sb="37" eb="39">
      <t>バアイ</t>
    </rPh>
    <rPh sb="41" eb="43">
      <t>キョタク</t>
    </rPh>
    <rPh sb="47" eb="49">
      <t>ケイカク</t>
    </rPh>
    <rPh sb="50" eb="54">
      <t>ホウモンカイゴ</t>
    </rPh>
    <rPh sb="54" eb="56">
      <t>ケイカク</t>
    </rPh>
    <rPh sb="57" eb="59">
      <t>サクセイ</t>
    </rPh>
    <rPh sb="60" eb="61">
      <t>ア</t>
    </rPh>
    <rPh sb="65" eb="67">
      <t>テキセツ</t>
    </rPh>
    <rPh sb="83" eb="86">
      <t>グタイテキ</t>
    </rPh>
    <rPh sb="91" eb="93">
      <t>ナイヨウ</t>
    </rPh>
    <rPh sb="95" eb="97">
      <t>シンタイ</t>
    </rPh>
    <rPh sb="97" eb="99">
      <t>カイゴ</t>
    </rPh>
    <rPh sb="102" eb="104">
      <t>セイカツ</t>
    </rPh>
    <rPh sb="104" eb="106">
      <t>エンジョ</t>
    </rPh>
    <rPh sb="108" eb="110">
      <t>クブン</t>
    </rPh>
    <rPh sb="116" eb="117">
      <t>ヨウ</t>
    </rPh>
    <rPh sb="119" eb="122">
      <t>ヒョウジュンテキ</t>
    </rPh>
    <rPh sb="123" eb="125">
      <t>ジカン</t>
    </rPh>
    <rPh sb="126" eb="127">
      <t>モト</t>
    </rPh>
    <rPh sb="144" eb="145">
      <t>ク</t>
    </rPh>
    <rPh sb="146" eb="147">
      <t>ア</t>
    </rPh>
    <rPh sb="150" eb="152">
      <t>サンテイ</t>
    </rPh>
    <phoneticPr fontId="6"/>
  </si>
  <si>
    <t>　２０分未満の身体介護に引き続き生活援助を行う場合は、引き続き行われる生活援助の単位数の加算を行うことはできません（緊急時訪問介護加算を算定する場合を除く。）。</t>
    <rPh sb="44" eb="46">
      <t>カサン</t>
    </rPh>
    <phoneticPr fontId="6"/>
  </si>
  <si>
    <t>　訪問介護員等ごとに複数回の訪問介護として算定することはできません。</t>
    <rPh sb="1" eb="5">
      <t>ホウモンカイゴ</t>
    </rPh>
    <rPh sb="5" eb="6">
      <t>イン</t>
    </rPh>
    <rPh sb="6" eb="7">
      <t>トウ</t>
    </rPh>
    <rPh sb="10" eb="13">
      <t>フクスウカイ</t>
    </rPh>
    <rPh sb="14" eb="18">
      <t>ホウモンカイゴ</t>
    </rPh>
    <rPh sb="21" eb="23">
      <t>サンテイ</t>
    </rPh>
    <phoneticPr fontId="6"/>
  </si>
  <si>
    <t>　片道ごとの算定となります。よって、乗車と降車のそれぞれについて区分して算定することはできません。</t>
    <rPh sb="18" eb="20">
      <t>ジョウシャ</t>
    </rPh>
    <rPh sb="21" eb="23">
      <t>コウシャ</t>
    </rPh>
    <rPh sb="32" eb="34">
      <t>クブン</t>
    </rPh>
    <rPh sb="36" eb="38">
      <t>サンテイ</t>
    </rPh>
    <phoneticPr fontId="6"/>
  </si>
  <si>
    <t>　複数の要介護者に「通院等乗降介助」を行った場合は、乗降時に１人の利用者に対して１対１で介助を行う場合に限りそれぞれ算定できます。なお、効率的なサービス提供の観点から移送時間を極小化してください。</t>
    <rPh sb="31" eb="32">
      <t>ニン</t>
    </rPh>
    <rPh sb="33" eb="36">
      <t>リヨウシャ</t>
    </rPh>
    <rPh sb="37" eb="38">
      <t>タイ</t>
    </rPh>
    <rPh sb="76" eb="78">
      <t>テイキョウ</t>
    </rPh>
    <rPh sb="79" eb="81">
      <t>カンテン</t>
    </rPh>
    <rPh sb="83" eb="85">
      <t>イソウ</t>
    </rPh>
    <rPh sb="85" eb="87">
      <t>ジカン</t>
    </rPh>
    <rPh sb="88" eb="91">
      <t>キョクショウカ</t>
    </rPh>
    <phoneticPr fontId="6"/>
  </si>
  <si>
    <t>　また、「自らの運転する車両への乗車又は降車の介助」に加えて、「乗車前若しくは降車後の屋内外における移動等の介助」を行うか、又は、「通院先若しくは外出先での受診等の手続き、移動等の介助」を行う場合に算定対象となるものであり、これらの移動等の介助又は受診等の手続きを行わない場合には算定対象となりません。</t>
    <rPh sb="27" eb="28">
      <t>クワ</t>
    </rPh>
    <rPh sb="58" eb="59">
      <t>オコナ</t>
    </rPh>
    <rPh sb="62" eb="63">
      <t>マタ</t>
    </rPh>
    <rPh sb="94" eb="95">
      <t>オコナ</t>
    </rPh>
    <rPh sb="96" eb="98">
      <t>バアイ</t>
    </rPh>
    <rPh sb="99" eb="101">
      <t>サンテイ</t>
    </rPh>
    <rPh sb="101" eb="103">
      <t>タイショウ</t>
    </rPh>
    <rPh sb="116" eb="118">
      <t>イドウ</t>
    </rPh>
    <rPh sb="118" eb="119">
      <t>トウ</t>
    </rPh>
    <rPh sb="120" eb="122">
      <t>カイジョ</t>
    </rPh>
    <rPh sb="122" eb="123">
      <t>マタ</t>
    </rPh>
    <rPh sb="124" eb="126">
      <t>ジュシン</t>
    </rPh>
    <rPh sb="126" eb="127">
      <t>トウ</t>
    </rPh>
    <rPh sb="128" eb="130">
      <t>テツヅ</t>
    </rPh>
    <rPh sb="132" eb="133">
      <t>オコナ</t>
    </rPh>
    <rPh sb="136" eb="138">
      <t>バアイ</t>
    </rPh>
    <rPh sb="140" eb="142">
      <t>サンテイ</t>
    </rPh>
    <rPh sb="142" eb="144">
      <t>タイショウ</t>
    </rPh>
    <phoneticPr fontId="6"/>
  </si>
  <si>
    <t>　なお、１人の利用者に対して複数の訪問介護員等が交代して「通院等乗降介助」を行った場合も、１回の「通院等乗降介助」として算定し、訪問介護員等ごとに細かく区分して算定できません。</t>
    <rPh sb="5" eb="6">
      <t>ニン</t>
    </rPh>
    <rPh sb="7" eb="10">
      <t>リヨウシャ</t>
    </rPh>
    <rPh sb="11" eb="12">
      <t>タイ</t>
    </rPh>
    <rPh sb="14" eb="16">
      <t>フクスウ</t>
    </rPh>
    <rPh sb="17" eb="21">
      <t>ホウモンカイゴ</t>
    </rPh>
    <rPh sb="21" eb="22">
      <t>イン</t>
    </rPh>
    <rPh sb="22" eb="23">
      <t>トウ</t>
    </rPh>
    <rPh sb="24" eb="25">
      <t>コウ</t>
    </rPh>
    <rPh sb="25" eb="26">
      <t>ダイ</t>
    </rPh>
    <rPh sb="38" eb="39">
      <t>オコナ</t>
    </rPh>
    <rPh sb="41" eb="43">
      <t>バアイ</t>
    </rPh>
    <rPh sb="46" eb="47">
      <t>カイ</t>
    </rPh>
    <rPh sb="60" eb="62">
      <t>サンテイ</t>
    </rPh>
    <rPh sb="64" eb="68">
      <t>ホウモンカイゴ</t>
    </rPh>
    <rPh sb="68" eb="69">
      <t>イン</t>
    </rPh>
    <rPh sb="69" eb="70">
      <t>トウ</t>
    </rPh>
    <rPh sb="73" eb="74">
      <t>コマ</t>
    </rPh>
    <rPh sb="76" eb="78">
      <t>クブン</t>
    </rPh>
    <rPh sb="80" eb="82">
      <t>サンテイ</t>
    </rPh>
    <phoneticPr fontId="6"/>
  </si>
  <si>
    <t>　「通院等乗降介助」の単位を算定するに当たっては、適切なアセスメントを通じて、生活全般の解決すべき課題に対応した様々なサービス内容の１つとして、総合的な援助の一環としてあらかじめ居宅サービス計画に位置付けられている必要があり、居宅サービス計画において、</t>
    <rPh sb="11" eb="13">
      <t>タンイ</t>
    </rPh>
    <rPh sb="14" eb="16">
      <t>サンテイ</t>
    </rPh>
    <rPh sb="19" eb="20">
      <t>ア</t>
    </rPh>
    <rPh sb="25" eb="27">
      <t>テキセツ</t>
    </rPh>
    <rPh sb="35" eb="36">
      <t>ツウ</t>
    </rPh>
    <rPh sb="39" eb="41">
      <t>セイカツ</t>
    </rPh>
    <rPh sb="41" eb="43">
      <t>ゼンパン</t>
    </rPh>
    <rPh sb="44" eb="46">
      <t>カイケツ</t>
    </rPh>
    <rPh sb="52" eb="54">
      <t>タイオウ</t>
    </rPh>
    <rPh sb="56" eb="58">
      <t>サマザマ</t>
    </rPh>
    <rPh sb="63" eb="65">
      <t>ナイヨウ</t>
    </rPh>
    <rPh sb="72" eb="75">
      <t>ソウゴウテキ</t>
    </rPh>
    <rPh sb="76" eb="78">
      <t>エンジョ</t>
    </rPh>
    <rPh sb="79" eb="81">
      <t>イッカン</t>
    </rPh>
    <rPh sb="89" eb="91">
      <t>キョタク</t>
    </rPh>
    <rPh sb="95" eb="97">
      <t>ケイカク</t>
    </rPh>
    <rPh sb="98" eb="100">
      <t>イチ</t>
    </rPh>
    <rPh sb="100" eb="101">
      <t>ヅ</t>
    </rPh>
    <rPh sb="107" eb="109">
      <t>ヒツヨウ</t>
    </rPh>
    <rPh sb="113" eb="115">
      <t>キョタク</t>
    </rPh>
    <rPh sb="119" eb="121">
      <t>ケイカク</t>
    </rPh>
    <phoneticPr fontId="6"/>
  </si>
  <si>
    <t>「通所等乗降介助」と｢身体介護中心型｣の区分</t>
    <phoneticPr fontId="6"/>
  </si>
  <si>
    <t>「通所等乗降介助」と通所サービス・短期入所サービスの｢送迎｣の区分</t>
    <phoneticPr fontId="6"/>
  </si>
  <si>
    <t>　通所サービス又は短期入所サービスにおいて利用者の居宅と当該事業所との間の送迎を行う場合は、当該利用者の心身の状況により当該事業所の送迎車を利用することができないなど特別の事情がない限り、短期入所サービスの送迎加算を算定することとし（通所サービスは基本単位に包括）、「通院等乗降介助」は算定できません。</t>
    <phoneticPr fontId="6"/>
  </si>
  <si>
    <t>※</t>
    <phoneticPr fontId="6"/>
  </si>
  <si>
    <t>　なお、通院・外出介助において、１人の訪問介護員等が車両に同乗して気分の確認など移送中の介護も含めた介護行為を行う場合には、当該車両を運転するもう１人の訪問介護員等は別に「通院等乗降介助」を算定することはできません。</t>
    <rPh sb="4" eb="6">
      <t>ツウイン</t>
    </rPh>
    <rPh sb="7" eb="9">
      <t>ガイシュツ</t>
    </rPh>
    <rPh sb="9" eb="11">
      <t>カイジョ</t>
    </rPh>
    <rPh sb="17" eb="18">
      <t>ニン</t>
    </rPh>
    <rPh sb="19" eb="23">
      <t>ホウモンカイゴ</t>
    </rPh>
    <rPh sb="23" eb="24">
      <t>イン</t>
    </rPh>
    <rPh sb="24" eb="25">
      <t>トウ</t>
    </rPh>
    <rPh sb="26" eb="28">
      <t>シャリョウ</t>
    </rPh>
    <rPh sb="29" eb="31">
      <t>ドウジョウ</t>
    </rPh>
    <rPh sb="33" eb="35">
      <t>キブン</t>
    </rPh>
    <rPh sb="36" eb="38">
      <t>カクニン</t>
    </rPh>
    <rPh sb="40" eb="43">
      <t>イソウチュウ</t>
    </rPh>
    <rPh sb="44" eb="46">
      <t>カイゴ</t>
    </rPh>
    <rPh sb="47" eb="48">
      <t>フク</t>
    </rPh>
    <rPh sb="50" eb="52">
      <t>カイゴ</t>
    </rPh>
    <rPh sb="52" eb="54">
      <t>コウイ</t>
    </rPh>
    <rPh sb="55" eb="56">
      <t>オコナ</t>
    </rPh>
    <rPh sb="57" eb="59">
      <t>バアイ</t>
    </rPh>
    <rPh sb="62" eb="64">
      <t>トウガイ</t>
    </rPh>
    <rPh sb="64" eb="66">
      <t>シャリョウ</t>
    </rPh>
    <rPh sb="67" eb="69">
      <t>ウンテン</t>
    </rPh>
    <rPh sb="74" eb="75">
      <t>ニン</t>
    </rPh>
    <rPh sb="76" eb="80">
      <t>ホウモンカイゴ</t>
    </rPh>
    <rPh sb="80" eb="81">
      <t>イン</t>
    </rPh>
    <rPh sb="81" eb="82">
      <t>トウ</t>
    </rPh>
    <rPh sb="83" eb="84">
      <t>ベツ</t>
    </rPh>
    <rPh sb="86" eb="88">
      <t>ツウイン</t>
    </rPh>
    <rPh sb="88" eb="89">
      <t>トウ</t>
    </rPh>
    <rPh sb="89" eb="91">
      <t>ジョウコウ</t>
    </rPh>
    <rPh sb="91" eb="93">
      <t>カイジョ</t>
    </rPh>
    <rPh sb="95" eb="97">
      <t>サンテイ</t>
    </rPh>
    <phoneticPr fontId="6"/>
  </si>
  <si>
    <t>　居宅サービス計画上又は訪問介護計画上、サービス開始時刻が加算の対象となる時間帯にある場合に算定します。
　なお、利用時間が長時間にわたる場合に、加算の対象となる時間帯におけるサービス提供時間が全体のサービス提供時間に占める割合がごくわずかな場合においては、当該加算は算定できません。</t>
    <phoneticPr fontId="6"/>
  </si>
  <si>
    <t>　なお、「前回のサービス提供時の状況」を除く事項については、変更があった場合に記載することで足りるものとし、１日のうち、同一の訪問介護員等が同一の利用者に複数回訪問する場合であって、利用者の体調の急変等、特段の事情がないときは、当該利用者に係る文書等の指示及びサービス提供後の報告を省略することも差し支えないものとします。</t>
    <rPh sb="68" eb="69">
      <t>トウ</t>
    </rPh>
    <phoneticPr fontId="6"/>
  </si>
  <si>
    <t>　「文書等の確実な方法」とは、直接面接しながら文書を手交する方法のほか、ＦＡＸ、メール等によることも可能です。</t>
    <phoneticPr fontId="6"/>
  </si>
  <si>
    <t>　訪問介護員等から適宜受けるサービス提供終了後の報告内容について、サービス提供責任者は、文書（電磁的記録を含む。）にて記録を保存しなければなりません。</t>
    <rPh sb="47" eb="50">
      <t>デンジテキ</t>
    </rPh>
    <rPh sb="50" eb="52">
      <t>キロク</t>
    </rPh>
    <rPh sb="53" eb="54">
      <t>フク</t>
    </rPh>
    <phoneticPr fontId="6"/>
  </si>
  <si>
    <t>　労働安全衛生法により定期に実施することが義務付けられた「常時使用する労働者」に該当しない訪問介護員等も含めて、少なくとも１年以内ごとに１回、事業主の費用負担により実施しなければなりません。
　新たに加算を算定しようとする場合にあっては、少なくとも１年以内に当該健康診断等が実施されることが計画されていることをもって足りるものとします。</t>
    <rPh sb="23" eb="24">
      <t>ツ</t>
    </rPh>
    <phoneticPr fontId="6"/>
  </si>
  <si>
    <t>　「明示」については、当該事業所における緊急時等の対応方針、緊急時の連絡先及び対応可能時間等を記載した文書を利用者に交付し、説明を行うものとします。
　なお、交付すべき文書については、重要事項説明書等に当該内容を明記することをもって足りるものとします。</t>
    <rPh sb="2" eb="4">
      <t>メイジ</t>
    </rPh>
    <phoneticPr fontId="6"/>
  </si>
  <si>
    <t>　前年度の実績が６月に満たない事業所（新たに事業を開始し、又は再開した事業所を含む。）については、前年度の実績による加算の届出はできません。</t>
    <rPh sb="19" eb="20">
      <t>アラ</t>
    </rPh>
    <rPh sb="22" eb="24">
      <t>ジギョウ</t>
    </rPh>
    <rPh sb="25" eb="27">
      <t>カイシ</t>
    </rPh>
    <rPh sb="29" eb="30">
      <t>マタ</t>
    </rPh>
    <rPh sb="31" eb="33">
      <t>サイカイ</t>
    </rPh>
    <rPh sb="35" eb="38">
      <t>ジギョウショ</t>
    </rPh>
    <rPh sb="39" eb="40">
      <t>フク</t>
    </rPh>
    <rPh sb="58" eb="60">
      <t>カサン</t>
    </rPh>
    <phoneticPr fontId="6"/>
  </si>
  <si>
    <t>　前年度（３月を除く）又は届出日の属する月の前３月の１月当たりの実績の平均について、利用実人員又は訪問回数を用いて算出するものとします。</t>
    <rPh sb="32" eb="34">
      <t>ジッセキ</t>
    </rPh>
    <rPh sb="47" eb="48">
      <t>マタ</t>
    </rPh>
    <rPh sb="49" eb="50">
      <t>ホウ</t>
    </rPh>
    <rPh sb="50" eb="51">
      <t>トイ</t>
    </rPh>
    <rPh sb="51" eb="53">
      <t>カイスウ</t>
    </rPh>
    <phoneticPr fontId="6"/>
  </si>
  <si>
    <t>　前年度の実績が６月に満たない事業所（新たに事業を開始し、又は再開した事業所を含む。）については、前年度の実績による加算の届出はできません。</t>
    <phoneticPr fontId="6"/>
  </si>
  <si>
    <t>　「日常生活に支障を来すおそれのある症状若しくは行動が認められることから介護を必要とする認知症である者」とは、日常生活自立度のランクⅢ、Ⅳ又はＭに該当する利用者を指すものとします。</t>
    <rPh sb="10" eb="11">
      <t>キタ</t>
    </rPh>
    <phoneticPr fontId="6"/>
  </si>
  <si>
    <t>　当該加算を算定する事業所は、その旨について利用者に事前に説明を行い、同意を得てサービスを行う必要があります。</t>
    <phoneticPr fontId="6"/>
  </si>
  <si>
    <t>　当該加算を算定する利用者については、通常の事業の実施地域を越えて行う交通費の支払いを受けることはできません。</t>
    <phoneticPr fontId="6"/>
  </si>
  <si>
    <t>　「緊急に行った場合」とは、居宅サービス計画に位置付けられていない（あらかじめ居宅サービス計画に位置付けられたサービス提供の日時以外の時間帯であるもの）訪問介護（身体介護中心型に限る。）を、利用者又はその家族等から要請を受けてから２４時間以内に行った場合をいいます。</t>
    <rPh sb="25" eb="26">
      <t>ツ</t>
    </rPh>
    <rPh sb="39" eb="41">
      <t>キョタク</t>
    </rPh>
    <rPh sb="45" eb="47">
      <t>ケイカク</t>
    </rPh>
    <rPh sb="48" eb="50">
      <t>イチ</t>
    </rPh>
    <rPh sb="50" eb="51">
      <t>ツ</t>
    </rPh>
    <rPh sb="59" eb="61">
      <t>テイキョウ</t>
    </rPh>
    <rPh sb="62" eb="64">
      <t>ニチジ</t>
    </rPh>
    <rPh sb="64" eb="66">
      <t>イガイ</t>
    </rPh>
    <rPh sb="67" eb="70">
      <t>ジカンタイ</t>
    </rPh>
    <phoneticPr fontId="6"/>
  </si>
  <si>
    <t>　当該加算は、１回の要請につき１回を限度として算定できます。</t>
    <phoneticPr fontId="6"/>
  </si>
  <si>
    <t>　緊急時訪問介護加算の対象となる訪問介護の提供を行った場合は、要請のあった時間、要請の内容、当該訪問介護の提供時刻及び緊急時訪問介護加算の算定対象である旨等を記録してください。</t>
    <phoneticPr fontId="6"/>
  </si>
  <si>
    <t>（例）（乗車の介助の前に連続して）寝たきりの利用者
　　の更衣介助や排泄介助をした後、ベッドから車いす
　　へ移乗介助し、車いすを押して自動車へ移動介助す
　　る場合</t>
    <rPh sb="1" eb="2">
      <t>レイ</t>
    </rPh>
    <rPh sb="4" eb="6">
      <t>ジョウシャ</t>
    </rPh>
    <rPh sb="7" eb="9">
      <t>カイジョ</t>
    </rPh>
    <rPh sb="10" eb="11">
      <t>マエ</t>
    </rPh>
    <rPh sb="12" eb="14">
      <t>レンゾク</t>
    </rPh>
    <rPh sb="17" eb="18">
      <t>ネ</t>
    </rPh>
    <rPh sb="29" eb="31">
      <t>コウイ</t>
    </rPh>
    <rPh sb="31" eb="33">
      <t>カイジョ</t>
    </rPh>
    <rPh sb="34" eb="36">
      <t>ハイセツ</t>
    </rPh>
    <rPh sb="36" eb="38">
      <t>カイジョ</t>
    </rPh>
    <rPh sb="41" eb="42">
      <t>アト</t>
    </rPh>
    <rPh sb="48" eb="49">
      <t>クルマ</t>
    </rPh>
    <rPh sb="55" eb="56">
      <t>ウツル</t>
    </rPh>
    <rPh sb="56" eb="57">
      <t>ジョウ</t>
    </rPh>
    <rPh sb="57" eb="59">
      <t>カイジョ</t>
    </rPh>
    <rPh sb="61" eb="62">
      <t>クルマ</t>
    </rPh>
    <rPh sb="65" eb="66">
      <t>オ</t>
    </rPh>
    <rPh sb="68" eb="71">
      <t>ジドウシャ</t>
    </rPh>
    <rPh sb="72" eb="74">
      <t>イドウ</t>
    </rPh>
    <rPh sb="74" eb="76">
      <t>カイジョ</t>
    </rPh>
    <rPh sb="81" eb="82">
      <t>バ</t>
    </rPh>
    <rPh sb="82" eb="83">
      <t>ゴウ</t>
    </rPh>
    <phoneticPr fontId="6"/>
  </si>
  <si>
    <t>ア　利用者の数が40人を超える事業所については、常
　勤換算方法とすることができます。
　　この場合において、配置すべきサービス提供責任
　者の員数は、利用者の数を40で除して得られた数
　（小数第１位に切り上げた数）以上とします。</t>
    <phoneticPr fontId="6"/>
  </si>
  <si>
    <t>　ａ　利用者の数が40人を超え、200人以下の事業所
　　常勤換算方法としない場合に必要となるサービス
　　提供責任者の員数から１人を減じて得られる数以
　　上</t>
    <phoneticPr fontId="6"/>
  </si>
  <si>
    <t>　本加算は、理学療法士等が自宅を訪問せずにＡＤＬ及びＩＡＤＬに関する利用者の状況について適切に把握した上でサービス提供責任者に助言を行い、サービス提供責任者が、助言に基づき訪問介護計画書を作成（変更）するとともに、計画作成から３月経過後、目標の達成度合いにつき、利用者及び理学療法士等に報告することを定期的に実施してください。</t>
    <rPh sb="1" eb="2">
      <t>ホン</t>
    </rPh>
    <rPh sb="2" eb="4">
      <t>カサン</t>
    </rPh>
    <rPh sb="6" eb="8">
      <t>リガク</t>
    </rPh>
    <rPh sb="8" eb="11">
      <t>リョウホウシ</t>
    </rPh>
    <rPh sb="11" eb="12">
      <t>トウ</t>
    </rPh>
    <rPh sb="13" eb="15">
      <t>ジタク</t>
    </rPh>
    <rPh sb="16" eb="18">
      <t>ホウモン</t>
    </rPh>
    <rPh sb="24" eb="25">
      <t>オヨ</t>
    </rPh>
    <rPh sb="31" eb="32">
      <t>カン</t>
    </rPh>
    <rPh sb="34" eb="37">
      <t>リヨウシャ</t>
    </rPh>
    <rPh sb="38" eb="40">
      <t>ジョウキョウ</t>
    </rPh>
    <rPh sb="44" eb="46">
      <t>テキセツ</t>
    </rPh>
    <rPh sb="47" eb="49">
      <t>ハアク</t>
    </rPh>
    <rPh sb="51" eb="52">
      <t>ウエ</t>
    </rPh>
    <rPh sb="57" eb="59">
      <t>テイキョウ</t>
    </rPh>
    <rPh sb="59" eb="62">
      <t>セキニンシャ</t>
    </rPh>
    <rPh sb="63" eb="65">
      <t>ジョゲン</t>
    </rPh>
    <rPh sb="66" eb="67">
      <t>オコナ</t>
    </rPh>
    <rPh sb="73" eb="75">
      <t>テイキョウ</t>
    </rPh>
    <rPh sb="75" eb="78">
      <t>セキニンシャ</t>
    </rPh>
    <rPh sb="80" eb="82">
      <t>ジョゲン</t>
    </rPh>
    <rPh sb="83" eb="84">
      <t>モト</t>
    </rPh>
    <rPh sb="86" eb="88">
      <t>ホウモン</t>
    </rPh>
    <rPh sb="88" eb="90">
      <t>カイゴ</t>
    </rPh>
    <rPh sb="90" eb="93">
      <t>ケイカクショ</t>
    </rPh>
    <rPh sb="94" eb="96">
      <t>サクセイ</t>
    </rPh>
    <rPh sb="97" eb="99">
      <t>ヘンコウ</t>
    </rPh>
    <rPh sb="107" eb="109">
      <t>ケイカク</t>
    </rPh>
    <rPh sb="109" eb="111">
      <t>サクセイ</t>
    </rPh>
    <rPh sb="114" eb="115">
      <t>ツキ</t>
    </rPh>
    <rPh sb="115" eb="117">
      <t>ケイカ</t>
    </rPh>
    <rPh sb="117" eb="118">
      <t>ゴ</t>
    </rPh>
    <rPh sb="119" eb="121">
      <t>モクヒョウ</t>
    </rPh>
    <rPh sb="122" eb="124">
      <t>タッセイ</t>
    </rPh>
    <rPh sb="124" eb="126">
      <t>ドア</t>
    </rPh>
    <rPh sb="131" eb="134">
      <t>リヨウシャ</t>
    </rPh>
    <rPh sb="134" eb="135">
      <t>オヨ</t>
    </rPh>
    <rPh sb="136" eb="138">
      <t>リガク</t>
    </rPh>
    <rPh sb="138" eb="141">
      <t>リョウホウシ</t>
    </rPh>
    <rPh sb="141" eb="142">
      <t>トウ</t>
    </rPh>
    <rPh sb="143" eb="145">
      <t>ホウコク</t>
    </rPh>
    <rPh sb="150" eb="153">
      <t>テイキテキ</t>
    </rPh>
    <rPh sb="154" eb="156">
      <t>ジッシ</t>
    </rPh>
    <phoneticPr fontId="6"/>
  </si>
  <si>
    <t>「介護保険制度下での居宅サービスの対価に係る医療費控除の取扱いについて」平成12年6月1日老発第509号、
平成28年10月3日事務連絡</t>
    <rPh sb="1" eb="3">
      <t>カイゴ</t>
    </rPh>
    <rPh sb="3" eb="5">
      <t>ホケン</t>
    </rPh>
    <rPh sb="5" eb="7">
      <t>セイド</t>
    </rPh>
    <rPh sb="7" eb="8">
      <t>モト</t>
    </rPh>
    <rPh sb="10" eb="12">
      <t>キョタク</t>
    </rPh>
    <rPh sb="17" eb="19">
      <t>タイカ</t>
    </rPh>
    <rPh sb="20" eb="21">
      <t>カカ</t>
    </rPh>
    <rPh sb="22" eb="25">
      <t>イリョウヒ</t>
    </rPh>
    <rPh sb="25" eb="27">
      <t>コウジョ</t>
    </rPh>
    <rPh sb="28" eb="30">
      <t>トリアツカ</t>
    </rPh>
    <rPh sb="36" eb="38">
      <t>ヘイセイ</t>
    </rPh>
    <rPh sb="40" eb="41">
      <t>ネン</t>
    </rPh>
    <rPh sb="42" eb="43">
      <t>ツキ</t>
    </rPh>
    <rPh sb="44" eb="45">
      <t>ヒ</t>
    </rPh>
    <rPh sb="45" eb="46">
      <t>ロウ</t>
    </rPh>
    <rPh sb="46" eb="47">
      <t>ハツ</t>
    </rPh>
    <rPh sb="47" eb="48">
      <t>ダイ</t>
    </rPh>
    <rPh sb="51" eb="52">
      <t>ゴウ</t>
    </rPh>
    <rPh sb="54" eb="56">
      <t>ヘイセイ</t>
    </rPh>
    <rPh sb="58" eb="59">
      <t>ネン</t>
    </rPh>
    <rPh sb="61" eb="62">
      <t>ツキ</t>
    </rPh>
    <rPh sb="63" eb="64">
      <t>ニチ</t>
    </rPh>
    <rPh sb="64" eb="66">
      <t>ジム</t>
    </rPh>
    <rPh sb="66" eb="68">
      <t>レンラク</t>
    </rPh>
    <phoneticPr fontId="5"/>
  </si>
  <si>
    <t>（共生型訪問介護は第３の４のとおり）</t>
    <rPh sb="9" eb="10">
      <t>ダイ</t>
    </rPh>
    <phoneticPr fontId="6"/>
  </si>
  <si>
    <t>（共生型訪問介護は第３の４のとおり）</t>
    <phoneticPr fontId="6"/>
  </si>
  <si>
    <t>　共生型訪問介護事業所のサービス提供責任者と指定居宅介護事業所等のサービス提供責任者を兼務することは差し支えありません。</t>
    <rPh sb="1" eb="4">
      <t>キョウセイガタ</t>
    </rPh>
    <rPh sb="4" eb="6">
      <t>ホウモン</t>
    </rPh>
    <rPh sb="6" eb="8">
      <t>カイゴ</t>
    </rPh>
    <rPh sb="8" eb="11">
      <t>ジギョウショ</t>
    </rPh>
    <rPh sb="16" eb="18">
      <t>テイキョウ</t>
    </rPh>
    <rPh sb="18" eb="21">
      <t>セキニンシャ</t>
    </rPh>
    <rPh sb="22" eb="24">
      <t>シテイ</t>
    </rPh>
    <rPh sb="24" eb="26">
      <t>キョタク</t>
    </rPh>
    <rPh sb="26" eb="28">
      <t>カイゴ</t>
    </rPh>
    <rPh sb="28" eb="31">
      <t>ジギョウショ</t>
    </rPh>
    <rPh sb="31" eb="32">
      <t>トウ</t>
    </rPh>
    <rPh sb="37" eb="39">
      <t>テイキョウ</t>
    </rPh>
    <rPh sb="39" eb="42">
      <t>セキニンシャ</t>
    </rPh>
    <rPh sb="43" eb="45">
      <t>ケンム</t>
    </rPh>
    <rPh sb="50" eb="51">
      <t>サ</t>
    </rPh>
    <rPh sb="52" eb="53">
      <t>ツカ</t>
    </rPh>
    <phoneticPr fontId="6"/>
  </si>
  <si>
    <t>　サービス提供責任者の資格要件については、指定居宅介護事業所等のサービス提供責任者であれば、共生型訪問介護事業所のサービス提供責任者の資格要件を満たします。</t>
    <rPh sb="5" eb="7">
      <t>テイキョウ</t>
    </rPh>
    <rPh sb="7" eb="10">
      <t>セキニンシャ</t>
    </rPh>
    <rPh sb="11" eb="13">
      <t>シカク</t>
    </rPh>
    <rPh sb="13" eb="15">
      <t>ヨウケン</t>
    </rPh>
    <rPh sb="23" eb="25">
      <t>キョタク</t>
    </rPh>
    <rPh sb="30" eb="31">
      <t>トウ</t>
    </rPh>
    <rPh sb="36" eb="38">
      <t>テイキョウ</t>
    </rPh>
    <rPh sb="38" eb="41">
      <t>セキニンシャ</t>
    </rPh>
    <rPh sb="46" eb="49">
      <t>キョウセイガタ</t>
    </rPh>
    <rPh sb="49" eb="51">
      <t>ホウモン</t>
    </rPh>
    <rPh sb="51" eb="53">
      <t>カイゴ</t>
    </rPh>
    <rPh sb="53" eb="56">
      <t>ジギョウショ</t>
    </rPh>
    <rPh sb="61" eb="63">
      <t>テイキョウ</t>
    </rPh>
    <rPh sb="63" eb="66">
      <t>セキニンシャ</t>
    </rPh>
    <rPh sb="67" eb="69">
      <t>シカク</t>
    </rPh>
    <rPh sb="69" eb="71">
      <t>ヨウケン</t>
    </rPh>
    <rPh sb="72" eb="73">
      <t>ミ</t>
    </rPh>
    <phoneticPr fontId="6"/>
  </si>
  <si>
    <t>（共生型訪問介護は第４の２のとおり）</t>
    <phoneticPr fontId="6"/>
  </si>
  <si>
    <t>　共生型訪問介護事業所の管理者と指定居宅介護事業所等の管理者を兼務することは差し支えありません。</t>
    <rPh sb="1" eb="4">
      <t>キョウセイガタ</t>
    </rPh>
    <rPh sb="4" eb="6">
      <t>ホウモン</t>
    </rPh>
    <rPh sb="6" eb="8">
      <t>カイゴ</t>
    </rPh>
    <rPh sb="8" eb="11">
      <t>ジギョウショ</t>
    </rPh>
    <rPh sb="12" eb="15">
      <t>カンリシャ</t>
    </rPh>
    <rPh sb="16" eb="18">
      <t>シテイ</t>
    </rPh>
    <rPh sb="18" eb="20">
      <t>キョタク</t>
    </rPh>
    <rPh sb="20" eb="22">
      <t>カイゴ</t>
    </rPh>
    <rPh sb="22" eb="25">
      <t>ジギョウショ</t>
    </rPh>
    <rPh sb="25" eb="26">
      <t>トウ</t>
    </rPh>
    <rPh sb="27" eb="30">
      <t>カンリシャ</t>
    </rPh>
    <rPh sb="31" eb="33">
      <t>ケンム</t>
    </rPh>
    <rPh sb="38" eb="39">
      <t>サ</t>
    </rPh>
    <rPh sb="40" eb="41">
      <t>ツカ</t>
    </rPh>
    <phoneticPr fontId="6"/>
  </si>
  <si>
    <t>　指定居宅介護事業所等として満たすべき設備基準を満たしていますか。</t>
    <rPh sb="1" eb="3">
      <t>シテイ</t>
    </rPh>
    <rPh sb="3" eb="5">
      <t>キョタク</t>
    </rPh>
    <rPh sb="5" eb="7">
      <t>カイゴ</t>
    </rPh>
    <rPh sb="7" eb="10">
      <t>ジギョウショ</t>
    </rPh>
    <rPh sb="10" eb="11">
      <t>トウ</t>
    </rPh>
    <rPh sb="14" eb="15">
      <t>ミ</t>
    </rPh>
    <rPh sb="19" eb="21">
      <t>セツビ</t>
    </rPh>
    <rPh sb="21" eb="23">
      <t>キジュン</t>
    </rPh>
    <rPh sb="24" eb="25">
      <t>ミ</t>
    </rPh>
    <phoneticPr fontId="6"/>
  </si>
  <si>
    <t>　等の利用者の心身又は生活状況に係る情報が考えられますが、居宅介護支援事業者等に対して情報提供する内容は、サービス提供責任者が適切に判断することとします。なお、必要な情報の提供については、あらかじめ、サービス担当者会議等で居宅介護支援事業者等と調整しておくことが望ましいです。</t>
    <rPh sb="1" eb="2">
      <t>ナド</t>
    </rPh>
    <rPh sb="3" eb="6">
      <t>リヨウシャ</t>
    </rPh>
    <rPh sb="7" eb="9">
      <t>シンシン</t>
    </rPh>
    <rPh sb="9" eb="10">
      <t>マタ</t>
    </rPh>
    <rPh sb="11" eb="13">
      <t>セイカツ</t>
    </rPh>
    <rPh sb="13" eb="15">
      <t>ジョウキョウ</t>
    </rPh>
    <rPh sb="16" eb="17">
      <t>カカ</t>
    </rPh>
    <rPh sb="18" eb="20">
      <t>ジョウホウ</t>
    </rPh>
    <rPh sb="21" eb="22">
      <t>カンガ</t>
    </rPh>
    <rPh sb="29" eb="31">
      <t>キョタク</t>
    </rPh>
    <rPh sb="31" eb="33">
      <t>カイゴ</t>
    </rPh>
    <rPh sb="33" eb="35">
      <t>シエン</t>
    </rPh>
    <rPh sb="35" eb="38">
      <t>ジギョウシャ</t>
    </rPh>
    <rPh sb="38" eb="39">
      <t>トウ</t>
    </rPh>
    <rPh sb="40" eb="41">
      <t>タイ</t>
    </rPh>
    <rPh sb="43" eb="45">
      <t>ジョウホウ</t>
    </rPh>
    <rPh sb="45" eb="47">
      <t>テイキョウ</t>
    </rPh>
    <rPh sb="49" eb="51">
      <t>ナイヨウ</t>
    </rPh>
    <rPh sb="57" eb="59">
      <t>テイキョウ</t>
    </rPh>
    <rPh sb="59" eb="62">
      <t>セキニンシャ</t>
    </rPh>
    <rPh sb="63" eb="65">
      <t>テキセツ</t>
    </rPh>
    <rPh sb="66" eb="68">
      <t>ハンダン</t>
    </rPh>
    <rPh sb="80" eb="82">
      <t>ヒツヨウ</t>
    </rPh>
    <rPh sb="83" eb="85">
      <t>ジョウホウ</t>
    </rPh>
    <rPh sb="86" eb="88">
      <t>テイキョウ</t>
    </rPh>
    <rPh sb="104" eb="107">
      <t>タントウシャ</t>
    </rPh>
    <rPh sb="107" eb="109">
      <t>カイギ</t>
    </rPh>
    <rPh sb="109" eb="110">
      <t>トウ</t>
    </rPh>
    <rPh sb="111" eb="113">
      <t>キョタク</t>
    </rPh>
    <rPh sb="113" eb="115">
      <t>カイゴ</t>
    </rPh>
    <rPh sb="115" eb="117">
      <t>シエン</t>
    </rPh>
    <rPh sb="117" eb="120">
      <t>ジギョウシャ</t>
    </rPh>
    <rPh sb="120" eb="121">
      <t>トウ</t>
    </rPh>
    <rPh sb="122" eb="124">
      <t>チョウセイ</t>
    </rPh>
    <rPh sb="131" eb="132">
      <t>ノゾ</t>
    </rPh>
    <phoneticPr fontId="6"/>
  </si>
  <si>
    <t xml:space="preserve">ア
</t>
    <phoneticPr fontId="6"/>
  </si>
  <si>
    <t>　居宅介護支援事業者に対する利益供与に当たらない場合であっても、事業者が居宅サービス計画の作成又は変更に関し、介護支援専門員又は被保険者に対して、利用者に必要のないサービスを位置付けるよう求めることなどの不当な働きかけを行ってはなりません。</t>
    <rPh sb="1" eb="3">
      <t>キョタク</t>
    </rPh>
    <rPh sb="3" eb="5">
      <t>カイゴ</t>
    </rPh>
    <rPh sb="5" eb="7">
      <t>シエン</t>
    </rPh>
    <rPh sb="7" eb="10">
      <t>ジギョウシャ</t>
    </rPh>
    <rPh sb="11" eb="12">
      <t>タイ</t>
    </rPh>
    <rPh sb="14" eb="16">
      <t>リエキ</t>
    </rPh>
    <rPh sb="16" eb="18">
      <t>キョウヨ</t>
    </rPh>
    <rPh sb="19" eb="20">
      <t>ア</t>
    </rPh>
    <rPh sb="24" eb="26">
      <t>バアイ</t>
    </rPh>
    <rPh sb="32" eb="35">
      <t>ジギョウシャ</t>
    </rPh>
    <rPh sb="36" eb="38">
      <t>キョタク</t>
    </rPh>
    <rPh sb="42" eb="44">
      <t>ケイカク</t>
    </rPh>
    <rPh sb="45" eb="47">
      <t>サクセイ</t>
    </rPh>
    <rPh sb="47" eb="48">
      <t>マタ</t>
    </rPh>
    <rPh sb="49" eb="51">
      <t>ヘンコウ</t>
    </rPh>
    <rPh sb="52" eb="53">
      <t>カン</t>
    </rPh>
    <rPh sb="55" eb="57">
      <t>カイゴ</t>
    </rPh>
    <rPh sb="57" eb="59">
      <t>シエン</t>
    </rPh>
    <rPh sb="59" eb="62">
      <t>センモンイン</t>
    </rPh>
    <rPh sb="62" eb="63">
      <t>マタ</t>
    </rPh>
    <rPh sb="64" eb="65">
      <t>ヒ</t>
    </rPh>
    <rPh sb="65" eb="67">
      <t>ホケン</t>
    </rPh>
    <rPh sb="67" eb="68">
      <t>ジャ</t>
    </rPh>
    <rPh sb="69" eb="70">
      <t>タイ</t>
    </rPh>
    <rPh sb="73" eb="76">
      <t>リヨウシャ</t>
    </rPh>
    <rPh sb="77" eb="79">
      <t>ヒツヨウ</t>
    </rPh>
    <rPh sb="87" eb="89">
      <t>イチ</t>
    </rPh>
    <rPh sb="89" eb="90">
      <t>ツ</t>
    </rPh>
    <rPh sb="94" eb="95">
      <t>モト</t>
    </rPh>
    <rPh sb="102" eb="104">
      <t>フトウ</t>
    </rPh>
    <rPh sb="105" eb="106">
      <t>ハタラ</t>
    </rPh>
    <rPh sb="110" eb="111">
      <t>オコナ</t>
    </rPh>
    <phoneticPr fontId="6"/>
  </si>
  <si>
    <t>　共生型訪問介護を受ける利用者に対して適切なサービスを提供するため、指定訪問介護事業所その他の関係施設から必要な技術的支援を受けていますか。</t>
    <rPh sb="1" eb="4">
      <t>キョウセイガタ</t>
    </rPh>
    <rPh sb="4" eb="6">
      <t>ホウモン</t>
    </rPh>
    <rPh sb="6" eb="8">
      <t>カイゴ</t>
    </rPh>
    <rPh sb="9" eb="10">
      <t>ウ</t>
    </rPh>
    <rPh sb="12" eb="15">
      <t>リヨウシャ</t>
    </rPh>
    <rPh sb="16" eb="17">
      <t>タイ</t>
    </rPh>
    <rPh sb="19" eb="21">
      <t>テキセツ</t>
    </rPh>
    <rPh sb="27" eb="29">
      <t>テイキョウ</t>
    </rPh>
    <rPh sb="34" eb="36">
      <t>シテイ</t>
    </rPh>
    <rPh sb="36" eb="38">
      <t>ホウモン</t>
    </rPh>
    <rPh sb="38" eb="40">
      <t>カイゴ</t>
    </rPh>
    <rPh sb="40" eb="43">
      <t>ジギョウショ</t>
    </rPh>
    <rPh sb="45" eb="46">
      <t>タ</t>
    </rPh>
    <rPh sb="47" eb="49">
      <t>カンケイ</t>
    </rPh>
    <rPh sb="49" eb="51">
      <t>シセツ</t>
    </rPh>
    <rPh sb="53" eb="55">
      <t>ヒツヨウ</t>
    </rPh>
    <rPh sb="56" eb="59">
      <t>ギジュツテキ</t>
    </rPh>
    <rPh sb="59" eb="61">
      <t>シエン</t>
    </rPh>
    <rPh sb="62" eb="63">
      <t>ウ</t>
    </rPh>
    <phoneticPr fontId="6"/>
  </si>
  <si>
    <t>　障害者居宅介護従業者基礎研修課程修了者及び重度訪問介護従業者養成研修課程修了者等、①ア以外の者については、65歳に達した日の前日において、これらの研修課程修了者が勤務する指定居宅介護事業所又は指定重度訪問介護事業所において、指定居宅介護又は指定重度訪問介護を利用していた高齢障害者に対してのみ、サービスを提供することができます。
　すなわち、新規の要介護高齢者へのサービス提供はできません。</t>
    <rPh sb="1" eb="4">
      <t>ショウガイシャ</t>
    </rPh>
    <rPh sb="4" eb="6">
      <t>キョタク</t>
    </rPh>
    <rPh sb="6" eb="8">
      <t>カイゴ</t>
    </rPh>
    <rPh sb="8" eb="11">
      <t>ジュウギョウシャ</t>
    </rPh>
    <rPh sb="11" eb="13">
      <t>キソ</t>
    </rPh>
    <rPh sb="13" eb="15">
      <t>ケンシュウ</t>
    </rPh>
    <rPh sb="15" eb="17">
      <t>カテイ</t>
    </rPh>
    <rPh sb="17" eb="20">
      <t>シュウリョウシャ</t>
    </rPh>
    <rPh sb="20" eb="21">
      <t>オヨ</t>
    </rPh>
    <rPh sb="22" eb="24">
      <t>ジュウド</t>
    </rPh>
    <rPh sb="24" eb="26">
      <t>ホウモン</t>
    </rPh>
    <rPh sb="26" eb="28">
      <t>カイゴ</t>
    </rPh>
    <rPh sb="28" eb="31">
      <t>ジュウギョウシャ</t>
    </rPh>
    <rPh sb="31" eb="33">
      <t>ヨウセイ</t>
    </rPh>
    <rPh sb="33" eb="35">
      <t>ケンシュウ</t>
    </rPh>
    <rPh sb="35" eb="37">
      <t>カテイ</t>
    </rPh>
    <rPh sb="37" eb="40">
      <t>シュウリョウシャ</t>
    </rPh>
    <rPh sb="40" eb="41">
      <t>トウ</t>
    </rPh>
    <phoneticPr fontId="6"/>
  </si>
  <si>
    <t>実務経験を有する者</t>
    <phoneticPr fontId="6"/>
  </si>
  <si>
    <t>旧外出介護研修修了者</t>
    <phoneticPr fontId="6"/>
  </si>
  <si>
    <t>　障害福祉制度の指定居宅介護事業所が、要介護高齢者に対し訪問介護を提供する場合</t>
    <rPh sb="1" eb="3">
      <t>ショウガイ</t>
    </rPh>
    <rPh sb="3" eb="5">
      <t>フクシ</t>
    </rPh>
    <rPh sb="5" eb="7">
      <t>セイド</t>
    </rPh>
    <rPh sb="8" eb="10">
      <t>シテイ</t>
    </rPh>
    <rPh sb="10" eb="12">
      <t>キョタク</t>
    </rPh>
    <rPh sb="12" eb="14">
      <t>カイゴ</t>
    </rPh>
    <rPh sb="14" eb="17">
      <t>ジギョウショ</t>
    </rPh>
    <rPh sb="19" eb="22">
      <t>ヨウカイゴ</t>
    </rPh>
    <rPh sb="22" eb="25">
      <t>コウレイシャ</t>
    </rPh>
    <rPh sb="26" eb="27">
      <t>タイ</t>
    </rPh>
    <rPh sb="28" eb="30">
      <t>ホウモン</t>
    </rPh>
    <rPh sb="30" eb="32">
      <t>カイゴ</t>
    </rPh>
    <rPh sb="33" eb="35">
      <t>テイキョウ</t>
    </rPh>
    <rPh sb="37" eb="39">
      <t>バアイ</t>
    </rPh>
    <phoneticPr fontId="6"/>
  </si>
  <si>
    <t>（同一敷地内建物等に該当しないものの例）
・同一敷地であっても、広大な敷地に複数の建物が点
　在する場合
・隣接する敷地であっても、道路や河川などに敷地が
　隔てられており、横断するために迂回しなければな
　らない場合</t>
    <rPh sb="6" eb="8">
      <t>タテモノ</t>
    </rPh>
    <rPh sb="8" eb="9">
      <t>トウ</t>
    </rPh>
    <phoneticPr fontId="6"/>
  </si>
  <si>
    <t>　達成目標として「自宅のポータブルトイレを１日１回以上利用する（１月目、２月目の目標として座位の保持時間）」を設定</t>
    <phoneticPr fontId="6"/>
  </si>
  <si>
    <t>　達成目標として「自宅のポータブルトイレを１日１回以上利用する（１月目、２月目の目標として座位の保持時間）」を設定</t>
    <rPh sb="1" eb="3">
      <t>タッセイ</t>
    </rPh>
    <rPh sb="3" eb="5">
      <t>モクヒョウ</t>
    </rPh>
    <rPh sb="9" eb="11">
      <t>ジタク</t>
    </rPh>
    <rPh sb="22" eb="23">
      <t>ヒ</t>
    </rPh>
    <rPh sb="24" eb="25">
      <t>カイ</t>
    </rPh>
    <rPh sb="25" eb="27">
      <t>イジョウ</t>
    </rPh>
    <rPh sb="27" eb="29">
      <t>リヨウ</t>
    </rPh>
    <rPh sb="33" eb="35">
      <t>ツキメ</t>
    </rPh>
    <rPh sb="37" eb="39">
      <t>ツキメ</t>
    </rPh>
    <rPh sb="40" eb="42">
      <t>モクヒョウ</t>
    </rPh>
    <rPh sb="48" eb="50">
      <t>ホジ</t>
    </rPh>
    <rPh sb="50" eb="52">
      <t>ジカン</t>
    </rPh>
    <rPh sb="55" eb="57">
      <t>セッテイ</t>
    </rPh>
    <phoneticPr fontId="6"/>
  </si>
  <si>
    <t xml:space="preserve">　業務管理体制（法令等遵守）の取組について、評価・改善活動を行っていますか。
</t>
    <phoneticPr fontId="6"/>
  </si>
  <si>
    <t xml:space="preserve">事業者が整備等する業務管理体制の内容
</t>
    <phoneticPr fontId="6"/>
  </si>
  <si>
    <t xml:space="preserve">　指定訪問介護の基本取扱方針
</t>
    <rPh sb="1" eb="3">
      <t>シテイ</t>
    </rPh>
    <phoneticPr fontId="6"/>
  </si>
  <si>
    <t xml:space="preserve">　指定訪問介護の具体的取扱方針
</t>
    <rPh sb="1" eb="3">
      <t>シテイ</t>
    </rPh>
    <phoneticPr fontId="6"/>
  </si>
  <si>
    <t>変更の届出が必要な事項は、次に掲げるとおりです。</t>
    <phoneticPr fontId="6"/>
  </si>
  <si>
    <t>　やむを得ない事由により、介護支援専門員と事前の連携が図れない場合であって、事後に介護支援専門員によって、当該訪問が必要であったと判断された場合には、加算の算定は可能です。</t>
    <phoneticPr fontId="6"/>
  </si>
  <si>
    <t>個人情報の保護に関する法律(平15年法律第57号)
医療・介護関係事業者における個人情報の適切な取扱いのためのガイダンス（平29.4.14厚生労働省）</t>
    <rPh sb="62" eb="63">
      <t>ヘイ</t>
    </rPh>
    <rPh sb="70" eb="72">
      <t>コウセイ</t>
    </rPh>
    <rPh sb="72" eb="75">
      <t>ロウドウショウ</t>
    </rPh>
    <phoneticPr fontId="6"/>
  </si>
  <si>
    <t>　「個人情報の保護に関する法律」及び「医療・介護関係事業者における個人情報の適切な取扱いのためのガイダンス」に基づき、利用者及びその家族の個人情報を適切に取り扱っていますか。</t>
    <phoneticPr fontId="6"/>
  </si>
  <si>
    <t xml:space="preserve">　生活機能向上連携加算（Ⅰ）
</t>
    <rPh sb="1" eb="3">
      <t>セイカツ</t>
    </rPh>
    <rPh sb="3" eb="5">
      <t>キノウ</t>
    </rPh>
    <rPh sb="5" eb="7">
      <t>コウジョウ</t>
    </rPh>
    <rPh sb="7" eb="9">
      <t>レンケイ</t>
    </rPh>
    <rPh sb="9" eb="11">
      <t>カサン</t>
    </rPh>
    <phoneticPr fontId="6"/>
  </si>
  <si>
    <r>
      <t>平12厚告19
別表1のホ(1)、注1</t>
    </r>
    <r>
      <rPr>
        <sz val="11"/>
        <color indexed="40"/>
        <rFont val="ＭＳ 明朝"/>
        <family val="1"/>
        <charset val="128"/>
      </rPr>
      <t/>
    </r>
    <rPh sb="0" eb="1">
      <t>ヘイ</t>
    </rPh>
    <rPh sb="3" eb="4">
      <t>アツシ</t>
    </rPh>
    <rPh sb="4" eb="5">
      <t>コウ</t>
    </rPh>
    <rPh sb="8" eb="10">
      <t>ベッピョウ</t>
    </rPh>
    <rPh sb="17" eb="18">
      <t>チュウ</t>
    </rPh>
    <phoneticPr fontId="6"/>
  </si>
  <si>
    <t>平12厚告19
別表1のホ(2)、注2</t>
    <rPh sb="0" eb="1">
      <t>ヘイ</t>
    </rPh>
    <rPh sb="3" eb="4">
      <t>アツシ</t>
    </rPh>
    <rPh sb="4" eb="5">
      <t>コウ</t>
    </rPh>
    <rPh sb="8" eb="10">
      <t>ベッピョウ</t>
    </rPh>
    <rPh sb="17" eb="18">
      <t>チュウ</t>
    </rPh>
    <phoneticPr fontId="6"/>
  </si>
  <si>
    <t>　いずれの型の単位数を算定するかを判断する際は、まず、身体介護に要する一般的な時間や内容からみて、身体介護を構成する個々の行為を</t>
    <phoneticPr fontId="6"/>
  </si>
  <si>
    <t>●</t>
    <phoneticPr fontId="5"/>
  </si>
  <si>
    <t>　サービスの提供の終了に際しては、利用者又はその家族に対して適切な指導を行うとともに、当該利用者に係る居宅介護支援事業者に対する情報の提供及び保健医療サービス又は福祉サービスを提供する者との密接な連携に努めていますか。</t>
    <phoneticPr fontId="6"/>
  </si>
  <si>
    <t>　業務管理体制を適切に整備し、関係行政機関に届け出ていますか。
　　届出年月日〔平成・令和　　年　　月　　日〕
　　法令遵守責任者　職名〔　　　　　　　　　　〕
　　　　　　　　　　氏名〔　　　　　　　　　　〕</t>
    <rPh sb="43" eb="44">
      <t>レイ</t>
    </rPh>
    <rPh sb="44" eb="45">
      <t>ワ</t>
    </rPh>
    <phoneticPr fontId="6"/>
  </si>
  <si>
    <t>④</t>
    <phoneticPr fontId="5"/>
  </si>
  <si>
    <t>　事業所ごとに置くべき訪問介護員等の員数は、常勤換算方法で２．５人以上配置していますか。</t>
    <phoneticPr fontId="6"/>
  </si>
  <si>
    <t>ア</t>
    <phoneticPr fontId="5"/>
  </si>
  <si>
    <t>イ</t>
    <phoneticPr fontId="5"/>
  </si>
  <si>
    <t>　適切な訪問介護の提供を確保する観点から、職場において行われる性的な言動又は優越的な関係を背景とした言動であって業務上必要かつ相当な範囲を超えたものにより訪問介護員等の就業環境が害されることを防止するための方針の明確化等の必要な措置を講じていますか。</t>
    <rPh sb="4" eb="6">
      <t>ホウモン</t>
    </rPh>
    <rPh sb="6" eb="8">
      <t>カイゴ</t>
    </rPh>
    <rPh sb="77" eb="79">
      <t>ホウモン</t>
    </rPh>
    <rPh sb="79" eb="81">
      <t>カイゴ</t>
    </rPh>
    <rPh sb="81" eb="82">
      <t>イン</t>
    </rPh>
    <rPh sb="82" eb="83">
      <t>トウ</t>
    </rPh>
    <phoneticPr fontId="5"/>
  </si>
  <si>
    <t>業務継続計画の策定等</t>
    <phoneticPr fontId="5"/>
  </si>
  <si>
    <t>　訓練（シミュレーション）においては、感染症や災害が発生した場合において迅速に行動できるよう、業務継続計画に基づき、事業所内の役割分担の確認、感染症や災害が発生した場合に実践するケアの演習等を定期的（年１回以上）に実施するものとします。なお、感染症の業務継続計画に係る訓練については、感染症の予防及びまん延の防止のための訓練と一体的に実施することも差し支えありません。
　訓練の実施は、机上を含めその実施手法は問わないものの、机上及び実地で実施するものを適切に組み合わせながら実施することが適切です。</t>
    <phoneticPr fontId="5"/>
  </si>
  <si>
    <t>　感染症が発生し、又はまん延しないように講ずべき措置については、具体的には次のアからウまでの取扱いとしてください。各事項について、同項に基づき事業所に実施が求められるものですが、他のサービス事業者との連携等により行うことも差し支えありません。</t>
    <phoneticPr fontId="5"/>
  </si>
  <si>
    <t>ウ</t>
    <phoneticPr fontId="5"/>
  </si>
  <si>
    <t>虐待の防止</t>
  </si>
  <si>
    <t>・</t>
    <phoneticPr fontId="5"/>
  </si>
  <si>
    <t>虐待の未然防止
　事業者は高齢者の尊厳保持・人格尊重に対する配慮を常に心がけながらサービス提供にあたる必要があり、第３条の一般原則に位置付けられているとおり、研修等を通じて、従業者にそれらに関する理解を促す必要があります。同様に、従業者が高齢者虐待防止法等に規定する養介護事業の従業者としての責務・適切な対応等を正しく理解していることも重要です。</t>
    <phoneticPr fontId="5"/>
  </si>
  <si>
    <t>虐待等の早期発見
　訪問介護事業所の従業者は、虐待等又はセルフ・ネグレクト等の虐待に準ずる事案を発見しやすい立場にあることから、これらを早期に発見できるよう、必要な措置（虐待等に対する相談体制、市町村の通報窓口の周知等）がとられていることが望ましいです。また、利用者及びその家族からの虐待等に係る相談、利用者から市町村への虐待の届出について、適切な対応をしてください。</t>
    <rPh sb="12" eb="14">
      <t>カイゴ</t>
    </rPh>
    <rPh sb="14" eb="17">
      <t>ジギョウショ</t>
    </rPh>
    <phoneticPr fontId="5"/>
  </si>
  <si>
    <t>　上記②の「その完結の日」とは、個々の利用者につき、契約終了（契約の解約・解除、他の施設への入所、利用者の死亡、利用者の自立等）により一連のサービス提供が終了した日を指すものとします。</t>
    <rPh sb="1" eb="3">
      <t>ジョウキ</t>
    </rPh>
    <phoneticPr fontId="5"/>
  </si>
  <si>
    <t>平11老企25
第5の2</t>
    <phoneticPr fontId="5"/>
  </si>
  <si>
    <t>平27厚労告95
第三号ホ</t>
    <rPh sb="0" eb="1">
      <t>ヘイ</t>
    </rPh>
    <rPh sb="3" eb="5">
      <t>コウロウ</t>
    </rPh>
    <rPh sb="5" eb="6">
      <t>コク</t>
    </rPh>
    <rPh sb="9" eb="10">
      <t>ダイ</t>
    </rPh>
    <rPh sb="10" eb="11">
      <t>サン</t>
    </rPh>
    <rPh sb="11" eb="12">
      <t>ゴウ</t>
    </rPh>
    <phoneticPr fontId="6"/>
  </si>
  <si>
    <t xml:space="preserve"> 日常生活に支障を来すおそれのある症状又は行動が認められることから介護を必要とする認知症の者</t>
    <phoneticPr fontId="5"/>
  </si>
  <si>
    <t>　「認知症介護の指導に係る専門的な研修」とは、「認知症介護実践者等養成事業の実施について」、「認知症介護実践者等養成事業の円滑な運営について」に規定する「認知症介護指導者研修」及び認知症看護に係る適切な研修を指すものです。</t>
    <phoneticPr fontId="5"/>
  </si>
  <si>
    <t>　認知症専門ケア加算</t>
    <phoneticPr fontId="5"/>
  </si>
  <si>
    <t>２０分未満の身体介護</t>
    <rPh sb="2" eb="3">
      <t>フン</t>
    </rPh>
    <rPh sb="3" eb="5">
      <t>ミマン</t>
    </rPh>
    <rPh sb="6" eb="8">
      <t>シンタイ</t>
    </rPh>
    <rPh sb="8" eb="10">
      <t>カイゴ</t>
    </rPh>
    <phoneticPr fontId="6"/>
  </si>
  <si>
    <t>　訪問介護は在宅の要介護者の生活パターンに合わせて提供されるべきであることから、単に１回の長時間の訪問介護を複数回に区分して行うことは適切ではありません。</t>
    <phoneticPr fontId="6"/>
  </si>
  <si>
    <t>平12厚告19
別表1の注2</t>
    <phoneticPr fontId="6"/>
  </si>
  <si>
    <t>平27厚労告95
第一号</t>
    <rPh sb="0" eb="1">
      <t>ヒラ</t>
    </rPh>
    <rPh sb="3" eb="5">
      <t>コウロウ</t>
    </rPh>
    <rPh sb="5" eb="6">
      <t>コク</t>
    </rPh>
    <rPh sb="9" eb="10">
      <t>ダイ</t>
    </rPh>
    <rPh sb="10" eb="11">
      <t>イチ</t>
    </rPh>
    <rPh sb="11" eb="12">
      <t>ゴウ</t>
    </rPh>
    <phoneticPr fontId="6"/>
  </si>
  <si>
    <t>次のいずれにも適合すること。</t>
    <rPh sb="0" eb="1">
      <t>ツギ</t>
    </rPh>
    <rPh sb="7" eb="9">
      <t>テキゴウ</t>
    </rPh>
    <phoneticPr fontId="6"/>
  </si>
  <si>
    <t>　利用者又はその家族等から電話等による連絡があった場合に、常時対応できる体制にあること。</t>
    <phoneticPr fontId="6"/>
  </si>
  <si>
    <t>平27厚労告94
第一号</t>
    <rPh sb="0" eb="1">
      <t>ヒラ</t>
    </rPh>
    <rPh sb="3" eb="5">
      <t>コウロウ</t>
    </rPh>
    <rPh sb="5" eb="6">
      <t>コク</t>
    </rPh>
    <rPh sb="9" eb="10">
      <t>ダイ</t>
    </rPh>
    <rPh sb="10" eb="11">
      <t>イチ</t>
    </rPh>
    <rPh sb="11" eb="12">
      <t>ゴウ</t>
    </rPh>
    <phoneticPr fontId="6"/>
  </si>
  <si>
    <t>次のいずれにも該当する利用者</t>
    <rPh sb="0" eb="1">
      <t>ツギ</t>
    </rPh>
    <rPh sb="7" eb="9">
      <t>ガイトウ</t>
    </rPh>
    <rPh sb="11" eb="14">
      <t>リヨウシャ</t>
    </rPh>
    <phoneticPr fontId="6"/>
  </si>
  <si>
    <t>　①「要介護１又は要介護２である利用者であって、周囲の者による日常生活に対する注意を必要とする認知症のもの」及び②「要介護３、要介護４又は要介護５である利用者であって、疾病若しくは傷害若しくはそれらの後遺症又は老衰により生じた身体機能の低下が認められることから、屋内での生活に介護を必要とするもの」</t>
    <phoneticPr fontId="6"/>
  </si>
  <si>
    <t xml:space="preserve">　単身の世帯に属する利用者又は家族若しくは親族（以下「家族等」という。）と同居している利用者であって、当該家族等の障害、疾病等の理由により、当該利用者又は当該家族等が家事を行うことが困難であるものに対して、生活援助（調理、洗濯、掃除等の家事の援助であって、これを受けなければ日常生活を営むのに支障が生ずる居宅要介護者に対して行われるもの）が中心である訪問介護を行った場合に所定単位数を算定していますか。
</t>
    <phoneticPr fontId="6"/>
  </si>
  <si>
    <t xml:space="preserve">  訪問介護の所要時間については、実際に行われた訪問介護の時間ではなく、訪問介護計画に位置付けられた内容の訪問介護を行うのに要する標準的な時間を所要時間として、所定単位数を算定していますか。
</t>
    <rPh sb="45" eb="46">
      <t>ヅ</t>
    </rPh>
    <rPh sb="50" eb="52">
      <t>ナイヨウ</t>
    </rPh>
    <rPh sb="53" eb="57">
      <t>ホウモンカイゴ</t>
    </rPh>
    <rPh sb="58" eb="59">
      <t>オコナ</t>
    </rPh>
    <rPh sb="80" eb="82">
      <t>ショテイ</t>
    </rPh>
    <rPh sb="82" eb="85">
      <t>タンイスウ</t>
    </rPh>
    <rPh sb="86" eb="88">
      <t>サンテイ</t>
    </rPh>
    <phoneticPr fontId="6"/>
  </si>
  <si>
    <t xml:space="preserve">　訪問介護の提供に当たっては、サービス提供責任者が、当該利用者を担当する訪問介護員等に対し、当該利用者に関する情報やサービス提供に当たっての留意事項を文書等の確実な方法により伝達してから開始するとともに、サービス提供終了後、担当する訪問介護員等から適宜報告を受けること。
</t>
    <phoneticPr fontId="6"/>
  </si>
  <si>
    <t>a</t>
    <phoneticPr fontId="6"/>
  </si>
  <si>
    <t>b</t>
    <phoneticPr fontId="6"/>
  </si>
  <si>
    <t>c</t>
    <phoneticPr fontId="6"/>
  </si>
  <si>
    <t>　勤続年数要件は、次のとおりです。</t>
    <phoneticPr fontId="6"/>
  </si>
  <si>
    <t>　「認知症介護に係る専門的な研修」とは、「認知症介護実践者等養成事業の実施について」（平成18年3月31日老発第0331010 号厚生労働省老健局長通知）、「認知症介護実践者等養成事業の円滑な運営について」（平成18年3月31 日老計第0331007 号厚生労働省計画課長通知）に規定する「認知症介護実践リーダー研修」及び認知症看護に係る適切な研修を指すものです。</t>
    <phoneticPr fontId="5"/>
  </si>
  <si>
    <t>　訪問介護事業者は、感染症や災害が発生した場合にあっても、利用者が継続して訪問介護の提供を受けられるよう、業務継続計画を策定するとともに、当該業務継続計画に従い、登録訪問介護員等を含めて、訪問介護員等その他の従業者に対して、必要な研修及び訓練（シミュレーション）を実施しなければならないこととしたものです。なお、業務継続計画の策定、研修及び訓練の実施については、事業所に実施が求められるものですが、他のサービス事業者との連携等により行うことも差し支えありません。また、感染症や災害が発生した場合には、従業者が連携し取り組むことが求められることから、研修及び訓練の実施にあたっては、全ての従業者が参加できるようにすることが望ましいです。</t>
    <phoneticPr fontId="5"/>
  </si>
  <si>
    <t>二　当該事業所における感染症の予防及びまん延の防
　止のための指針を整備すること。</t>
    <rPh sb="4" eb="7">
      <t>ジギョウショ</t>
    </rPh>
    <phoneticPr fontId="5"/>
  </si>
  <si>
    <t>三　当該事業所において、訪問介護員等に対し、感染
　症の予防及びまん延の防止のための研修及び訓練を
　定期的に実施すること。</t>
    <rPh sb="4" eb="7">
      <t>ジギョウショ</t>
    </rPh>
    <rPh sb="12" eb="14">
      <t>ホウモン</t>
    </rPh>
    <rPh sb="14" eb="16">
      <t>カイゴ</t>
    </rPh>
    <rPh sb="16" eb="17">
      <t>イン</t>
    </rPh>
    <rPh sb="17" eb="18">
      <t>トウ</t>
    </rPh>
    <phoneticPr fontId="5"/>
  </si>
  <si>
    <t>　事業所の所在する建物と同一の建物に居住する利用者に対して訪問介護を提供する場合には、当該建物に居住する利用者以外の者に対しても訪問介護の提供を行うよう努めていますか。</t>
    <rPh sb="1" eb="4">
      <t>ジギョウショ</t>
    </rPh>
    <rPh sb="29" eb="31">
      <t>ホウモン</t>
    </rPh>
    <rPh sb="31" eb="33">
      <t>カイゴ</t>
    </rPh>
    <rPh sb="64" eb="66">
      <t>ホウモン</t>
    </rPh>
    <rPh sb="66" eb="68">
      <t>カイゴ</t>
    </rPh>
    <phoneticPr fontId="5"/>
  </si>
  <si>
    <t>　高齢者向け集合住宅等と同一の建物に所在する訪問介護事業所が当該高齢者向け集合住宅等に居住する要介護者に訪問介護を提供する場合、当該高齢者向け集合住宅等に居住する要介護者のみを対象としたサービス提供が行われないよう、「提供拒否の禁止」の項目での正当な理由がある場合を除き、地域包括ケア推進の観点から地域の要介護者にもサービス提供を行うよう努めなければならないことを定めたものです。</t>
    <rPh sb="24" eb="26">
      <t>カイゴ</t>
    </rPh>
    <rPh sb="54" eb="56">
      <t>カイゴ</t>
    </rPh>
    <phoneticPr fontId="5"/>
  </si>
  <si>
    <t>一　当該事業所における虐待の防止のための対策を検
　討する委員会（テレビ電話装置等を活用して行うこ
　とができるものとする。）を定期的に開催するとと
　もに、その結果について、訪問介護員等に周知徹底
　を図ること。</t>
    <rPh sb="88" eb="90">
      <t>ホウモン</t>
    </rPh>
    <rPh sb="90" eb="92">
      <t>カイゴ</t>
    </rPh>
    <rPh sb="92" eb="93">
      <t>イン</t>
    </rPh>
    <rPh sb="93" eb="94">
      <t>トウ</t>
    </rPh>
    <phoneticPr fontId="5"/>
  </si>
  <si>
    <t>二　当該事業所における虐待の防止のための指針を整
　備すること。</t>
    <rPh sb="4" eb="7">
      <t>ジギョウショ</t>
    </rPh>
    <phoneticPr fontId="5"/>
  </si>
  <si>
    <t>三　当該事業所において、訪問介護員等に対し、虐待
　の防止のための研修を定期的に実施すること。</t>
    <rPh sb="4" eb="7">
      <t>ジギョウショ</t>
    </rPh>
    <rPh sb="12" eb="14">
      <t>ホウモン</t>
    </rPh>
    <rPh sb="14" eb="16">
      <t>カイゴ</t>
    </rPh>
    <rPh sb="16" eb="17">
      <t>イン</t>
    </rPh>
    <rPh sb="17" eb="18">
      <t>トウ</t>
    </rPh>
    <phoneticPr fontId="5"/>
  </si>
  <si>
    <t>　虐待は、法の目的の一つである高齢者の尊厳の保持や、高齢者の人格の尊重に深刻な影響を及ぼす可能性が極めて高く、訪問介護事業者は虐待の防止のために必要な措置を講じなければなりません。虐待を未然に防止するための対策及び発生した場合の対応等については、「高齢者虐待の防止、高齢者の養護者に対する支援等に関する法律」（平成17年法律第124号。以下「高齢者虐待防止法」という。）に規定されているところであり、その実効性を高め、利用者の尊厳の保持・人格の尊重が達成されるよう、次に掲げる観点から虐待の防止に関する措置を講じるものとします。</t>
    <rPh sb="57" eb="59">
      <t>カイゴ</t>
    </rPh>
    <rPh sb="59" eb="61">
      <t>ジギョウ</t>
    </rPh>
    <phoneticPr fontId="5"/>
  </si>
  <si>
    <t>高齢者虐待防止法第2条</t>
    <rPh sb="0" eb="3">
      <t>コウレイシャ</t>
    </rPh>
    <rPh sb="3" eb="5">
      <t>ギャクタイ</t>
    </rPh>
    <rPh sb="5" eb="8">
      <t>ボウシホウ</t>
    </rPh>
    <rPh sb="8" eb="9">
      <t>ダイ</t>
    </rPh>
    <rPh sb="10" eb="11">
      <t>ジョウ</t>
    </rPh>
    <phoneticPr fontId="5"/>
  </si>
  <si>
    <t>電磁的記録等</t>
    <rPh sb="0" eb="3">
      <t>デンジテキ</t>
    </rPh>
    <rPh sb="3" eb="5">
      <t>キロク</t>
    </rPh>
    <rPh sb="5" eb="6">
      <t>トウ</t>
    </rPh>
    <phoneticPr fontId="6"/>
  </si>
  <si>
    <t>　イのうち「従業者の員数」は、日々変わりうるものであるため、業務負担軽減等の観点から、規程を定めるに当たっては、人員に関する基準において置くべきとされている員数を満たす範囲において、「○人以上」と記載することも差し支えありません。（第５－１の重要事項を記した文書に記載する場合も同様です。）</t>
    <rPh sb="56" eb="58">
      <t>ジンイン</t>
    </rPh>
    <rPh sb="59" eb="60">
      <t>カン</t>
    </rPh>
    <phoneticPr fontId="5"/>
  </si>
  <si>
    <t>　事業者及びサービスの提供に当たる者は、作成、保存その他これらに類するもののうち、書面（書面、書類、文書、謄本、抄本、正本、副本、複本その他文字、図形等人の知覚によって認識することができる情報が記載された紙その他の有体物をいう。以下同じ。）で行うことが規定されている又は想定されるもの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ますが、下記のとおり取り扱っていますか。</t>
    <rPh sb="256" eb="258">
      <t>カキ</t>
    </rPh>
    <rPh sb="262" eb="263">
      <t>ト</t>
    </rPh>
    <rPh sb="264" eb="265">
      <t>アツカ</t>
    </rPh>
    <phoneticPr fontId="5"/>
  </si>
  <si>
    <t>　事業者及びサービスの提供に当たる者は、交付、説明、同意、承諾、締結その他これらに類するもの（以下「交付等」という。）のうち、書面で行うことが規定されている又は想定されるものについては、当該交付等の相手方の承諾を得て、書面に代えて、電磁的方法（電子的方法、磁気的方法その他人の知覚によって認識することができない方法をいう。）によることができますが、下記のとおり取り扱っていますか。</t>
    <rPh sb="174" eb="176">
      <t>カキ</t>
    </rPh>
    <rPh sb="180" eb="181">
      <t>ト</t>
    </rPh>
    <rPh sb="182" eb="183">
      <t>アツカ</t>
    </rPh>
    <phoneticPr fontId="5"/>
  </si>
  <si>
    <t>　「認知症ケアに関する留意事項の伝達又は技術的指導に係る会議」の実施に当たっては、全員が一堂に会して開催する必要はなく、いくつかのグループ別に分かれて開催することで差し支えありません。
　また、「認知症ケアに関する留意事項の伝達又は技術的指導に係る会議」は、テレビ電話装置等（リアルタイムでの画像を介したコミュニケーションが可能な機器をいう。）を活用して行うことができるものとします。この際、個人情報保護委員会・厚生労働省「医療・介護関係事業者における個人情報の適切な取扱いのためのガイダンス」、厚生労働省「医療情報システムの安全管理に関するガイドライン」等を遵守してください。</t>
    <phoneticPr fontId="5"/>
  </si>
  <si>
    <t>　書面の保存等に係る負担の軽減を図るため、事業者等は、この省令で規定する書面（被保険者証に関するものを除く。）の作成、保存等を次に掲げる電磁的記録により行うことができることとしたものです。</t>
    <phoneticPr fontId="5"/>
  </si>
  <si>
    <t>平11老企25
第5の1</t>
    <phoneticPr fontId="6"/>
  </si>
  <si>
    <t>　上記①電磁的記録により行う場合及び②電磁的方法による場合は、個人情報保護委員会・厚生労働省「医療・介護関係事業者における個人情報の適切な取扱いのためのガイダンス」及び厚生労働省「医療情報システムの安全管理に関するガイドライン」等を遵守してください。</t>
    <rPh sb="1" eb="3">
      <t>ジョウキ</t>
    </rPh>
    <rPh sb="4" eb="6">
      <t>デンジ</t>
    </rPh>
    <rPh sb="6" eb="7">
      <t>テキ</t>
    </rPh>
    <rPh sb="7" eb="9">
      <t>キロク</t>
    </rPh>
    <rPh sb="12" eb="13">
      <t>オコナ</t>
    </rPh>
    <rPh sb="14" eb="16">
      <t>バアイ</t>
    </rPh>
    <rPh sb="16" eb="17">
      <t>オヨ</t>
    </rPh>
    <rPh sb="19" eb="22">
      <t>デンジテキ</t>
    </rPh>
    <rPh sb="22" eb="24">
      <t>ホウホウ</t>
    </rPh>
    <phoneticPr fontId="5"/>
  </si>
  <si>
    <t>　通常の事業の実施地域等を勘案し、利用申込者に対し、自ら適切なサービスを提供することが困難であると認めた場合は、当該利用申込者に係る居宅介護支援事業者への連絡、適当な他の訪問介護事業者等の紹介その他必要な措置を速やかに講じていますか。</t>
    <phoneticPr fontId="6"/>
  </si>
  <si>
    <t>　訪問介護は、利用者の要介護状態の軽減又は悪化の防止に資するよう、その目標を設定し、計画的に行われていますか。</t>
    <phoneticPr fontId="6"/>
  </si>
  <si>
    <t>　訪問介護事業者は、当該居宅サービス計画を作成している居宅介護支援事業者から訪問介護計画の提供の求めがあった際には、当該訪問介護計画を提供することに協力するよう努めていますか。</t>
    <rPh sb="1" eb="3">
      <t>ホウモン</t>
    </rPh>
    <phoneticPr fontId="6"/>
  </si>
  <si>
    <t>　サービス提供責任者は居宅介護支援事業者等に対して、訪問介護の提供に当たり把握した利用者の服薬状況や口腔機能等の利用者の心身の状態及び生活の状況に係る必要な情報提供を行いますが、当該情報提供は、サービス担当者会議等を通じて行うことも差し支えありません。</t>
    <rPh sb="5" eb="7">
      <t>テイキョウ</t>
    </rPh>
    <rPh sb="7" eb="10">
      <t>セキニンシャ</t>
    </rPh>
    <rPh sb="11" eb="13">
      <t>キョタク</t>
    </rPh>
    <rPh sb="13" eb="15">
      <t>カイゴ</t>
    </rPh>
    <rPh sb="15" eb="17">
      <t>シエン</t>
    </rPh>
    <rPh sb="17" eb="20">
      <t>ジギョウシャ</t>
    </rPh>
    <rPh sb="20" eb="21">
      <t>トウ</t>
    </rPh>
    <rPh sb="22" eb="23">
      <t>タイ</t>
    </rPh>
    <rPh sb="26" eb="28">
      <t>ホウモン</t>
    </rPh>
    <rPh sb="28" eb="30">
      <t>カイゴ</t>
    </rPh>
    <rPh sb="31" eb="33">
      <t>テイキョウ</t>
    </rPh>
    <rPh sb="34" eb="35">
      <t>ア</t>
    </rPh>
    <rPh sb="37" eb="39">
      <t>ハアク</t>
    </rPh>
    <rPh sb="41" eb="44">
      <t>リヨウシャ</t>
    </rPh>
    <rPh sb="45" eb="47">
      <t>フクヤク</t>
    </rPh>
    <rPh sb="47" eb="49">
      <t>ジョウキョウ</t>
    </rPh>
    <rPh sb="50" eb="52">
      <t>コウクウ</t>
    </rPh>
    <rPh sb="52" eb="54">
      <t>キノウ</t>
    </rPh>
    <rPh sb="54" eb="55">
      <t>トウ</t>
    </rPh>
    <rPh sb="56" eb="59">
      <t>リヨウシャ</t>
    </rPh>
    <rPh sb="60" eb="62">
      <t>シンシン</t>
    </rPh>
    <rPh sb="63" eb="65">
      <t>ジョウタイ</t>
    </rPh>
    <rPh sb="65" eb="66">
      <t>オヨ</t>
    </rPh>
    <rPh sb="67" eb="69">
      <t>セイカツ</t>
    </rPh>
    <rPh sb="70" eb="72">
      <t>ジョウキョウ</t>
    </rPh>
    <rPh sb="73" eb="74">
      <t>カカ</t>
    </rPh>
    <rPh sb="75" eb="77">
      <t>ヒツヨウ</t>
    </rPh>
    <rPh sb="78" eb="80">
      <t>ジョウホウ</t>
    </rPh>
    <rPh sb="80" eb="82">
      <t>テイキョウ</t>
    </rPh>
    <rPh sb="83" eb="84">
      <t>オコナ</t>
    </rPh>
    <rPh sb="89" eb="91">
      <t>トウガイ</t>
    </rPh>
    <rPh sb="91" eb="93">
      <t>ジョウホウ</t>
    </rPh>
    <rPh sb="93" eb="95">
      <t>テイキョウ</t>
    </rPh>
    <rPh sb="101" eb="104">
      <t>タントウシャ</t>
    </rPh>
    <rPh sb="104" eb="106">
      <t>カイギ</t>
    </rPh>
    <rPh sb="106" eb="107">
      <t>トウ</t>
    </rPh>
    <rPh sb="108" eb="109">
      <t>ツウ</t>
    </rPh>
    <rPh sb="111" eb="112">
      <t>オコナ</t>
    </rPh>
    <rPh sb="116" eb="117">
      <t>サ</t>
    </rPh>
    <rPh sb="118" eb="119">
      <t>ツカ</t>
    </rPh>
    <phoneticPr fontId="6"/>
  </si>
  <si>
    <t>　さらに、生活援助従事者研修修了者である訪問介護員等が所属している事業所のサービス提供責任者は、当該訪問介護員等が生活援助中心型しか提供できないことを踏まえ、利用者の状況を判断の上、適切な業務管理を行ってください。具体的には、生活援助中心型のみ利用している利用者に対する訪問介護に従事させることなどが考えられます。</t>
    <rPh sb="5" eb="7">
      <t>セイカツ</t>
    </rPh>
    <rPh sb="7" eb="9">
      <t>エンジョ</t>
    </rPh>
    <rPh sb="9" eb="12">
      <t>ジュウジシャ</t>
    </rPh>
    <rPh sb="12" eb="14">
      <t>ケンシュウ</t>
    </rPh>
    <rPh sb="14" eb="17">
      <t>シュウリョウシャ</t>
    </rPh>
    <rPh sb="20" eb="22">
      <t>ホウモン</t>
    </rPh>
    <rPh sb="22" eb="24">
      <t>カイゴ</t>
    </rPh>
    <rPh sb="24" eb="25">
      <t>イン</t>
    </rPh>
    <rPh sb="25" eb="26">
      <t>トウ</t>
    </rPh>
    <rPh sb="27" eb="29">
      <t>ショゾク</t>
    </rPh>
    <rPh sb="33" eb="35">
      <t>ジギョウ</t>
    </rPh>
    <rPh sb="35" eb="36">
      <t>ショ</t>
    </rPh>
    <rPh sb="41" eb="43">
      <t>テイキョウ</t>
    </rPh>
    <rPh sb="43" eb="46">
      <t>セキニンシャ</t>
    </rPh>
    <rPh sb="48" eb="50">
      <t>トウガイ</t>
    </rPh>
    <rPh sb="50" eb="52">
      <t>ホウモン</t>
    </rPh>
    <rPh sb="52" eb="54">
      <t>カイゴ</t>
    </rPh>
    <rPh sb="54" eb="55">
      <t>イン</t>
    </rPh>
    <rPh sb="55" eb="56">
      <t>トウ</t>
    </rPh>
    <rPh sb="57" eb="59">
      <t>セイカツ</t>
    </rPh>
    <rPh sb="59" eb="61">
      <t>エンジョ</t>
    </rPh>
    <rPh sb="61" eb="64">
      <t>チュウシンガタ</t>
    </rPh>
    <rPh sb="66" eb="68">
      <t>テイキョウ</t>
    </rPh>
    <rPh sb="75" eb="76">
      <t>フ</t>
    </rPh>
    <rPh sb="79" eb="82">
      <t>リヨウシャ</t>
    </rPh>
    <rPh sb="83" eb="85">
      <t>ジョウキョウ</t>
    </rPh>
    <rPh sb="86" eb="88">
      <t>ハンダン</t>
    </rPh>
    <rPh sb="89" eb="90">
      <t>ウエ</t>
    </rPh>
    <rPh sb="91" eb="93">
      <t>テキセツ</t>
    </rPh>
    <rPh sb="94" eb="96">
      <t>ギョウム</t>
    </rPh>
    <rPh sb="96" eb="98">
      <t>カンリ</t>
    </rPh>
    <rPh sb="99" eb="100">
      <t>オコ</t>
    </rPh>
    <rPh sb="107" eb="110">
      <t>グタイテキ</t>
    </rPh>
    <rPh sb="113" eb="115">
      <t>セイカツ</t>
    </rPh>
    <rPh sb="115" eb="117">
      <t>エンジョ</t>
    </rPh>
    <rPh sb="117" eb="120">
      <t>チュウシンガタ</t>
    </rPh>
    <rPh sb="122" eb="124">
      <t>リヨウ</t>
    </rPh>
    <rPh sb="128" eb="131">
      <t>リヨウシャ</t>
    </rPh>
    <rPh sb="132" eb="133">
      <t>タイ</t>
    </rPh>
    <rPh sb="135" eb="137">
      <t>ホウモン</t>
    </rPh>
    <rPh sb="137" eb="139">
      <t>カイゴ</t>
    </rPh>
    <rPh sb="140" eb="142">
      <t>ジュウジ</t>
    </rPh>
    <rPh sb="150" eb="151">
      <t>カンガ</t>
    </rPh>
    <phoneticPr fontId="6"/>
  </si>
  <si>
    <t>　エの「訪問介護の内容」とは、身体介護、生活援助、通院等のための乗車又は降車の介助等のサービスの内容を指すものです。</t>
    <rPh sb="32" eb="34">
      <t>ジョウシャ</t>
    </rPh>
    <rPh sb="34" eb="35">
      <t>マタ</t>
    </rPh>
    <rPh sb="36" eb="38">
      <t>コウシャ</t>
    </rPh>
    <phoneticPr fontId="5"/>
  </si>
  <si>
    <t>　居宅サービス計画の作成又は変更に関し、居宅介護支援事業所の介護支援専門員又は居宅要介護被保険者に対して、利用者に必要のないサービスを位置付けるよう求めることその他の不当な働きかけを行っていませんか。</t>
    <rPh sb="1" eb="3">
      <t>キョタク</t>
    </rPh>
    <rPh sb="7" eb="9">
      <t>ケイカク</t>
    </rPh>
    <rPh sb="10" eb="12">
      <t>サクセイ</t>
    </rPh>
    <rPh sb="12" eb="13">
      <t>マタ</t>
    </rPh>
    <rPh sb="14" eb="16">
      <t>ヘンコウ</t>
    </rPh>
    <rPh sb="17" eb="18">
      <t>カン</t>
    </rPh>
    <rPh sb="20" eb="22">
      <t>キョタク</t>
    </rPh>
    <rPh sb="22" eb="24">
      <t>カイゴ</t>
    </rPh>
    <rPh sb="24" eb="26">
      <t>シエン</t>
    </rPh>
    <rPh sb="37" eb="38">
      <t>マタ</t>
    </rPh>
    <rPh sb="39" eb="41">
      <t>キョタク</t>
    </rPh>
    <rPh sb="41" eb="44">
      <t>ヨウカイゴ</t>
    </rPh>
    <rPh sb="44" eb="48">
      <t>ヒホケンジャ</t>
    </rPh>
    <rPh sb="49" eb="50">
      <t>タイ</t>
    </rPh>
    <rPh sb="53" eb="56">
      <t>リヨウシャ</t>
    </rPh>
    <rPh sb="57" eb="59">
      <t>ヒツヨウ</t>
    </rPh>
    <rPh sb="67" eb="70">
      <t>イチヅ</t>
    </rPh>
    <rPh sb="74" eb="75">
      <t>モト</t>
    </rPh>
    <rPh sb="81" eb="82">
      <t>タ</t>
    </rPh>
    <rPh sb="83" eb="85">
      <t>フトウ</t>
    </rPh>
    <rPh sb="86" eb="87">
      <t>ハタラ</t>
    </rPh>
    <rPh sb="91" eb="92">
      <t>オコナ</t>
    </rPh>
    <phoneticPr fontId="6"/>
  </si>
  <si>
    <t>　具体的には、例えば、訪問介護事業者と居宅介護支援事業者が同一法人等である場合や同一の建物等に所在する場合において、当該利用者の状況を勘案することなく、自らが提供する訪問介護サービスを居宅サービス計画に位置付けるよう働きかけるような場合が該当します。</t>
    <rPh sb="1" eb="4">
      <t>グタイテキ</t>
    </rPh>
    <rPh sb="7" eb="8">
      <t>タト</t>
    </rPh>
    <rPh sb="11" eb="13">
      <t>ホウモン</t>
    </rPh>
    <rPh sb="13" eb="15">
      <t>カイゴ</t>
    </rPh>
    <rPh sb="15" eb="18">
      <t>ジギョウシャ</t>
    </rPh>
    <rPh sb="19" eb="21">
      <t>キョタク</t>
    </rPh>
    <rPh sb="21" eb="23">
      <t>カイゴ</t>
    </rPh>
    <rPh sb="23" eb="25">
      <t>シエン</t>
    </rPh>
    <rPh sb="25" eb="28">
      <t>ジギョウシャ</t>
    </rPh>
    <rPh sb="29" eb="31">
      <t>ドウイツ</t>
    </rPh>
    <rPh sb="31" eb="33">
      <t>ホウジン</t>
    </rPh>
    <rPh sb="33" eb="34">
      <t>トウ</t>
    </rPh>
    <rPh sb="37" eb="39">
      <t>バアイ</t>
    </rPh>
    <rPh sb="40" eb="42">
      <t>ドウイツ</t>
    </rPh>
    <rPh sb="43" eb="45">
      <t>タテモノ</t>
    </rPh>
    <rPh sb="45" eb="46">
      <t>トウ</t>
    </rPh>
    <rPh sb="47" eb="49">
      <t>ショザイ</t>
    </rPh>
    <rPh sb="51" eb="53">
      <t>バアイ</t>
    </rPh>
    <rPh sb="58" eb="60">
      <t>トウガイ</t>
    </rPh>
    <rPh sb="60" eb="63">
      <t>リヨウシャ</t>
    </rPh>
    <rPh sb="64" eb="66">
      <t>ジョウキョウ</t>
    </rPh>
    <rPh sb="67" eb="69">
      <t>カンアン</t>
    </rPh>
    <rPh sb="76" eb="77">
      <t>ミズカ</t>
    </rPh>
    <rPh sb="79" eb="81">
      <t>テイキョウ</t>
    </rPh>
    <rPh sb="83" eb="85">
      <t>ホウモン</t>
    </rPh>
    <rPh sb="85" eb="87">
      <t>カイゴ</t>
    </rPh>
    <rPh sb="92" eb="94">
      <t>キョタク</t>
    </rPh>
    <rPh sb="98" eb="100">
      <t>ケイカク</t>
    </rPh>
    <rPh sb="101" eb="104">
      <t>イチヅ</t>
    </rPh>
    <rPh sb="108" eb="109">
      <t>ハタラ</t>
    </rPh>
    <rPh sb="116" eb="118">
      <t>バアイ</t>
    </rPh>
    <rPh sb="119" eb="121">
      <t>ガイトウ</t>
    </rPh>
    <phoneticPr fontId="6"/>
  </si>
  <si>
    <t>　本加算は、利用者が過去２月間に、当該訪問介護事業所から訪問介護の提供を受けていない場合に算定されるものです。
　その場合の２月間とは、暦月（月の初日から月の末日まで）によるものとします。</t>
    <rPh sb="1" eb="2">
      <t>ホン</t>
    </rPh>
    <rPh sb="14" eb="15">
      <t>カン</t>
    </rPh>
    <rPh sb="19" eb="21">
      <t>ホウモン</t>
    </rPh>
    <rPh sb="28" eb="30">
      <t>ホウモン</t>
    </rPh>
    <rPh sb="64" eb="65">
      <t>カン</t>
    </rPh>
    <rPh sb="68" eb="69">
      <t>コヨミ</t>
    </rPh>
    <phoneticPr fontId="6"/>
  </si>
  <si>
    <t>自主点検シート（訪問介護）</t>
    <rPh sb="0" eb="2">
      <t>ジシュ</t>
    </rPh>
    <rPh sb="2" eb="4">
      <t>テンケン</t>
    </rPh>
    <rPh sb="8" eb="10">
      <t>ホウモン</t>
    </rPh>
    <rPh sb="10" eb="12">
      <t>カイゴ</t>
    </rPh>
    <phoneticPr fontId="5"/>
  </si>
  <si>
    <t>　訪問介護員等が感染源となることを予防し、また訪問介護員等を感染の危険から守るため、使い捨ての手袋等の感染を予防するための備品等を備えるなど対策を講じてください。</t>
    <phoneticPr fontId="6"/>
  </si>
  <si>
    <t>　地域との連携等</t>
    <rPh sb="1" eb="3">
      <t>チイキ</t>
    </rPh>
    <rPh sb="5" eb="7">
      <t>レンケイ</t>
    </rPh>
    <rPh sb="7" eb="8">
      <t>トウ</t>
    </rPh>
    <phoneticPr fontId="5"/>
  </si>
  <si>
    <t>　介護サービス相談員を派遣する事業を積極的に受け入れる等、市町村との密接な連携に努めることを規定したものです。
　なお、「市町村が実施する事業」には、介護サービス相談員派遣事業のほか、広く市町村が老人クラブ、婦人会その他の非営利団体や住民の協力を得て行う事業が含まれます。</t>
    <phoneticPr fontId="5"/>
  </si>
  <si>
    <t xml:space="preserve">　前回提供した訪問介護からおおむね２時間未満の間隔で訪問介護が行われた場合には、それぞれの所要時間を合算していますか。
（緊急時訪問介護加算を算定する場合又は医師が一般に認められている医学的知見に基づき回復の見込みがないと診断した者に訪問介護を提供する場合を除きます。）
</t>
    <phoneticPr fontId="6"/>
  </si>
  <si>
    <t xml:space="preserve">　訪問介護計画に位置付けられた訪問介護の内容が、単なる本人の安否確認や健康チェックであり、それに伴い若干の身体介護又は生活援助を行う場合に、訪問介護費を算定していませんか。
（上記⑤の規程にかかわらず、訪問介護費は算定できません。）
</t>
    <rPh sb="10" eb="11">
      <t>ヅ</t>
    </rPh>
    <rPh sb="88" eb="90">
      <t>ジョウキ</t>
    </rPh>
    <rPh sb="92" eb="94">
      <t>キテイ</t>
    </rPh>
    <rPh sb="101" eb="103">
      <t>ホウモン</t>
    </rPh>
    <rPh sb="103" eb="105">
      <t>カイゴ</t>
    </rPh>
    <rPh sb="105" eb="106">
      <t>ヒ</t>
    </rPh>
    <rPh sb="107" eb="109">
      <t>サンテイ</t>
    </rPh>
    <phoneticPr fontId="6"/>
  </si>
  <si>
    <t>　２４時間体制で、利用者又はその家族等から電話等による連絡に常時対応できる体制にあるものでなければなりません。</t>
    <phoneticPr fontId="6"/>
  </si>
  <si>
    <t>　上記イ①の「周囲の者による日常生活に対する注意を必要とする認知症のもの」とは、日常生活自立度のランクⅡ、Ⅲ、Ⅳ又はＭに該当する利用者を指します。</t>
    <rPh sb="1" eb="3">
      <t>ジョウキ</t>
    </rPh>
    <phoneticPr fontId="6"/>
  </si>
  <si>
    <t>　上記ロのサービス担当者会議については、当該訪問介護の提供日の属する月の前３月の間に１度以上開催され、かつ、サービス提供責任者が参加していなければなりません。</t>
    <rPh sb="1" eb="3">
      <t>ジョウキ</t>
    </rPh>
    <phoneticPr fontId="6"/>
  </si>
  <si>
    <t>　利用目的について、「通院等のため」とは、「身体介護中心型」としての通院・外出介助と同じものです。なお、この場合の「通院等」には、入院と退院も含まれます。</t>
    <rPh sb="1" eb="3">
      <t>リヨウ</t>
    </rPh>
    <rPh sb="3" eb="5">
      <t>モクテキ</t>
    </rPh>
    <rPh sb="11" eb="13">
      <t>ツウイン</t>
    </rPh>
    <rPh sb="13" eb="14">
      <t>トウ</t>
    </rPh>
    <rPh sb="22" eb="24">
      <t>シンタイ</t>
    </rPh>
    <rPh sb="24" eb="25">
      <t>スケ</t>
    </rPh>
    <rPh sb="25" eb="26">
      <t>マモル</t>
    </rPh>
    <rPh sb="26" eb="29">
      <t>チュウシンガタ</t>
    </rPh>
    <rPh sb="34" eb="36">
      <t>ツウイン</t>
    </rPh>
    <rPh sb="37" eb="39">
      <t>ガイシュツ</t>
    </rPh>
    <rPh sb="39" eb="41">
      <t>カイジョ</t>
    </rPh>
    <rPh sb="42" eb="43">
      <t>オナ</t>
    </rPh>
    <rPh sb="54" eb="56">
      <t>バアイ</t>
    </rPh>
    <rPh sb="58" eb="60">
      <t>ツウイン</t>
    </rPh>
    <rPh sb="60" eb="61">
      <t>トウ</t>
    </rPh>
    <rPh sb="65" eb="67">
      <t>ニュウイン</t>
    </rPh>
    <rPh sb="68" eb="70">
      <t>タイイン</t>
    </rPh>
    <rPh sb="71" eb="72">
      <t>フク</t>
    </rPh>
    <phoneticPr fontId="6"/>
  </si>
  <si>
    <t>　「実務経験」は、サービス提供責任者としての従事期間ではなく、在宅や施設を問わず介護に関する業務に従事した期間をいうものであり、資格取得又は研修修了前の従事期間も含めるものとします。
　なお、本要件を満たすためには、常勤のサービス提供責任者を２人以上配置しなければなりません。</t>
    <rPh sb="72" eb="74">
      <t>シュウリョウ</t>
    </rPh>
    <rPh sb="96" eb="97">
      <t>ホン</t>
    </rPh>
    <rPh sb="97" eb="99">
      <t>ヨウケン</t>
    </rPh>
    <rPh sb="100" eb="101">
      <t>ミ</t>
    </rPh>
    <rPh sb="108" eb="110">
      <t>ジョウキン</t>
    </rPh>
    <rPh sb="115" eb="117">
      <t>テイキョウ</t>
    </rPh>
    <rPh sb="117" eb="120">
      <t>セキニンシャ</t>
    </rPh>
    <rPh sb="122" eb="125">
      <t>ニンイジョウ</t>
    </rPh>
    <rPh sb="125" eb="127">
      <t>ハイチ</t>
    </rPh>
    <phoneticPr fontId="6"/>
  </si>
  <si>
    <t>　当該事業所の従業者に対する認知症ケアに関する留意事項の伝達又は技術的指導に係る会議を定期的に開催していること。</t>
    <phoneticPr fontId="5"/>
  </si>
  <si>
    <t>　当該事業所における介護職員、看護職員ごとの認知症ケアに関する研修計画を作成し、当該計画に従い、研修を実施又は実施を予定していること。</t>
    <phoneticPr fontId="5"/>
  </si>
  <si>
    <t>　事故が発生した場合の対応方法については、あらかじめ定めておくことが望ましいです。</t>
    <phoneticPr fontId="6"/>
  </si>
  <si>
    <t>　なお、この場合に、区分されていなくても業務に支障がないときは、訪問介護の事業を行うための区画が明確に特定されていれば足りるものとします。</t>
    <phoneticPr fontId="6"/>
  </si>
  <si>
    <t>　なお、生活援助中心型に係る訪問介護の利用は、医療費控除の対象とはなりません。</t>
    <phoneticPr fontId="6"/>
  </si>
  <si>
    <t xml:space="preserve">  国民健康保険団体連合会からの求めがあった場合には、上記⑤の改善の内容を報告していますか。</t>
    <rPh sb="27" eb="29">
      <t>ジョウキ</t>
    </rPh>
    <phoneticPr fontId="6"/>
  </si>
  <si>
    <t>　虐待防止検討委員会は、虐待等の発生の防止・早期発見に加え、虐待等が発生した場合はその再発を確実に防止するための対策を検討する委員会であり、管理者を含む幅広い職種で構成します。構成メンバーの責務及び役割分担を明確にするとともに、定期的に開催することが必要です。また、虐待防止の専門家を委員として積極的に活用することが望ましいです。</t>
    <phoneticPr fontId="5"/>
  </si>
  <si>
    <t>　また、虐待防止検討委員会は、テレビ電話装置等を活用して行うことができるものとします。この際、個人情報保護委員会・厚生労働省「医療・介護関係事業者における個人情報の適切な取扱いのためのガイダンス」、厚生労働省「医療情報システムの安全管理に関するガイドライン」等を遵守してください。</t>
    <phoneticPr fontId="6"/>
  </si>
  <si>
    <t>　虐待防止検討委員会は、具体的には、次のような事項について検討することとします。その際、そこで得た結果（事業所における虐待に対する体制、虐待等の再発防止策等）は、従業者に周知徹底を図る必要があります。</t>
    <phoneticPr fontId="5"/>
  </si>
  <si>
    <t>　また、研修の実施内容についても記録することが必要です。研修の実施は、事業所内での研修で差し支えありません。</t>
    <phoneticPr fontId="6"/>
  </si>
  <si>
    <t>ウ　その他、電磁的記録により行うことができるとさ
　れているものは、ア及びイに準じた方法によってく
　ださい。</t>
    <phoneticPr fontId="6"/>
  </si>
  <si>
    <t xml:space="preserve">　訪問介護員等に、訪問介護を実際に行った時間を記録させるとともに、当該時間が①により算出された訪問介護を行うのに要する標準的な時間に比べ著しく短時間になっている状態が続く場合には、サービス提供責任者に、介護支援専門員と調整の上、訪問介護計画の見直しを行わせていますか。
</t>
    <rPh sb="1" eb="3">
      <t>ホウモン</t>
    </rPh>
    <rPh sb="3" eb="5">
      <t>カイゴ</t>
    </rPh>
    <rPh sb="5" eb="6">
      <t>イン</t>
    </rPh>
    <rPh sb="6" eb="7">
      <t>トウ</t>
    </rPh>
    <rPh sb="9" eb="11">
      <t>ホウモン</t>
    </rPh>
    <rPh sb="11" eb="13">
      <t>カイゴ</t>
    </rPh>
    <rPh sb="14" eb="16">
      <t>ジッサイ</t>
    </rPh>
    <rPh sb="17" eb="18">
      <t>オコナ</t>
    </rPh>
    <rPh sb="20" eb="22">
      <t>ジカン</t>
    </rPh>
    <rPh sb="23" eb="25">
      <t>キロク</t>
    </rPh>
    <rPh sb="33" eb="35">
      <t>トウガイ</t>
    </rPh>
    <rPh sb="35" eb="37">
      <t>ジカン</t>
    </rPh>
    <rPh sb="42" eb="44">
      <t>サンシュツ</t>
    </rPh>
    <rPh sb="47" eb="49">
      <t>ホウモン</t>
    </rPh>
    <rPh sb="49" eb="51">
      <t>カイゴ</t>
    </rPh>
    <rPh sb="52" eb="53">
      <t>オコナ</t>
    </rPh>
    <rPh sb="56" eb="57">
      <t>ヨウ</t>
    </rPh>
    <rPh sb="59" eb="62">
      <t>ヒョウジュンテキ</t>
    </rPh>
    <rPh sb="63" eb="65">
      <t>ジカン</t>
    </rPh>
    <rPh sb="66" eb="67">
      <t>クラ</t>
    </rPh>
    <rPh sb="68" eb="69">
      <t>イチジル</t>
    </rPh>
    <rPh sb="71" eb="74">
      <t>タンジカン</t>
    </rPh>
    <rPh sb="80" eb="82">
      <t>ジョウタイ</t>
    </rPh>
    <rPh sb="83" eb="84">
      <t>ツヅ</t>
    </rPh>
    <rPh sb="85" eb="87">
      <t>バアイ</t>
    </rPh>
    <rPh sb="94" eb="96">
      <t>テイキョウ</t>
    </rPh>
    <rPh sb="96" eb="99">
      <t>セキニンシャ</t>
    </rPh>
    <rPh sb="101" eb="103">
      <t>カイゴ</t>
    </rPh>
    <rPh sb="103" eb="105">
      <t>シエン</t>
    </rPh>
    <rPh sb="105" eb="108">
      <t>センモンイン</t>
    </rPh>
    <rPh sb="109" eb="111">
      <t>チョウセイ</t>
    </rPh>
    <rPh sb="112" eb="113">
      <t>ウエ</t>
    </rPh>
    <rPh sb="114" eb="116">
      <t>ホウモン</t>
    </rPh>
    <rPh sb="116" eb="118">
      <t>カイゴ</t>
    </rPh>
    <rPh sb="118" eb="120">
      <t>ケイカク</t>
    </rPh>
    <rPh sb="121" eb="123">
      <t>ミナオ</t>
    </rPh>
    <rPh sb="125" eb="126">
      <t>オコナ</t>
    </rPh>
    <phoneticPr fontId="6"/>
  </si>
  <si>
    <t xml:space="preserve">　サービス行為について、「自らの運転する車両への乗車又は降車の介助」、「乗車前若しくは降車後の屋内外における移動等の介助」及び「通院先若しくは外出先での受診等の手続き、移動等の介助」とは、それぞれ具体的に介助する行為を要します。
</t>
    <rPh sb="5" eb="7">
      <t>コウイ</t>
    </rPh>
    <rPh sb="13" eb="14">
      <t>ミズカ</t>
    </rPh>
    <rPh sb="16" eb="18">
      <t>ウンテン</t>
    </rPh>
    <rPh sb="20" eb="22">
      <t>シャリョウ</t>
    </rPh>
    <rPh sb="26" eb="27">
      <t>マタ</t>
    </rPh>
    <rPh sb="28" eb="30">
      <t>コウシャ</t>
    </rPh>
    <rPh sb="31" eb="33">
      <t>カイジョ</t>
    </rPh>
    <rPh sb="36" eb="38">
      <t>ジョウシャ</t>
    </rPh>
    <rPh sb="38" eb="39">
      <t>マエ</t>
    </rPh>
    <rPh sb="39" eb="40">
      <t>モ</t>
    </rPh>
    <rPh sb="43" eb="46">
      <t>コウシャゴ</t>
    </rPh>
    <rPh sb="47" eb="50">
      <t>オクナイガイ</t>
    </rPh>
    <rPh sb="54" eb="56">
      <t>イドウ</t>
    </rPh>
    <rPh sb="56" eb="57">
      <t>トウ</t>
    </rPh>
    <rPh sb="58" eb="60">
      <t>カイジョ</t>
    </rPh>
    <rPh sb="61" eb="62">
      <t>オヨ</t>
    </rPh>
    <rPh sb="64" eb="66">
      <t>ツウイン</t>
    </rPh>
    <rPh sb="66" eb="67">
      <t>サキ</t>
    </rPh>
    <rPh sb="67" eb="68">
      <t>モ</t>
    </rPh>
    <rPh sb="71" eb="74">
      <t>ガイシュツサキ</t>
    </rPh>
    <rPh sb="76" eb="78">
      <t>ジュシン</t>
    </rPh>
    <rPh sb="78" eb="79">
      <t>トウ</t>
    </rPh>
    <rPh sb="80" eb="82">
      <t>テツヅ</t>
    </rPh>
    <rPh sb="84" eb="86">
      <t>イドウ</t>
    </rPh>
    <rPh sb="86" eb="87">
      <t>トウ</t>
    </rPh>
    <rPh sb="88" eb="90">
      <t>カイジョ</t>
    </rPh>
    <rPh sb="102" eb="104">
      <t>カイジョ</t>
    </rPh>
    <rPh sb="106" eb="108">
      <t>コウイ</t>
    </rPh>
    <rPh sb="109" eb="110">
      <t>ヨウ</t>
    </rPh>
    <phoneticPr fontId="6"/>
  </si>
  <si>
    <t>　例えば、利用者の日常生活動作能力などの向上のために、移動時、転倒しないように側について歩き、介護は必要時だけで、事故がないように常に見守る場合は算定対象となりますが、乗降時に車両内から見守るのみでは算定対象となりません。</t>
    <phoneticPr fontId="6"/>
  </si>
  <si>
    <t xml:space="preserve">　「通院等乗降介助」は、「自らの運転する車両への乗車又は降車の介助」、「乗車前若しくは降車後の屋内外における移動等の介助」及び「通院先若しくは外出先での受診等の手続き、移動等の介助」を一連のサービス行為として含むものであり、それぞれの行為によって細かく区分し、「通院等乗降介助」又は「身体介護中心型」として算定できません。
</t>
    <rPh sb="61" eb="62">
      <t>オヨ</t>
    </rPh>
    <rPh sb="92" eb="94">
      <t>イチレン</t>
    </rPh>
    <rPh sb="104" eb="105">
      <t>フク</t>
    </rPh>
    <rPh sb="117" eb="119">
      <t>コウイ</t>
    </rPh>
    <rPh sb="123" eb="124">
      <t>コマ</t>
    </rPh>
    <rPh sb="126" eb="128">
      <t>クブン</t>
    </rPh>
    <rPh sb="139" eb="140">
      <t>マタ</t>
    </rPh>
    <rPh sb="142" eb="144">
      <t>シンタイ</t>
    </rPh>
    <rPh sb="144" eb="146">
      <t>カイゴ</t>
    </rPh>
    <rPh sb="146" eb="149">
      <t>チュウシンガタ</t>
    </rPh>
    <rPh sb="153" eb="155">
      <t>サンテイ</t>
    </rPh>
    <phoneticPr fontId="6"/>
  </si>
  <si>
    <t>　例えば、通院等に伴いこれに関連して行われる、居室内での「声かけ・説明」・「目的地（病院等）に行くための準備」や通院先での「院内の移動等の介助」は、「通院等乗降介助」に含まれるものであり、別に「身体介護中心型」として算定できません。</t>
  </si>
  <si>
    <t xml:space="preserve">　目的地が複数あって居宅が始点又は終点となる場合には、目的地（病院等）間の移送や、通所サービス・短期入所サービスの事業所から目的地（病院等）への移送に係る乗降介助に関しても、同一の訪問介護事業所が行うことを条件にすることができます。
</t>
    <rPh sb="1" eb="4">
      <t>モクテキチ</t>
    </rPh>
    <rPh sb="5" eb="7">
      <t>フクスウ</t>
    </rPh>
    <rPh sb="10" eb="12">
      <t>キョタク</t>
    </rPh>
    <rPh sb="13" eb="15">
      <t>シテン</t>
    </rPh>
    <rPh sb="15" eb="16">
      <t>マタ</t>
    </rPh>
    <rPh sb="17" eb="19">
      <t>シュウテン</t>
    </rPh>
    <rPh sb="22" eb="24">
      <t>バアイ</t>
    </rPh>
    <rPh sb="27" eb="30">
      <t>モクテキチ</t>
    </rPh>
    <rPh sb="31" eb="33">
      <t>ビョウイン</t>
    </rPh>
    <rPh sb="33" eb="34">
      <t>トウ</t>
    </rPh>
    <rPh sb="35" eb="36">
      <t>マ</t>
    </rPh>
    <rPh sb="37" eb="39">
      <t>イソウ</t>
    </rPh>
    <rPh sb="41" eb="43">
      <t>ツウショ</t>
    </rPh>
    <rPh sb="48" eb="50">
      <t>タンキ</t>
    </rPh>
    <rPh sb="50" eb="52">
      <t>ニュウショ</t>
    </rPh>
    <rPh sb="57" eb="60">
      <t>ジギョウショ</t>
    </rPh>
    <rPh sb="62" eb="65">
      <t>モクテキチ</t>
    </rPh>
    <rPh sb="66" eb="68">
      <t>ビョウイン</t>
    </rPh>
    <rPh sb="68" eb="69">
      <t>トウ</t>
    </rPh>
    <rPh sb="72" eb="74">
      <t>イソウ</t>
    </rPh>
    <rPh sb="75" eb="76">
      <t>カカ</t>
    </rPh>
    <rPh sb="77" eb="79">
      <t>ジョウコウ</t>
    </rPh>
    <rPh sb="79" eb="81">
      <t>カイジョ</t>
    </rPh>
    <rPh sb="82" eb="83">
      <t>カン</t>
    </rPh>
    <rPh sb="87" eb="89">
      <t>ドウイツ</t>
    </rPh>
    <rPh sb="90" eb="92">
      <t>ホウモン</t>
    </rPh>
    <rPh sb="92" eb="94">
      <t>カイゴ</t>
    </rPh>
    <rPh sb="94" eb="97">
      <t>ジギョウショ</t>
    </rPh>
    <rPh sb="98" eb="99">
      <t>オコナ</t>
    </rPh>
    <rPh sb="103" eb="105">
      <t>ジョウケン</t>
    </rPh>
    <phoneticPr fontId="6"/>
  </si>
  <si>
    <t xml:space="preserve">　なお、この場合、通所サービスについては、利用者宅と事業所との間の送迎を行わない場合の減算（以下の具体的な取扱いにおいて「送迎減算」という。）が適用となり、短期入所サービスについては、利用者に対して送迎を行う場合の加算を算定できません。
</t>
    <phoneticPr fontId="6"/>
  </si>
  <si>
    <t>〔具体的な取扱い〕
　居宅が始点又は終点であること及び同一の訪問介護事業所の通院等乗降介助を利用することを条件に算定します。
　具体例は以下のとおりです。</t>
    <phoneticPr fontId="6"/>
  </si>
  <si>
    <t>　したがって、単に安全確保のために深夜の時間帯に２人の訪問介護員等によるサービス提供を行った場合は、利用者側の希望により利用者や家族の同意を得て行った場合を除き、算定されません。</t>
    <phoneticPr fontId="6"/>
  </si>
  <si>
    <t xml:space="preserve">　この場合の「会議」とは、サービス提供責任者が主宰し、登録ヘルパーも含めて、当該事業所においてサービス提供に当たる訪問介護員等のすべてが参加するものでなければなりません。
</t>
    <phoneticPr fontId="6"/>
  </si>
  <si>
    <t xml:space="preserve">　なお、介護福祉士又は実務者研修修了者、旧介護職員基礎研修課程修了者若しくは旧１級課程修了者とは、各月の前月の末日時点で資格を取得している又は研修の課程を修了している者とします。
</t>
    <phoneticPr fontId="6"/>
  </si>
  <si>
    <t xml:space="preserve">　前３月の実績により届出を行った事業所については、届出を行った月以降においても、直近３月間の職員又は利用者の割合につき、毎月継続的に所定の割合を維持しなければなりません。
</t>
    <rPh sb="48" eb="49">
      <t>マタ</t>
    </rPh>
    <rPh sb="50" eb="53">
      <t>リヨウシャ</t>
    </rPh>
    <phoneticPr fontId="6"/>
  </si>
  <si>
    <t>　また、その割合については、毎月ごとに記録するものとし、所定の割合を下回った場合については、直ちに体制届を提出しなければなりません。</t>
    <phoneticPr fontId="6"/>
  </si>
  <si>
    <t>　ただし、１人を超えるサービス提供責任者を配置することとされている事業所においては、常勤のサービス提供責任者を２名以上配置していること。</t>
    <phoneticPr fontId="6"/>
  </si>
  <si>
    <t xml:space="preserve">　前３月の実績により届出を行った事業所については、届出を行った月以降においても、直近３月間の職員又は利用者の割合につき、毎月継続的に所定の割合を維持しなければなりません。
</t>
    <rPh sb="46" eb="48">
      <t>ショクイン</t>
    </rPh>
    <rPh sb="48" eb="49">
      <t>マタ</t>
    </rPh>
    <rPh sb="52" eb="53">
      <t>シャ</t>
    </rPh>
    <phoneticPr fontId="6"/>
  </si>
  <si>
    <t xml:space="preserve">　「社会福祉士及び介護福祉士法施行規則第１条各号に掲げる行為を必要とする者」とは、たんの吸引等（口腔内の喀痰吸引、鼻腔内の喀痰吸引、気管カニューレ内の喀痰吸引、胃ろう又は腸ろうによる経管栄養又は経鼻経管栄養）の行為を必要とする利用者を指すものとします。
</t>
    <phoneticPr fontId="6"/>
  </si>
  <si>
    <t>　また、本要件に係る割合の計算において、たんの吸引等の行為を必要とする者を算入できる事業所は、社会福祉士及び介護福祉士法の規定に基づく、自らの事業又はその一環としてたんの吸引等の業務を行うための登録を受けているものに限られます。</t>
    <phoneticPr fontId="6"/>
  </si>
  <si>
    <t>　具体的には、一体的な建築物として、当該建物の１階部分に訪問介護事業所がある場合や当該建物と渡り廊下でつながっている場合など、同一の敷地内若しくは隣接する敷地内の建物として、同一敷地内にある別棟の建築物や幅員の狭い道路を挟んで隣接する場合などが該当します。</t>
    <phoneticPr fontId="6"/>
  </si>
  <si>
    <t xml:space="preserve">　当該減算は、訪問介護事業所と建築物の位置関係により、効率的なサービス提供が可能であることを適切に評価する趣旨であることに鑑み、本減算の適用については、位置関係のみをもって判断することがないよう留意してください。
</t>
    <phoneticPr fontId="6"/>
  </si>
  <si>
    <t>　具体的には、次のような場合を一例として、サービス提供の効率化につながらない場合には、減算を適用すべきではありません。</t>
    <phoneticPr fontId="6"/>
  </si>
  <si>
    <t>イ　この場合の利用者数は、１月間（暦月）の利用者
　数の平均を用います。この場合、１月間の利用者の
　数の平均は、当該月における１日ごとの該当する建
　物に居住する利用者の合計を当該月の日数で除して
　得た値とします。この平均利用者数の算定に当たっ
　ては、小数点以下を切り捨てるものとします。</t>
    <phoneticPr fontId="6"/>
  </si>
  <si>
    <t xml:space="preserve">　サービス提供責任者が、訪問介護に同行した場合については、同行訪問した旨を記録してください。
</t>
    <phoneticPr fontId="6"/>
  </si>
  <si>
    <t>　また、この場合において、サービス提供責任者は、訪問介護に要する時間を通じて滞在することは必ずしも必要ではなく、利用者の状況等を確認した上で、途中で現場を離れた場合であっても、算定は可能です。</t>
    <phoneticPr fontId="6"/>
  </si>
  <si>
    <t xml:space="preserve">　利用者が短期入所生活介護、短期入所療養介護若しくは特定施設入居者生活介護又は定期巡回・随時対応型訪問介護看護、小規模多機能型居宅介護、認知症対応型共同生活介護、地域密着型特定施設入居者生活介護、地域密着型介護老人福祉施設入所者生活介護若しくは複合型サービスを受けている間は、訪問介護費は算定していませんか。
</t>
    <rPh sb="73" eb="74">
      <t>カタ</t>
    </rPh>
    <rPh sb="74" eb="76">
      <t>キョウドウ</t>
    </rPh>
    <rPh sb="98" eb="100">
      <t>チイキ</t>
    </rPh>
    <rPh sb="100" eb="103">
      <t>ミッチャクガタ</t>
    </rPh>
    <rPh sb="103" eb="105">
      <t>カイゴ</t>
    </rPh>
    <rPh sb="105" eb="107">
      <t>ロウジン</t>
    </rPh>
    <rPh sb="107" eb="109">
      <t>フクシ</t>
    </rPh>
    <rPh sb="109" eb="111">
      <t>シセツ</t>
    </rPh>
    <rPh sb="111" eb="114">
      <t>ニュウショシャ</t>
    </rPh>
    <rPh sb="114" eb="116">
      <t>セイカツ</t>
    </rPh>
    <rPh sb="116" eb="118">
      <t>カイゴ</t>
    </rPh>
    <rPh sb="118" eb="119">
      <t>モ</t>
    </rPh>
    <rPh sb="122" eb="125">
      <t>フクゴウガタ</t>
    </rPh>
    <rPh sb="130" eb="131">
      <t>ウ</t>
    </rPh>
    <rPh sb="135" eb="136">
      <t>アイダ</t>
    </rPh>
    <phoneticPr fontId="6"/>
  </si>
  <si>
    <t xml:space="preserve">　ただし、定期巡回・随時対応型訪問介護看護を受けている利用者に対して、通院等乗降介助の提供を行った場合は、所定単位数を算定していますか。
</t>
    <phoneticPr fontId="6"/>
  </si>
  <si>
    <t>　なお、社会福祉士及び介護福祉士法施行規則第１条各号に規定する口腔内の喀痰吸引その他の行為を業として行う訪問介護員等については、労働者派遣法に基づく派遣労働者であってはなりません。</t>
    <phoneticPr fontId="6"/>
  </si>
  <si>
    <t>策定済・未策定</t>
    <rPh sb="0" eb="2">
      <t>サクテイ</t>
    </rPh>
    <rPh sb="2" eb="3">
      <t>ズ</t>
    </rPh>
    <rPh sb="4" eb="5">
      <t>ミ</t>
    </rPh>
    <rPh sb="5" eb="7">
      <t>サクテイ</t>
    </rPh>
    <phoneticPr fontId="6"/>
  </si>
  <si>
    <t>　延べ訪問回数は前年度（３月を除く）の１月当たりの平均延訪問回数をいいます。</t>
    <phoneticPr fontId="6"/>
  </si>
  <si>
    <t>　平成30年度以降、生活援助中心型のみに従事することができる生活援助従事者研修終了者が従事するようになることから、当該研修修了者を含む訪問介護員等であって、訪問介護に従事したことがない者については、初回訪問時にサービス提供責任者が同行するなどOJTを通じて支援を行ってください。また、緊急時の対応等についてもあらかじめ当該訪問介護員等に指導しておく必要があります。</t>
    <rPh sb="1" eb="3">
      <t>ヘイセイ</t>
    </rPh>
    <rPh sb="5" eb="9">
      <t>ネンドイコウ</t>
    </rPh>
    <rPh sb="10" eb="12">
      <t>セイカツ</t>
    </rPh>
    <rPh sb="12" eb="14">
      <t>エンジョ</t>
    </rPh>
    <rPh sb="14" eb="17">
      <t>チュウシンガタ</t>
    </rPh>
    <rPh sb="20" eb="22">
      <t>ジュウジ</t>
    </rPh>
    <rPh sb="30" eb="32">
      <t>セイカツ</t>
    </rPh>
    <rPh sb="32" eb="34">
      <t>エンジョ</t>
    </rPh>
    <rPh sb="34" eb="37">
      <t>ジュウジシャ</t>
    </rPh>
    <rPh sb="37" eb="39">
      <t>ケンシュウ</t>
    </rPh>
    <rPh sb="39" eb="41">
      <t>シュウリョウ</t>
    </rPh>
    <rPh sb="41" eb="42">
      <t>シャ</t>
    </rPh>
    <rPh sb="43" eb="45">
      <t>ジュウジ</t>
    </rPh>
    <rPh sb="57" eb="59">
      <t>トウガイ</t>
    </rPh>
    <rPh sb="61" eb="64">
      <t>シュウリョウシャ</t>
    </rPh>
    <rPh sb="65" eb="66">
      <t>フク</t>
    </rPh>
    <rPh sb="67" eb="69">
      <t>ホウモン</t>
    </rPh>
    <rPh sb="69" eb="71">
      <t>カイゴ</t>
    </rPh>
    <rPh sb="71" eb="72">
      <t>イン</t>
    </rPh>
    <rPh sb="72" eb="73">
      <t>トウ</t>
    </rPh>
    <rPh sb="78" eb="80">
      <t>ホウモン</t>
    </rPh>
    <rPh sb="80" eb="82">
      <t>カイゴ</t>
    </rPh>
    <rPh sb="83" eb="85">
      <t>ジュウジ</t>
    </rPh>
    <rPh sb="92" eb="93">
      <t>モノ</t>
    </rPh>
    <rPh sb="99" eb="101">
      <t>ショカイ</t>
    </rPh>
    <rPh sb="101" eb="103">
      <t>ホウモン</t>
    </rPh>
    <rPh sb="103" eb="104">
      <t>ジ</t>
    </rPh>
    <rPh sb="109" eb="111">
      <t>テイキョウ</t>
    </rPh>
    <rPh sb="111" eb="114">
      <t>セキニンシャ</t>
    </rPh>
    <rPh sb="115" eb="117">
      <t>ドウコウ</t>
    </rPh>
    <rPh sb="125" eb="126">
      <t>ツウ</t>
    </rPh>
    <rPh sb="128" eb="130">
      <t>シエン</t>
    </rPh>
    <rPh sb="131" eb="132">
      <t>オコナ</t>
    </rPh>
    <rPh sb="142" eb="145">
      <t>キンキュウジ</t>
    </rPh>
    <rPh sb="146" eb="148">
      <t>タイオウ</t>
    </rPh>
    <rPh sb="148" eb="149">
      <t>トウ</t>
    </rPh>
    <rPh sb="159" eb="161">
      <t>トウガイ</t>
    </rPh>
    <rPh sb="161" eb="163">
      <t>ホウモン</t>
    </rPh>
    <rPh sb="163" eb="165">
      <t>カイゴ</t>
    </rPh>
    <rPh sb="165" eb="166">
      <t>イン</t>
    </rPh>
    <rPh sb="166" eb="167">
      <t>トウ</t>
    </rPh>
    <rPh sb="168" eb="170">
      <t>シドウ</t>
    </rPh>
    <rPh sb="174" eb="176">
      <t>ヒツヨウ</t>
    </rPh>
    <phoneticPr fontId="6"/>
  </si>
  <si>
    <t>　前年度（３月を除く）又は届出日の属する月の前３月の１月当たりの実績の平均について、常勤換算方法により算出した数を用いて算出するものとします。ただし、生活援助従事者研修修了者については、0.5を乗じて算出するものとします。</t>
    <rPh sb="75" eb="77">
      <t>セイカツ</t>
    </rPh>
    <rPh sb="77" eb="79">
      <t>エンジョ</t>
    </rPh>
    <rPh sb="79" eb="82">
      <t>ジュウジシャ</t>
    </rPh>
    <rPh sb="82" eb="84">
      <t>ケンシュウ</t>
    </rPh>
    <rPh sb="84" eb="87">
      <t>シュウリョウシャ</t>
    </rPh>
    <rPh sb="97" eb="98">
      <t>ジョウ</t>
    </rPh>
    <rPh sb="100" eb="102">
      <t>サンシュツ</t>
    </rPh>
    <phoneticPr fontId="6"/>
  </si>
  <si>
    <t>一　当該事業所における感染症の予防及びまん延の防
　止のための対策を検討する委員会（テレビ電話装置
　その他の情報通信機器（以下「テレビ電話装置等」
　という。）を活用して行うことができるものとす
　る。）をおおむね６月に１回以上開催するととも
　に、その結果について、訪問介護員等に周知徹底を
　図ること。</t>
    <rPh sb="135" eb="137">
      <t>ホウモン</t>
    </rPh>
    <rPh sb="137" eb="139">
      <t>カイゴ</t>
    </rPh>
    <rPh sb="139" eb="140">
      <t>イン</t>
    </rPh>
    <rPh sb="140" eb="141">
      <t>トウ</t>
    </rPh>
    <phoneticPr fontId="5"/>
  </si>
  <si>
    <t>ア　介護福祉士、実務者研修修了者、介護職員初任者
　研修修了者、生活援助従事者研修修了者、旧介護職
　員基礎研修修了者、旧訪問介護員１級課程又は旧２
　級課程修了者及び居宅介護職員初任者研修課程修了
　者（相当する研修課程修了者を含む。）が訪問介護
　を提供する場合は、所定単位数を算定しています
  か。</t>
    <rPh sb="2" eb="4">
      <t>カイゴ</t>
    </rPh>
    <rPh sb="4" eb="7">
      <t>フクシシ</t>
    </rPh>
    <rPh sb="8" eb="10">
      <t>ジツム</t>
    </rPh>
    <rPh sb="10" eb="11">
      <t>シャ</t>
    </rPh>
    <rPh sb="11" eb="13">
      <t>ケンシュウ</t>
    </rPh>
    <rPh sb="13" eb="16">
      <t>シュウリョウシャ</t>
    </rPh>
    <rPh sb="17" eb="19">
      <t>カイゴ</t>
    </rPh>
    <rPh sb="19" eb="21">
      <t>ショクイン</t>
    </rPh>
    <rPh sb="21" eb="24">
      <t>ショニンシャ</t>
    </rPh>
    <rPh sb="26" eb="28">
      <t>ケンシュウ</t>
    </rPh>
    <rPh sb="28" eb="31">
      <t>シュウリョウシャ</t>
    </rPh>
    <rPh sb="32" eb="34">
      <t>セイカツ</t>
    </rPh>
    <rPh sb="34" eb="36">
      <t>エンジョ</t>
    </rPh>
    <rPh sb="36" eb="39">
      <t>ジュウジシャ</t>
    </rPh>
    <rPh sb="39" eb="41">
      <t>ケンシュウ</t>
    </rPh>
    <rPh sb="41" eb="44">
      <t>シュウリョウシャ</t>
    </rPh>
    <rPh sb="45" eb="46">
      <t>キュウ</t>
    </rPh>
    <rPh sb="46" eb="48">
      <t>カイゴ</t>
    </rPh>
    <rPh sb="54" eb="56">
      <t>ケンシュウ</t>
    </rPh>
    <rPh sb="56" eb="59">
      <t>シュウリョウシャ</t>
    </rPh>
    <rPh sb="60" eb="61">
      <t>キュウ</t>
    </rPh>
    <rPh sb="61" eb="63">
      <t>ホウモン</t>
    </rPh>
    <rPh sb="65" eb="66">
      <t>イン</t>
    </rPh>
    <rPh sb="67" eb="68">
      <t>キュウ</t>
    </rPh>
    <rPh sb="68" eb="70">
      <t>カテイ</t>
    </rPh>
    <rPh sb="70" eb="71">
      <t>マタ</t>
    </rPh>
    <rPh sb="72" eb="73">
      <t>キュウ</t>
    </rPh>
    <rPh sb="76" eb="77">
      <t>キュウ</t>
    </rPh>
    <rPh sb="77" eb="79">
      <t>カテイ</t>
    </rPh>
    <rPh sb="82" eb="83">
      <t>オヨ</t>
    </rPh>
    <rPh sb="84" eb="86">
      <t>キョタク</t>
    </rPh>
    <rPh sb="86" eb="88">
      <t>カイゴ</t>
    </rPh>
    <rPh sb="90" eb="93">
      <t>ショニンシャ</t>
    </rPh>
    <rPh sb="93" eb="95">
      <t>ケンシュウ</t>
    </rPh>
    <rPh sb="95" eb="97">
      <t>カテイ</t>
    </rPh>
    <rPh sb="103" eb="105">
      <t>ソウトウ</t>
    </rPh>
    <rPh sb="107" eb="109">
      <t>ケンシュウ</t>
    </rPh>
    <rPh sb="109" eb="111">
      <t>カテイ</t>
    </rPh>
    <rPh sb="115" eb="116">
      <t>フク</t>
    </rPh>
    <rPh sb="120" eb="122">
      <t>ホウモン</t>
    </rPh>
    <rPh sb="122" eb="124">
      <t>カイゴ</t>
    </rPh>
    <rPh sb="127" eb="129">
      <t>テイキョウ</t>
    </rPh>
    <rPh sb="131" eb="133">
      <t>バアイ</t>
    </rPh>
    <rPh sb="135" eb="137">
      <t>ショテイ</t>
    </rPh>
    <rPh sb="141" eb="143">
      <t>サンテイ</t>
    </rPh>
    <phoneticPr fontId="6"/>
  </si>
  <si>
    <t>（1）認知症専門ケア加算(Ⅰ)　　　３単位</t>
    <phoneticPr fontId="5"/>
  </si>
  <si>
    <t>（2）認知症専門ケア加算(Ⅱ)　　　４単位</t>
    <phoneticPr fontId="5"/>
  </si>
  <si>
    <t>　サービスの選択に資すると認められる重要事項を記した文書の内容は、次のとおりです。
ア　運営規程の概要
イ　訪問介護員等の勤務体制
ウ　事故発生時の対応
エ　苦情処理の体制
オ　第三者評価の実施状況（実施の有無、実施した直
　近の年月日、実施した評価機関の名称、評価結果の
　開示状況)　等</t>
    <phoneticPr fontId="6"/>
  </si>
  <si>
    <t>　利用者からの苦情に関して、市町村等が派遣する者が相談及び援助を行う事業その他の市町村が実施する事業に協力するよう努めていますか。</t>
    <phoneticPr fontId="5"/>
  </si>
  <si>
    <t>　保有個人データについては、利用目的などを本人の知り得る状態に置き、本人の求めに応じて開示・訂正
・利用停止等を行うこと</t>
    <phoneticPr fontId="6"/>
  </si>
  <si>
    <t>　本ガイダンスでは、個人情報の保護に関する法律の趣旨を踏まえ医療・介護関係事業者における個人情報の適正な取扱いが確保されるよう、遵守すべき事項及び遵守することが望ましい事項をできる限り具体的に示しており、各医療・介護関係事業者においては、法令、「個人情報の保護に関する基本方針」（平成16年4月2日閣議決定。）及び本ガイダンスの趣旨を踏まえ、個人情報の適正な取扱いに取り組む必要がある。</t>
    <rPh sb="21" eb="23">
      <t>ホウリツ</t>
    </rPh>
    <phoneticPr fontId="6"/>
  </si>
  <si>
    <t>　正当な理由なくサービスの提供を拒んでいませんか。</t>
    <phoneticPr fontId="6"/>
  </si>
  <si>
    <t>　被保険者証に、認定審査会の意見が記載されているときは、当該認定審査会の意見に配慮してサービスを提供するように努めていますか。</t>
    <rPh sb="28" eb="29">
      <t>トウ</t>
    </rPh>
    <phoneticPr fontId="6"/>
  </si>
  <si>
    <t>　介護保険給付の対象となる訪問介護のサービスと明確に区分されるサービスについては、次のような方法により別の料金設定をして差し支えありません。</t>
    <rPh sb="3" eb="5">
      <t>ホケン</t>
    </rPh>
    <rPh sb="13" eb="15">
      <t>ホウモン</t>
    </rPh>
    <phoneticPr fontId="5"/>
  </si>
  <si>
    <t xml:space="preserve">  利用者からの苦情に関して国民健康保険団体連合会が行う調査に協力するとともに、指導又は助言を受けた場合においては、当該指導又は助言に従って必要な改善を行っていますか。</t>
    <phoneticPr fontId="6"/>
  </si>
  <si>
    <t>　居宅サービスの提供に当たっては、法第１１８条の２第１項に規定する介護保険等関連情報等を活用し、事業所単位でＰＤＣＡサイクルを構築・推進することにより、提供するサービスの質の向上に努めなければならないこととしたものです。
　この場合において、「科学的介護情報システム（ＬＩＦＥ：Long-term care Information system For  Evidence）」に情報を提出し、当該情報及びフィードバック情報を活用することが望ましいです。</t>
    <phoneticPr fontId="5"/>
  </si>
  <si>
    <t>　同一敷地内にある定期巡回・随時対応型訪問介護看護事業所又は夜間対応型訪問介護事業所の職務に従事することができます。この場合、それぞれの職務については、同時並行的に行われることが差し支えないと考えられるものであることから、当該者については、それぞれの事業所における常勤要件を満たします。</t>
    <rPh sb="1" eb="3">
      <t>ドウイツ</t>
    </rPh>
    <rPh sb="3" eb="6">
      <t>シキチナイ</t>
    </rPh>
    <rPh sb="9" eb="11">
      <t>テイキ</t>
    </rPh>
    <rPh sb="11" eb="13">
      <t>ジュンカイ</t>
    </rPh>
    <rPh sb="14" eb="16">
      <t>ズイジ</t>
    </rPh>
    <rPh sb="16" eb="19">
      <t>タイオウガタ</t>
    </rPh>
    <rPh sb="19" eb="23">
      <t>ホウモンカイゴ</t>
    </rPh>
    <rPh sb="23" eb="25">
      <t>カンゴ</t>
    </rPh>
    <rPh sb="25" eb="28">
      <t>ジギョウショ</t>
    </rPh>
    <rPh sb="28" eb="29">
      <t>マタ</t>
    </rPh>
    <rPh sb="30" eb="32">
      <t>ヤカン</t>
    </rPh>
    <rPh sb="32" eb="35">
      <t>タイオウガタ</t>
    </rPh>
    <rPh sb="35" eb="39">
      <t>ホウモンカイゴ</t>
    </rPh>
    <rPh sb="39" eb="42">
      <t>ジギョウショ</t>
    </rPh>
    <rPh sb="43" eb="45">
      <t>ショクム</t>
    </rPh>
    <rPh sb="46" eb="48">
      <t>ジュウジ</t>
    </rPh>
    <rPh sb="60" eb="62">
      <t>バアイ</t>
    </rPh>
    <rPh sb="68" eb="70">
      <t>ショクム</t>
    </rPh>
    <rPh sb="76" eb="78">
      <t>ドウジ</t>
    </rPh>
    <rPh sb="78" eb="81">
      <t>ヘイコウテキ</t>
    </rPh>
    <rPh sb="82" eb="83">
      <t>オコナ</t>
    </rPh>
    <rPh sb="89" eb="90">
      <t>サ</t>
    </rPh>
    <rPh sb="91" eb="92">
      <t>ツカ</t>
    </rPh>
    <rPh sb="96" eb="97">
      <t>カンガ</t>
    </rPh>
    <rPh sb="111" eb="113">
      <t>トウガイ</t>
    </rPh>
    <rPh sb="113" eb="114">
      <t>シャ</t>
    </rPh>
    <rPh sb="125" eb="128">
      <t>ジギョウショ</t>
    </rPh>
    <rPh sb="132" eb="134">
      <t>ジョウキン</t>
    </rPh>
    <rPh sb="134" eb="136">
      <t>ヨウケン</t>
    </rPh>
    <rPh sb="137" eb="138">
      <t>ミ</t>
    </rPh>
    <phoneticPr fontId="6"/>
  </si>
  <si>
    <t>　居宅介護支援の運営基準において、「介護支援専門員は、居宅サービス計画に位置付けた居宅サービス事業者等に対して、指定居宅サービス等基準において位置付けられている計画の提出を求めるものとする」と規定されたことを踏まえたものです。</t>
    <rPh sb="1" eb="3">
      <t>キョタク</t>
    </rPh>
    <rPh sb="3" eb="5">
      <t>カイゴ</t>
    </rPh>
    <rPh sb="5" eb="7">
      <t>シエン</t>
    </rPh>
    <rPh sb="8" eb="10">
      <t>ウンエイ</t>
    </rPh>
    <rPh sb="10" eb="12">
      <t>キジュン</t>
    </rPh>
    <rPh sb="18" eb="20">
      <t>カイゴ</t>
    </rPh>
    <rPh sb="20" eb="22">
      <t>シエン</t>
    </rPh>
    <rPh sb="22" eb="25">
      <t>センモンイン</t>
    </rPh>
    <rPh sb="27" eb="29">
      <t>キョタク</t>
    </rPh>
    <rPh sb="33" eb="35">
      <t>ケイカク</t>
    </rPh>
    <rPh sb="36" eb="39">
      <t>イチヅ</t>
    </rPh>
    <rPh sb="41" eb="43">
      <t>キョタク</t>
    </rPh>
    <rPh sb="47" eb="50">
      <t>ジギョウシャ</t>
    </rPh>
    <rPh sb="50" eb="51">
      <t>トウ</t>
    </rPh>
    <rPh sb="52" eb="53">
      <t>タイ</t>
    </rPh>
    <rPh sb="56" eb="58">
      <t>シテイ</t>
    </rPh>
    <rPh sb="58" eb="60">
      <t>キョタク</t>
    </rPh>
    <rPh sb="64" eb="65">
      <t>トウ</t>
    </rPh>
    <rPh sb="65" eb="67">
      <t>キジュン</t>
    </rPh>
    <rPh sb="71" eb="74">
      <t>イチヅ</t>
    </rPh>
    <rPh sb="80" eb="82">
      <t>ケイカク</t>
    </rPh>
    <rPh sb="83" eb="85">
      <t>テイシュツ</t>
    </rPh>
    <rPh sb="86" eb="87">
      <t>モト</t>
    </rPh>
    <rPh sb="96" eb="98">
      <t>キテイ</t>
    </rPh>
    <rPh sb="104" eb="105">
      <t>フ</t>
    </rPh>
    <phoneticPr fontId="6"/>
  </si>
  <si>
    <t>　要介護１又は要介護２の利用者に対して提供する場合は、定期巡回・随時対応型訪問介護看護事業所と一体的に運営しているものに限られます。</t>
    <rPh sb="1" eb="4">
      <t>ヨウカイゴ</t>
    </rPh>
    <rPh sb="5" eb="6">
      <t>マタ</t>
    </rPh>
    <rPh sb="7" eb="10">
      <t>ヨウカイゴ</t>
    </rPh>
    <rPh sb="12" eb="15">
      <t>リヨウシャ</t>
    </rPh>
    <rPh sb="16" eb="17">
      <t>タイ</t>
    </rPh>
    <rPh sb="19" eb="21">
      <t>テイキョウ</t>
    </rPh>
    <rPh sb="23" eb="25">
      <t>バアイ</t>
    </rPh>
    <rPh sb="27" eb="29">
      <t>テイキ</t>
    </rPh>
    <rPh sb="29" eb="31">
      <t>ジュンカイ</t>
    </rPh>
    <rPh sb="32" eb="34">
      <t>ズイジ</t>
    </rPh>
    <rPh sb="34" eb="37">
      <t>タイオウガタ</t>
    </rPh>
    <rPh sb="37" eb="39">
      <t>ホウモン</t>
    </rPh>
    <rPh sb="39" eb="41">
      <t>カイゴ</t>
    </rPh>
    <rPh sb="41" eb="43">
      <t>カンゴ</t>
    </rPh>
    <rPh sb="43" eb="46">
      <t>ジギョウショ</t>
    </rPh>
    <rPh sb="47" eb="50">
      <t>イッタイテキ</t>
    </rPh>
    <rPh sb="51" eb="53">
      <t>ウンエイ</t>
    </rPh>
    <rPh sb="60" eb="61">
      <t>カギ</t>
    </rPh>
    <phoneticPr fontId="6"/>
  </si>
  <si>
    <t>　居宅サービス等基準第５条第２項の規定により配置することとされている常勤のサービス提供責任者が２人以下の訪問介護事業所であって、同項の規定により配置することとされているサービス提供責任者を常勤により配置し、かつ、同項に規定する基準を上回る数の常勤のサービス提供責任者を１人以上配置していること。</t>
    <rPh sb="1" eb="3">
      <t>キョタク</t>
    </rPh>
    <rPh sb="7" eb="8">
      <t>トウ</t>
    </rPh>
    <rPh sb="8" eb="10">
      <t>キジュン</t>
    </rPh>
    <rPh sb="10" eb="11">
      <t>ダイ</t>
    </rPh>
    <rPh sb="12" eb="13">
      <t>ジョウ</t>
    </rPh>
    <rPh sb="13" eb="14">
      <t>ダイ</t>
    </rPh>
    <rPh sb="15" eb="16">
      <t>コウ</t>
    </rPh>
    <rPh sb="17" eb="19">
      <t>キテイ</t>
    </rPh>
    <rPh sb="22" eb="24">
      <t>ハイチ</t>
    </rPh>
    <rPh sb="34" eb="36">
      <t>ジョウキン</t>
    </rPh>
    <rPh sb="41" eb="43">
      <t>テイキョウ</t>
    </rPh>
    <rPh sb="43" eb="46">
      <t>セキニンシャ</t>
    </rPh>
    <rPh sb="48" eb="49">
      <t>ニン</t>
    </rPh>
    <rPh sb="49" eb="51">
      <t>イカ</t>
    </rPh>
    <rPh sb="52" eb="54">
      <t>ホウモン</t>
    </rPh>
    <rPh sb="54" eb="56">
      <t>カイゴ</t>
    </rPh>
    <rPh sb="56" eb="59">
      <t>ジギョウショ</t>
    </rPh>
    <phoneticPr fontId="6"/>
  </si>
  <si>
    <t>イ　この場合の利用者数は、１月間（暦月）の利用者
　数の平均を用います。この場合、１月間の利用者の
　数の平均は、当該月における１日ごとの該当する建
　物に居住する利用者の合計を、当該月の日数で除し
　て得た値とします。この平均利用者数の算定に当
　たっては、少数点以下を切り捨てるものとします。
　　また、当該訪問介護事業所が、第１号訪問事業
　（旧介護予防訪問介護に相当するものとして市町村
　が定めるものに限る。）と一体的な運営をしている
　場合、第１号訪問事業の利用者を含めて計算してく
　ださい。</t>
    <rPh sb="4" eb="6">
      <t>バアイ</t>
    </rPh>
    <rPh sb="7" eb="9">
      <t>リヨウ</t>
    </rPh>
    <rPh sb="9" eb="10">
      <t>シャ</t>
    </rPh>
    <rPh sb="10" eb="11">
      <t>スウ</t>
    </rPh>
    <rPh sb="14" eb="16">
      <t>ツキカン</t>
    </rPh>
    <rPh sb="17" eb="18">
      <t>コヨミ</t>
    </rPh>
    <rPh sb="18" eb="19">
      <t>ゲツ</t>
    </rPh>
    <rPh sb="21" eb="23">
      <t>リヨウ</t>
    </rPh>
    <rPh sb="23" eb="24">
      <t>シャ</t>
    </rPh>
    <rPh sb="26" eb="27">
      <t>スウ</t>
    </rPh>
    <rPh sb="28" eb="30">
      <t>ヘイキン</t>
    </rPh>
    <rPh sb="31" eb="32">
      <t>モチ</t>
    </rPh>
    <rPh sb="38" eb="40">
      <t>バアイ</t>
    </rPh>
    <rPh sb="42" eb="44">
      <t>ツキカン</t>
    </rPh>
    <rPh sb="45" eb="48">
      <t>リヨウシャ</t>
    </rPh>
    <rPh sb="51" eb="52">
      <t>カズ</t>
    </rPh>
    <rPh sb="53" eb="55">
      <t>ヘイキン</t>
    </rPh>
    <rPh sb="57" eb="59">
      <t>トウガイ</t>
    </rPh>
    <rPh sb="59" eb="60">
      <t>ツキ</t>
    </rPh>
    <rPh sb="65" eb="66">
      <t>ニチ</t>
    </rPh>
    <rPh sb="69" eb="71">
      <t>ガイトウ</t>
    </rPh>
    <rPh sb="78" eb="80">
      <t>キョジュウ</t>
    </rPh>
    <rPh sb="82" eb="85">
      <t>リヨウシャ</t>
    </rPh>
    <rPh sb="86" eb="88">
      <t>ゴウケイ</t>
    </rPh>
    <rPh sb="90" eb="92">
      <t>トウガイ</t>
    </rPh>
    <rPh sb="92" eb="93">
      <t>ツキ</t>
    </rPh>
    <rPh sb="94" eb="96">
      <t>ニッスウ</t>
    </rPh>
    <rPh sb="97" eb="98">
      <t>ジョ</t>
    </rPh>
    <rPh sb="102" eb="103">
      <t>エ</t>
    </rPh>
    <rPh sb="104" eb="105">
      <t>アタイ</t>
    </rPh>
    <rPh sb="112" eb="114">
      <t>ヘイキン</t>
    </rPh>
    <rPh sb="114" eb="116">
      <t>リヨウ</t>
    </rPh>
    <rPh sb="116" eb="117">
      <t>シャ</t>
    </rPh>
    <rPh sb="117" eb="118">
      <t>スウ</t>
    </rPh>
    <rPh sb="119" eb="121">
      <t>サンテイ</t>
    </rPh>
    <rPh sb="122" eb="123">
      <t>ア</t>
    </rPh>
    <rPh sb="130" eb="132">
      <t>ショウスウ</t>
    </rPh>
    <rPh sb="132" eb="133">
      <t>テン</t>
    </rPh>
    <rPh sb="133" eb="135">
      <t>イカ</t>
    </rPh>
    <rPh sb="136" eb="137">
      <t>キ</t>
    </rPh>
    <rPh sb="138" eb="139">
      <t>ス</t>
    </rPh>
    <rPh sb="154" eb="156">
      <t>トウガイ</t>
    </rPh>
    <rPh sb="156" eb="158">
      <t>ホウモン</t>
    </rPh>
    <rPh sb="158" eb="160">
      <t>カイゴ</t>
    </rPh>
    <rPh sb="160" eb="162">
      <t>ジギョウ</t>
    </rPh>
    <rPh sb="162" eb="163">
      <t>ショ</t>
    </rPh>
    <rPh sb="165" eb="166">
      <t>ダイ</t>
    </rPh>
    <rPh sb="167" eb="168">
      <t>ゴウ</t>
    </rPh>
    <rPh sb="168" eb="170">
      <t>ホウモン</t>
    </rPh>
    <rPh sb="175" eb="176">
      <t>キュウ</t>
    </rPh>
    <rPh sb="176" eb="178">
      <t>カイゴ</t>
    </rPh>
    <rPh sb="178" eb="180">
      <t>ヨボウ</t>
    </rPh>
    <rPh sb="180" eb="182">
      <t>ホウモン</t>
    </rPh>
    <rPh sb="182" eb="184">
      <t>カイゴ</t>
    </rPh>
    <rPh sb="185" eb="187">
      <t>ソウトウ</t>
    </rPh>
    <rPh sb="200" eb="201">
      <t>サダ</t>
    </rPh>
    <rPh sb="206" eb="207">
      <t>カギ</t>
    </rPh>
    <rPh sb="211" eb="214">
      <t>イッタイテキ</t>
    </rPh>
    <rPh sb="215" eb="217">
      <t>ウンエイ</t>
    </rPh>
    <rPh sb="224" eb="226">
      <t>バアイ</t>
    </rPh>
    <rPh sb="227" eb="228">
      <t>ダイ</t>
    </rPh>
    <rPh sb="229" eb="230">
      <t>ゴウ</t>
    </rPh>
    <rPh sb="230" eb="232">
      <t>ホウモン</t>
    </rPh>
    <rPh sb="232" eb="234">
      <t>ジギョウ</t>
    </rPh>
    <rPh sb="235" eb="238">
      <t>リヨウシャ</t>
    </rPh>
    <rPh sb="239" eb="240">
      <t>フク</t>
    </rPh>
    <rPh sb="242" eb="244">
      <t>ケイサン</t>
    </rPh>
    <phoneticPr fontId="6"/>
  </si>
  <si>
    <t>　この場合の勤務延時間数は、当該事業所の指定に係る事業のサービスに従事する勤務時間の延べ数であり、例えば、当該事業所が訪問介護と訪問看護の指定を重複して受ける場合であって、ある従業者が訪問介護員等と看護師等を兼務する場合、訪問介護員等の勤務延時間数には、訪問介護員等としての勤務時間だけを算入することとなるものです。</t>
    <rPh sb="3" eb="5">
      <t>バアイ</t>
    </rPh>
    <rPh sb="6" eb="8">
      <t>キンム</t>
    </rPh>
    <rPh sb="8" eb="9">
      <t>ノ</t>
    </rPh>
    <rPh sb="9" eb="12">
      <t>ジカンスウ</t>
    </rPh>
    <rPh sb="14" eb="16">
      <t>トウガイ</t>
    </rPh>
    <rPh sb="16" eb="19">
      <t>ジギョウショ</t>
    </rPh>
    <rPh sb="20" eb="22">
      <t>シテイ</t>
    </rPh>
    <rPh sb="23" eb="24">
      <t>カカ</t>
    </rPh>
    <rPh sb="25" eb="27">
      <t>ジギョウ</t>
    </rPh>
    <rPh sb="33" eb="35">
      <t>ジュウジ</t>
    </rPh>
    <rPh sb="37" eb="39">
      <t>キンム</t>
    </rPh>
    <rPh sb="39" eb="41">
      <t>ジカン</t>
    </rPh>
    <rPh sb="42" eb="43">
      <t>ノ</t>
    </rPh>
    <rPh sb="44" eb="45">
      <t>スウ</t>
    </rPh>
    <rPh sb="49" eb="50">
      <t>タト</t>
    </rPh>
    <rPh sb="53" eb="55">
      <t>トウガイ</t>
    </rPh>
    <rPh sb="55" eb="58">
      <t>ジギョウショ</t>
    </rPh>
    <rPh sb="61" eb="63">
      <t>カイゴ</t>
    </rPh>
    <rPh sb="66" eb="68">
      <t>カンゴ</t>
    </rPh>
    <rPh sb="69" eb="71">
      <t>シテイ</t>
    </rPh>
    <rPh sb="72" eb="74">
      <t>チョウフク</t>
    </rPh>
    <rPh sb="76" eb="77">
      <t>ウ</t>
    </rPh>
    <rPh sb="79" eb="81">
      <t>バアイ</t>
    </rPh>
    <rPh sb="92" eb="96">
      <t>ホウモンカイゴ</t>
    </rPh>
    <rPh sb="96" eb="97">
      <t>イン</t>
    </rPh>
    <rPh sb="97" eb="98">
      <t>トウ</t>
    </rPh>
    <rPh sb="99" eb="103">
      <t>カンゴシトウ</t>
    </rPh>
    <rPh sb="104" eb="106">
      <t>ケンム</t>
    </rPh>
    <rPh sb="108" eb="110">
      <t>バアイ</t>
    </rPh>
    <rPh sb="118" eb="120">
      <t>キンム</t>
    </rPh>
    <rPh sb="120" eb="121">
      <t>ノ</t>
    </rPh>
    <rPh sb="121" eb="124">
      <t>ジカンスウ</t>
    </rPh>
    <rPh sb="137" eb="139">
      <t>キンム</t>
    </rPh>
    <rPh sb="139" eb="141">
      <t>ジカン</t>
    </rPh>
    <rPh sb="144" eb="146">
      <t>サンニュウ</t>
    </rPh>
    <phoneticPr fontId="5"/>
  </si>
  <si>
    <t>　常勤の訪問介護員等であって、専ら訪問介護の職務に従事するもののうち、利用者の数が４０人又はその端数を増すごとに１人以上の者をサービス提供責任者としていますか。</t>
    <rPh sb="15" eb="16">
      <t>モッパ</t>
    </rPh>
    <rPh sb="17" eb="19">
      <t>ホウモン</t>
    </rPh>
    <rPh sb="19" eb="21">
      <t>カイゴ</t>
    </rPh>
    <rPh sb="22" eb="24">
      <t>ショクム</t>
    </rPh>
    <rPh sb="25" eb="27">
      <t>ジュウジ</t>
    </rPh>
    <rPh sb="35" eb="38">
      <t>リヨウシャ</t>
    </rPh>
    <rPh sb="39" eb="40">
      <t>カズ</t>
    </rPh>
    <rPh sb="43" eb="44">
      <t>ニン</t>
    </rPh>
    <rPh sb="44" eb="45">
      <t>マタ</t>
    </rPh>
    <rPh sb="48" eb="50">
      <t>ハスウ</t>
    </rPh>
    <rPh sb="51" eb="52">
      <t>マ</t>
    </rPh>
    <phoneticPr fontId="6"/>
  </si>
  <si>
    <t>　上記①ではなく、次の要件をすべて満たす事業所として、サービス提供責任者を利用者の数が50人又はその端数を増すごとに１人以上としていますか。</t>
    <rPh sb="1" eb="3">
      <t>ジョウキ</t>
    </rPh>
    <phoneticPr fontId="6"/>
  </si>
  <si>
    <t>　　この場合において、常勤換算方法を採用する事業
　所で必要となるサービス提供責任者については、上
　記①の規定に関わらず、別表２（※注）に示すサー
　ビス提供責任者数を配置するものとします。</t>
    <rPh sb="4" eb="6">
      <t>バアイ</t>
    </rPh>
    <rPh sb="11" eb="13">
      <t>ジョウキン</t>
    </rPh>
    <rPh sb="13" eb="15">
      <t>カンサン</t>
    </rPh>
    <rPh sb="15" eb="17">
      <t>ホウホウ</t>
    </rPh>
    <rPh sb="18" eb="20">
      <t>サイヨウ</t>
    </rPh>
    <rPh sb="22" eb="24">
      <t>ジギョウ</t>
    </rPh>
    <rPh sb="26" eb="27">
      <t>ショ</t>
    </rPh>
    <rPh sb="28" eb="30">
      <t>ヒツヨウ</t>
    </rPh>
    <rPh sb="37" eb="39">
      <t>テイキョウ</t>
    </rPh>
    <rPh sb="39" eb="42">
      <t>セキニンシャ</t>
    </rPh>
    <rPh sb="48" eb="49">
      <t>カミ</t>
    </rPh>
    <rPh sb="51" eb="52">
      <t>キ</t>
    </rPh>
    <rPh sb="54" eb="56">
      <t>キテイ</t>
    </rPh>
    <rPh sb="57" eb="58">
      <t>カカ</t>
    </rPh>
    <rPh sb="62" eb="64">
      <t>ベッピョウ</t>
    </rPh>
    <rPh sb="67" eb="68">
      <t>チュウ</t>
    </rPh>
    <rPh sb="70" eb="71">
      <t>シメ</t>
    </rPh>
    <rPh sb="78" eb="79">
      <t>サゲル</t>
    </rPh>
    <rPh sb="79" eb="80">
      <t>トモ</t>
    </rPh>
    <rPh sb="80" eb="82">
      <t>セキニン</t>
    </rPh>
    <rPh sb="82" eb="83">
      <t>シャ</t>
    </rPh>
    <rPh sb="83" eb="84">
      <t>スウ</t>
    </rPh>
    <rPh sb="85" eb="87">
      <t>ハイチ</t>
    </rPh>
    <phoneticPr fontId="6"/>
  </si>
  <si>
    <t>　事業所ごとに専らその職務に従事する常勤の管理者を置いていますか。</t>
    <rPh sb="7" eb="8">
      <t>モッパ</t>
    </rPh>
    <rPh sb="11" eb="13">
      <t>ショクム</t>
    </rPh>
    <rPh sb="14" eb="16">
      <t>ジュウジ</t>
    </rPh>
    <phoneticPr fontId="5"/>
  </si>
  <si>
    <t>　サービスの提供の開始に際し、要介護認定を受けていない利用申込者については、要介護認定の申請が既に行われているかどうかを確認し、申請が行われていない場合は、当該利用申込者の意思を踏まえて速やかに当該申請が行われるよう必要な援助を行っていますか。</t>
    <rPh sb="29" eb="31">
      <t>モウシコミ</t>
    </rPh>
    <rPh sb="31" eb="32">
      <t>シャ</t>
    </rPh>
    <rPh sb="78" eb="80">
      <t>トウガイ</t>
    </rPh>
    <phoneticPr fontId="6"/>
  </si>
  <si>
    <t>　利用者間の公平及び利用者の保護の観点から、法定代理受領サービスでない訪問介護を提供した際に、その利用者から受ける利用料の額と、法定代理受領サービスである訪問介護に係る費用の額の間に、一方の管理経費の他方への転嫁等による不合理な差額を設けてはいけません。</t>
    <rPh sb="35" eb="37">
      <t>ホウモン</t>
    </rPh>
    <rPh sb="37" eb="39">
      <t>カイゴ</t>
    </rPh>
    <phoneticPr fontId="6"/>
  </si>
  <si>
    <t>　上記③の費用の額に係るサービスの提供に当たっては、あらかじめ、利用者又はその家族に対し、当該サービスの内容及び費用について説明を行い、利用者の同意を得ていますか。</t>
    <rPh sb="1" eb="3">
      <t>ジョウキ</t>
    </rPh>
    <phoneticPr fontId="6"/>
  </si>
  <si>
    <t>　オの「通常の事業の実施地域」は、客観的にその区域が特定されるものとしてください。なお、通常の事業の実施地域は、利用申込に係る調整等の観点からの目安であり、当該地域を越えてサービスが行われることを妨げるものではありません。</t>
    <phoneticPr fontId="6"/>
  </si>
  <si>
    <t>　訪問介護の事業の運営に当たっては、入浴、排せつ、食事等の介護又は調理、洗濯、掃除等の家事（以下「介護等」という。）を常に総合的に提供するものとし、介護等のうち特定の援助に偏っていませんか。</t>
    <rPh sb="1" eb="3">
      <t>ホウモン</t>
    </rPh>
    <phoneticPr fontId="6"/>
  </si>
  <si>
    <t>　「偏っている」とは、特定のサービス行為のみを専ら行うことはもちろん、特定のサービス行為に係るサービス提供時間が月単位等一定期間中のサービス提供時間の大半を占めていれば、これに該当します。</t>
    <phoneticPr fontId="6"/>
  </si>
  <si>
    <t>　重要事項を記載したファイル等を介護サービスの利用申込者、利用者又はその家族等が自由に閲覧可能な形で事業所内に備え付けることで、上記①の掲示に代えることができるものです。</t>
    <rPh sb="64" eb="66">
      <t>ジョウキ</t>
    </rPh>
    <phoneticPr fontId="5"/>
  </si>
  <si>
    <t>エ　その他、電磁的方法によることができるとされて
　いるものは、アからウまでに準じた方法によってく
　ださい。ただし、居宅基準又は居宅基準通知（平11
　老企25）の規定により電磁的方法の定めがあるもの
　については、当該定めに従ってください。</t>
    <rPh sb="59" eb="61">
      <t>キョタク</t>
    </rPh>
    <rPh sb="65" eb="67">
      <t>キョタク</t>
    </rPh>
    <phoneticPr fontId="6"/>
  </si>
  <si>
    <t xml:space="preserve">　上記アの場合としては、体重が重い利用者に入浴介助等の重介護を内容とする訪問介護を提供する場合等が該当し、ウの場合としては、例えば、エレベーターのない建物の２階以上の居室から歩行困難な利用者を外出させる場合等が該当するものです。
</t>
    <rPh sb="1" eb="3">
      <t>ジョウキ</t>
    </rPh>
    <rPh sb="5" eb="7">
      <t>バアイ</t>
    </rPh>
    <rPh sb="12" eb="14">
      <t>タイジュウ</t>
    </rPh>
    <rPh sb="15" eb="16">
      <t>オモ</t>
    </rPh>
    <rPh sb="17" eb="20">
      <t>リヨウシャ</t>
    </rPh>
    <rPh sb="21" eb="23">
      <t>ニュウヨク</t>
    </rPh>
    <rPh sb="23" eb="25">
      <t>カイジョ</t>
    </rPh>
    <rPh sb="25" eb="26">
      <t>トウ</t>
    </rPh>
    <rPh sb="27" eb="28">
      <t>ジュウ</t>
    </rPh>
    <rPh sb="28" eb="30">
      <t>カイゴ</t>
    </rPh>
    <rPh sb="31" eb="33">
      <t>ナイヨウ</t>
    </rPh>
    <rPh sb="36" eb="40">
      <t>ホウモンカイゴ</t>
    </rPh>
    <rPh sb="41" eb="43">
      <t>テイキョウ</t>
    </rPh>
    <rPh sb="45" eb="47">
      <t>バアイ</t>
    </rPh>
    <rPh sb="47" eb="48">
      <t>トウ</t>
    </rPh>
    <rPh sb="55" eb="57">
      <t>バアイ</t>
    </rPh>
    <rPh sb="62" eb="63">
      <t>タト</t>
    </rPh>
    <rPh sb="75" eb="77">
      <t>タテモノ</t>
    </rPh>
    <rPh sb="79" eb="80">
      <t>カイ</t>
    </rPh>
    <rPh sb="80" eb="82">
      <t>イジョウ</t>
    </rPh>
    <rPh sb="83" eb="85">
      <t>キョシツ</t>
    </rPh>
    <rPh sb="87" eb="89">
      <t>ホコウ</t>
    </rPh>
    <rPh sb="89" eb="91">
      <t>コンナン</t>
    </rPh>
    <rPh sb="92" eb="95">
      <t>リヨウシャ</t>
    </rPh>
    <rPh sb="96" eb="98">
      <t>ガイシュツ</t>
    </rPh>
    <rPh sb="101" eb="103">
      <t>バアイ</t>
    </rPh>
    <rPh sb="103" eb="104">
      <t>トウ</t>
    </rPh>
    <rPh sb="105" eb="107">
      <t>ガイトウ</t>
    </rPh>
    <phoneticPr fontId="6"/>
  </si>
  <si>
    <t>　サービスを提供した際には、サービスの提供日、具体的なサービス内容、利用者の心身の状況その他必要な事項を記録するとともに、サービス事業者間の密接な連携等を図るため、利用者から申出があった場合には、文書の交付その他適切な方法により、その情報を利用者に対して提供していますか。</t>
    <rPh sb="52" eb="54">
      <t>キロク</t>
    </rPh>
    <rPh sb="65" eb="68">
      <t>ジギョウシャ</t>
    </rPh>
    <rPh sb="68" eb="69">
      <t>カン</t>
    </rPh>
    <rPh sb="70" eb="72">
      <t>ミッセツ</t>
    </rPh>
    <rPh sb="73" eb="75">
      <t>レンケイ</t>
    </rPh>
    <rPh sb="75" eb="76">
      <t>トウ</t>
    </rPh>
    <rPh sb="77" eb="78">
      <t>ハカ</t>
    </rPh>
    <rPh sb="120" eb="123">
      <t>リヨウシャ</t>
    </rPh>
    <rPh sb="124" eb="125">
      <t>タイ</t>
    </rPh>
    <phoneticPr fontId="6"/>
  </si>
  <si>
    <t>平11老企25
第3の一の3(1)</t>
    <rPh sb="11" eb="12">
      <t>イチ</t>
    </rPh>
    <phoneticPr fontId="5"/>
  </si>
  <si>
    <t>平11老企25
第2の2の(1)</t>
    <phoneticPr fontId="5"/>
  </si>
  <si>
    <t>平11老企25
第2の2の(2)</t>
    <phoneticPr fontId="5"/>
  </si>
  <si>
    <t>平11老企25
第2の2の(3)</t>
    <phoneticPr fontId="5"/>
  </si>
  <si>
    <t>平11老企25
第2の2の(4)</t>
    <phoneticPr fontId="5"/>
  </si>
  <si>
    <t xml:space="preserve">平11老企25
第3の一の1(1)①②
</t>
    <rPh sb="11" eb="12">
      <t>イチ</t>
    </rPh>
    <phoneticPr fontId="6"/>
  </si>
  <si>
    <t>平11老企25
第3の一の1(2)①</t>
    <rPh sb="11" eb="12">
      <t>イチ</t>
    </rPh>
    <phoneticPr fontId="6"/>
  </si>
  <si>
    <t>※注　別表２
「平11老企25」別表２　参照</t>
    <rPh sb="20" eb="22">
      <t>サンショウ</t>
    </rPh>
    <phoneticPr fontId="6"/>
  </si>
  <si>
    <t>平11老企25
第3の一の1(2)④</t>
    <rPh sb="11" eb="12">
      <t>イチ</t>
    </rPh>
    <phoneticPr fontId="6"/>
  </si>
  <si>
    <t>平11老企25
第3の一の1(3)</t>
    <rPh sb="11" eb="12">
      <t>イチ</t>
    </rPh>
    <phoneticPr fontId="6"/>
  </si>
  <si>
    <t>平11老企25
第3の一の2(1)</t>
    <rPh sb="11" eb="12">
      <t>イチ</t>
    </rPh>
    <phoneticPr fontId="6"/>
  </si>
  <si>
    <t xml:space="preserve">平11老企25
第3の一の2(2)
</t>
    <rPh sb="11" eb="12">
      <t>イチ</t>
    </rPh>
    <phoneticPr fontId="6"/>
  </si>
  <si>
    <t>平11老企25
第3の一の2(3)</t>
    <rPh sb="11" eb="12">
      <t>イチ</t>
    </rPh>
    <phoneticPr fontId="6"/>
  </si>
  <si>
    <t>平11老企25
第3の一の3(2)</t>
    <rPh sb="11" eb="12">
      <t>イチ</t>
    </rPh>
    <phoneticPr fontId="6"/>
  </si>
  <si>
    <t>平11老企25
第3の一の3(3)</t>
    <rPh sb="11" eb="12">
      <t>イチ</t>
    </rPh>
    <phoneticPr fontId="6"/>
  </si>
  <si>
    <t xml:space="preserve">平11老企25
第3の一の3(8)
</t>
    <rPh sb="11" eb="12">
      <t>イチ</t>
    </rPh>
    <phoneticPr fontId="6"/>
  </si>
  <si>
    <t>平11老企25
第3の一の3(9)</t>
    <rPh sb="11" eb="12">
      <t>イチ</t>
    </rPh>
    <phoneticPr fontId="6"/>
  </si>
  <si>
    <t>平11老企25
第3の一の3(10)①</t>
    <rPh sb="11" eb="12">
      <t>イチ</t>
    </rPh>
    <phoneticPr fontId="6"/>
  </si>
  <si>
    <t>平11老企25
第3の一の3(10)②</t>
    <rPh sb="11" eb="12">
      <t>イチ</t>
    </rPh>
    <phoneticPr fontId="6"/>
  </si>
  <si>
    <t>平11老企25
第3の一の3(11)①</t>
    <rPh sb="11" eb="12">
      <t>イチ</t>
    </rPh>
    <phoneticPr fontId="6"/>
  </si>
  <si>
    <t>平11老企25
第3の一の3(11)②</t>
    <rPh sb="11" eb="12">
      <t>イチ</t>
    </rPh>
    <phoneticPr fontId="6"/>
  </si>
  <si>
    <t>平11老企25
第3の一の3(11)③</t>
    <rPh sb="11" eb="12">
      <t>イチ</t>
    </rPh>
    <phoneticPr fontId="6"/>
  </si>
  <si>
    <t>平11老企25
第3の一の3(11)④</t>
    <rPh sb="11" eb="12">
      <t>イチ</t>
    </rPh>
    <phoneticPr fontId="6"/>
  </si>
  <si>
    <t>平11老企25
第3の一の3(13)①</t>
    <rPh sb="11" eb="12">
      <t>イチ</t>
    </rPh>
    <phoneticPr fontId="6"/>
  </si>
  <si>
    <t>平11老企25
第3の一の3(14)①</t>
    <rPh sb="11" eb="12">
      <t>イチ</t>
    </rPh>
    <phoneticPr fontId="6"/>
  </si>
  <si>
    <t>平11老企25
第3の一の3(14)②</t>
    <rPh sb="11" eb="12">
      <t>イチ</t>
    </rPh>
    <phoneticPr fontId="6"/>
  </si>
  <si>
    <t>平11老企25
第3の一の3(14)③</t>
    <rPh sb="11" eb="12">
      <t>イチ</t>
    </rPh>
    <phoneticPr fontId="6"/>
  </si>
  <si>
    <t>平11老企25
第3の一の3(14)⑤</t>
    <rPh sb="11" eb="12">
      <t>イチ</t>
    </rPh>
    <phoneticPr fontId="6"/>
  </si>
  <si>
    <t>平11老企25
第3の一の3(14)⑥</t>
    <rPh sb="11" eb="12">
      <t>イチ</t>
    </rPh>
    <phoneticPr fontId="6"/>
  </si>
  <si>
    <t>平11老企25
第3の一の3(15)</t>
    <rPh sb="11" eb="12">
      <t>イチ</t>
    </rPh>
    <phoneticPr fontId="5"/>
  </si>
  <si>
    <t>平11老企25
第3の一の3(17)</t>
    <rPh sb="11" eb="12">
      <t>イチ</t>
    </rPh>
    <phoneticPr fontId="5"/>
  </si>
  <si>
    <t>平11老企25
第3の一の3(18)</t>
    <rPh sb="11" eb="12">
      <t>イチ</t>
    </rPh>
    <phoneticPr fontId="5"/>
  </si>
  <si>
    <t>平11老企25
第3の一の3(19)①)</t>
    <rPh sb="11" eb="12">
      <t>イチ</t>
    </rPh>
    <phoneticPr fontId="5"/>
  </si>
  <si>
    <t xml:space="preserve">平11老企25
第3の一の3(19)②
</t>
    <rPh sb="11" eb="12">
      <t>イチ</t>
    </rPh>
    <phoneticPr fontId="5"/>
  </si>
  <si>
    <t>平11老企25
第3の一の3(19)③</t>
    <rPh sb="11" eb="12">
      <t>イチ</t>
    </rPh>
    <phoneticPr fontId="6"/>
  </si>
  <si>
    <t xml:space="preserve">平11老企25
第3の一の3(19)④
</t>
    <rPh sb="11" eb="12">
      <t>イチ</t>
    </rPh>
    <phoneticPr fontId="6"/>
  </si>
  <si>
    <t>平11老企25
第3の一の3(19)</t>
    <rPh sb="11" eb="12">
      <t>イチ</t>
    </rPh>
    <phoneticPr fontId="6"/>
  </si>
  <si>
    <t xml:space="preserve">平11老企25
第3の一の3(20)
</t>
    <rPh sb="11" eb="12">
      <t>イチ</t>
    </rPh>
    <phoneticPr fontId="6"/>
  </si>
  <si>
    <t>平11老企25
第3の一の3(21)①</t>
    <rPh sb="11" eb="12">
      <t>イチ</t>
    </rPh>
    <phoneticPr fontId="6"/>
  </si>
  <si>
    <t>平11老企25
第3の一の3(21)②</t>
    <rPh sb="11" eb="12">
      <t>イチ</t>
    </rPh>
    <phoneticPr fontId="6"/>
  </si>
  <si>
    <t>平11老企25
第3の一の3(21)③</t>
    <rPh sb="11" eb="12">
      <t>イチ</t>
    </rPh>
    <phoneticPr fontId="6"/>
  </si>
  <si>
    <t>平11老企25
第3の一の3(21)④)</t>
    <phoneticPr fontId="5"/>
  </si>
  <si>
    <t>平11老企25
第3の一の3
(22)①</t>
    <rPh sb="11" eb="12">
      <t>イチ</t>
    </rPh>
    <phoneticPr fontId="5"/>
  </si>
  <si>
    <t>平11老企25
第3の一の3
(22)②</t>
    <rPh sb="11" eb="12">
      <t>イチ</t>
    </rPh>
    <phoneticPr fontId="5"/>
  </si>
  <si>
    <t>平11老企25
第3の一の3
(22)③</t>
    <rPh sb="11" eb="12">
      <t>イチ</t>
    </rPh>
    <phoneticPr fontId="5"/>
  </si>
  <si>
    <t>平11老企25
第3の一の3
(22)④</t>
    <rPh sb="11" eb="12">
      <t>イチ</t>
    </rPh>
    <phoneticPr fontId="5"/>
  </si>
  <si>
    <t>平11老企25
第3の一の3(23)①</t>
    <rPh sb="11" eb="12">
      <t>イチ</t>
    </rPh>
    <phoneticPr fontId="6"/>
  </si>
  <si>
    <t xml:space="preserve">平11老企25
第3の一の3(25)②
</t>
    <rPh sb="11" eb="12">
      <t>イチ</t>
    </rPh>
    <phoneticPr fontId="6"/>
  </si>
  <si>
    <t xml:space="preserve">平11老企25
第3の一の3(25)③
</t>
    <rPh sb="11" eb="12">
      <t>イチ</t>
    </rPh>
    <phoneticPr fontId="6"/>
  </si>
  <si>
    <t xml:space="preserve">平11老企25
第3の一の3(26)
</t>
    <rPh sb="11" eb="12">
      <t>イチ</t>
    </rPh>
    <phoneticPr fontId="6"/>
  </si>
  <si>
    <t>平11老企25
第3の一の3(28)①</t>
    <rPh sb="11" eb="12">
      <t>イチ</t>
    </rPh>
    <phoneticPr fontId="6"/>
  </si>
  <si>
    <t xml:space="preserve">平11老企25
第3の一の3(28)②
</t>
    <rPh sb="11" eb="12">
      <t>イチ</t>
    </rPh>
    <phoneticPr fontId="6"/>
  </si>
  <si>
    <t>平11老企25
第3の一の3(29)①</t>
    <rPh sb="11" eb="12">
      <t>イチ</t>
    </rPh>
    <phoneticPr fontId="5"/>
  </si>
  <si>
    <t>平11老企25
第3の一の3(29)②</t>
    <rPh sb="11" eb="12">
      <t>イチ</t>
    </rPh>
    <phoneticPr fontId="5"/>
  </si>
  <si>
    <t>平11老企25
第3の一の3(30)①</t>
    <rPh sb="11" eb="12">
      <t>イチ</t>
    </rPh>
    <phoneticPr fontId="6"/>
  </si>
  <si>
    <t xml:space="preserve">平11老企25
第3の一の3(30)②
</t>
    <rPh sb="11" eb="12">
      <t>イチ</t>
    </rPh>
    <phoneticPr fontId="6"/>
  </si>
  <si>
    <t>平11老企25 
第3の一の3(30)③</t>
    <rPh sb="12" eb="13">
      <t>イチ</t>
    </rPh>
    <phoneticPr fontId="6"/>
  </si>
  <si>
    <t>平11老企25
第3の一の3(31)</t>
    <phoneticPr fontId="6"/>
  </si>
  <si>
    <t>平11老企25
第3の一の3(32)</t>
    <rPh sb="11" eb="12">
      <t>イチ</t>
    </rPh>
    <phoneticPr fontId="6"/>
  </si>
  <si>
    <t>平11老企25
第3の一の3(33)</t>
    <phoneticPr fontId="6"/>
  </si>
  <si>
    <t>平12老企36
第2の2(2)</t>
    <phoneticPr fontId="6"/>
  </si>
  <si>
    <t>平12老企36
第2の2(1)</t>
    <phoneticPr fontId="6"/>
  </si>
  <si>
    <t xml:space="preserve">平12老企36
第2の2(1) </t>
    <phoneticPr fontId="6"/>
  </si>
  <si>
    <t xml:space="preserve">平12老企36
第2の2(6)
</t>
    <phoneticPr fontId="6"/>
  </si>
  <si>
    <t>平12老企36
第2の2(3)</t>
    <phoneticPr fontId="6"/>
  </si>
  <si>
    <t>平12厚告19
別表1の注1
平12老企36
第2の2(4)①</t>
    <phoneticPr fontId="6"/>
  </si>
  <si>
    <t xml:space="preserve">平12老企36
第2の2(4)②
</t>
    <phoneticPr fontId="6"/>
  </si>
  <si>
    <t xml:space="preserve">平12老企36
第2の2(4)③
</t>
    <phoneticPr fontId="6"/>
  </si>
  <si>
    <t>平12老企36
第2の2(4)④</t>
    <phoneticPr fontId="6"/>
  </si>
  <si>
    <t>平12老企36
第2の2(4)⑤</t>
    <phoneticPr fontId="6"/>
  </si>
  <si>
    <t>平12老企36
第2の2(4)⑥</t>
    <phoneticPr fontId="6"/>
  </si>
  <si>
    <t>平12老企36
第2の2(4)⑦</t>
    <phoneticPr fontId="6"/>
  </si>
  <si>
    <t>平12老企36
第2の2(5)②</t>
    <phoneticPr fontId="6"/>
  </si>
  <si>
    <t>平12老企36
第2の2(5)</t>
    <phoneticPr fontId="6"/>
  </si>
  <si>
    <t>平12老企36
第2の2(5)③</t>
    <rPh sb="0" eb="1">
      <t>ヘイ</t>
    </rPh>
    <rPh sb="3" eb="4">
      <t>ロウ</t>
    </rPh>
    <rPh sb="4" eb="5">
      <t>キ</t>
    </rPh>
    <rPh sb="8" eb="9">
      <t>ダイ</t>
    </rPh>
    <phoneticPr fontId="6"/>
  </si>
  <si>
    <t>平12老企36
第2の2(7)①</t>
    <phoneticPr fontId="6"/>
  </si>
  <si>
    <t>平12老企36
第2の2(7)②</t>
    <phoneticPr fontId="6"/>
  </si>
  <si>
    <t>平12老企36
第2の2(7)③</t>
    <phoneticPr fontId="6"/>
  </si>
  <si>
    <t>平12老企36
第2の2(7)④</t>
    <phoneticPr fontId="6"/>
  </si>
  <si>
    <t>平12老企36
第2の2(7)⑤</t>
    <phoneticPr fontId="6"/>
  </si>
  <si>
    <t>平12老企36
第2の2(7)⑥</t>
    <phoneticPr fontId="6"/>
  </si>
  <si>
    <t>平12老企36
第2の2(7)⑦</t>
    <phoneticPr fontId="6"/>
  </si>
  <si>
    <t>平12老企36
第2の2(7)⑧</t>
    <phoneticPr fontId="6"/>
  </si>
  <si>
    <t>平12老企36
第2の2(8)</t>
    <phoneticPr fontId="6"/>
  </si>
  <si>
    <t>平12老企36
第2の2(9)</t>
    <phoneticPr fontId="6"/>
  </si>
  <si>
    <t xml:space="preserve">平12老企36
第2の2(11)
</t>
    <phoneticPr fontId="6"/>
  </si>
  <si>
    <t>　廃止前の視覚障害者外出介護従業者養成研修、全身性障害者外出介護従業者養成研修又は知的障害者外出介護従業者養成研修課程修了者、及びこれらの研修課程に相当するものとして県知事が認める研修の課程を修了し、当該研修の事業を行った者から当該研修の課程を修了した旨の証明書の交付を受けた者</t>
    <rPh sb="9" eb="10">
      <t>シャ</t>
    </rPh>
    <rPh sb="39" eb="40">
      <t>マタ</t>
    </rPh>
    <rPh sb="57" eb="59">
      <t>カテイ</t>
    </rPh>
    <rPh sb="59" eb="62">
      <t>シュウリョウシャ</t>
    </rPh>
    <rPh sb="63" eb="64">
      <t>オヨ</t>
    </rPh>
    <rPh sb="69" eb="71">
      <t>ケンシュウ</t>
    </rPh>
    <rPh sb="71" eb="73">
      <t>カテイ</t>
    </rPh>
    <rPh sb="74" eb="76">
      <t>ソウトウ</t>
    </rPh>
    <rPh sb="87" eb="88">
      <t>ミト</t>
    </rPh>
    <rPh sb="90" eb="92">
      <t>ケンシュウ</t>
    </rPh>
    <rPh sb="93" eb="95">
      <t>カテイ</t>
    </rPh>
    <rPh sb="96" eb="98">
      <t>シュウリョウ</t>
    </rPh>
    <rPh sb="100" eb="102">
      <t>トウガイ</t>
    </rPh>
    <rPh sb="102" eb="104">
      <t>ケンシュウ</t>
    </rPh>
    <rPh sb="105" eb="107">
      <t>ジギョウ</t>
    </rPh>
    <rPh sb="108" eb="109">
      <t>オコナ</t>
    </rPh>
    <rPh sb="111" eb="112">
      <t>シャ</t>
    </rPh>
    <rPh sb="114" eb="116">
      <t>トウガイ</t>
    </rPh>
    <rPh sb="116" eb="118">
      <t>ケンシュウ</t>
    </rPh>
    <rPh sb="119" eb="121">
      <t>カテイ</t>
    </rPh>
    <rPh sb="122" eb="124">
      <t>シュウリョウ</t>
    </rPh>
    <rPh sb="126" eb="127">
      <t>ムネ</t>
    </rPh>
    <rPh sb="128" eb="131">
      <t>ショウメイショ</t>
    </rPh>
    <rPh sb="132" eb="134">
      <t>コウフ</t>
    </rPh>
    <rPh sb="135" eb="136">
      <t>ウ</t>
    </rPh>
    <rPh sb="138" eb="139">
      <t>シャ</t>
    </rPh>
    <phoneticPr fontId="6"/>
  </si>
  <si>
    <t>はい</t>
    <phoneticPr fontId="5"/>
  </si>
  <si>
    <t>いる</t>
    <phoneticPr fontId="5"/>
  </si>
  <si>
    <t>ある</t>
    <phoneticPr fontId="5"/>
  </si>
  <si>
    <t>策定済</t>
    <rPh sb="0" eb="3">
      <t>サクテイズ</t>
    </rPh>
    <phoneticPr fontId="5"/>
  </si>
  <si>
    <t>実施済</t>
    <rPh sb="0" eb="3">
      <t>ジッシズ</t>
    </rPh>
    <phoneticPr fontId="5"/>
  </si>
  <si>
    <t>いいえ</t>
    <phoneticPr fontId="5"/>
  </si>
  <si>
    <t>いない</t>
    <phoneticPr fontId="5"/>
  </si>
  <si>
    <t>ない</t>
    <phoneticPr fontId="5"/>
  </si>
  <si>
    <t>未策定</t>
    <rPh sb="0" eb="3">
      <t>ミサクテイ</t>
    </rPh>
    <phoneticPr fontId="5"/>
  </si>
  <si>
    <t>未実施</t>
    <rPh sb="0" eb="3">
      <t>ミジッシ</t>
    </rPh>
    <phoneticPr fontId="5"/>
  </si>
  <si>
    <t>該当なし</t>
    <rPh sb="0" eb="2">
      <t>ガイトウ</t>
    </rPh>
    <phoneticPr fontId="5"/>
  </si>
  <si>
    <t>はい・いいえ</t>
    <phoneticPr fontId="5"/>
  </si>
  <si>
    <t>はい・いいえ
該当なし</t>
    <rPh sb="7" eb="9">
      <t>ガイトウ</t>
    </rPh>
    <phoneticPr fontId="5"/>
  </si>
  <si>
    <t>いる・いない</t>
    <phoneticPr fontId="6"/>
  </si>
  <si>
    <t>（感染症対応研修）</t>
    <rPh sb="1" eb="4">
      <t>カンセンショウ</t>
    </rPh>
    <rPh sb="4" eb="8">
      <t>タイオウケンシュウ</t>
    </rPh>
    <phoneticPr fontId="5"/>
  </si>
  <si>
    <t>（災害対応研修）</t>
    <rPh sb="1" eb="5">
      <t>サイガイタイオウ</t>
    </rPh>
    <rPh sb="5" eb="7">
      <t>ケンシュウ</t>
    </rPh>
    <phoneticPr fontId="5"/>
  </si>
  <si>
    <t>実施済・未実施</t>
    <rPh sb="0" eb="2">
      <t>ジッシ</t>
    </rPh>
    <rPh sb="2" eb="3">
      <t>ズ</t>
    </rPh>
    <rPh sb="4" eb="7">
      <t>ミジッシ</t>
    </rPh>
    <phoneticPr fontId="6"/>
  </si>
  <si>
    <t>※</t>
    <phoneticPr fontId="6"/>
  </si>
  <si>
    <t>いる・いない
該当なし</t>
    <rPh sb="7" eb="9">
      <t>ガイトウ</t>
    </rPh>
    <phoneticPr fontId="6"/>
  </si>
  <si>
    <t>一般原則</t>
    <rPh sb="0" eb="2">
      <t>イッパン</t>
    </rPh>
    <rPh sb="2" eb="4">
      <t>ゲンソク</t>
    </rPh>
    <phoneticPr fontId="5"/>
  </si>
  <si>
    <t>ア　当該事業所の訪問介護員等としての職務に従事す
　る場合</t>
    <phoneticPr fontId="6"/>
  </si>
  <si>
    <t>平11老企25
第3の一の3(13)②</t>
    <rPh sb="11" eb="12">
      <t>イチ</t>
    </rPh>
    <phoneticPr fontId="5"/>
  </si>
  <si>
    <t>ア　訪問介護計画</t>
    <phoneticPr fontId="6"/>
  </si>
  <si>
    <t>イ　当該訪問介護員等によるサービス提供の実績がな
　い事業所については、確実に稼働できる時間として
　勤務表に明記された時間数（実態と乖離したもので
　ないこと。）</t>
    <phoneticPr fontId="6"/>
  </si>
  <si>
    <t>ウ　通院等乗降介助に該当するもののみを利用した者
　の当該月における利用者の数については、0.1人と
　して計算します。</t>
    <phoneticPr fontId="6"/>
  </si>
  <si>
    <t>ウ　サービス提供責任者が行う業務が効率的に行われ
　ていること。</t>
    <phoneticPr fontId="6"/>
  </si>
  <si>
    <t>ア　訪問介護の利用の申込みに係る調整をすること</t>
    <phoneticPr fontId="6"/>
  </si>
  <si>
    <t>イ　利用者の状態の変化やサービスに関する意向を定
　期的に把握すること</t>
    <phoneticPr fontId="6"/>
  </si>
  <si>
    <t>ウ　居宅介護支援事業者等の関係者に対し、訪問介護
　の提供に当たり把握した利用者の服薬状況、口腔機
　能その他の利用者の心身の状況及び生活の状況に係
　る必要な情報の提供を行うこと</t>
    <phoneticPr fontId="6"/>
  </si>
  <si>
    <t>エ　サービス担当者会議への出席等により、居宅介護
　支援事業者等と連携を図ること</t>
    <phoneticPr fontId="6"/>
  </si>
  <si>
    <t>オ　訪問介護員等に対し、具体的な援助目標及び援助
　内容を指示するとともに、利用者の状況についての
　情報を伝達すること</t>
    <phoneticPr fontId="6"/>
  </si>
  <si>
    <t>カ　訪問介護員等の業務の実施状況を把握すること</t>
    <phoneticPr fontId="6"/>
  </si>
  <si>
    <t>キ　訪問介護員等の能力や希望を踏まえた業務管理を
　実施すること</t>
    <phoneticPr fontId="6"/>
  </si>
  <si>
    <t>ク　訪問介護員等に対する研修、技術指導等を実施す
　ること</t>
    <phoneticPr fontId="6"/>
  </si>
  <si>
    <t>ア　正当な理由なしに訪問介護の利用に関する指示に
　従わないことにより、要介護状態の程度を増進させ
　たと認められるとき</t>
    <phoneticPr fontId="6"/>
  </si>
  <si>
    <t>②　相談（苦情を含む。以下同じ。）に応じ、適切に
　対応するために必要な体制の整備
　　相談に対応する担当者をあらかじめ定めること等
　により、相談への対応のための窓口をあらかじめ定
　め、労働者に周知すること。</t>
    <phoneticPr fontId="5"/>
  </si>
  <si>
    <t>①　事業主の方針等の明確化及びその周知・啓発
　　職場におけるハラスメントの内容及び職場におけ
　るハラスメントを行ってはならない旨の方針を明確
　化し、従業者に周知・啓発すること。</t>
    <phoneticPr fontId="6"/>
  </si>
  <si>
    <t>　法定代理受領サービスの提供を受けるための援助</t>
    <phoneticPr fontId="6"/>
  </si>
  <si>
    <t>　サービスの提供の開始に際し、利用申込者が介護保険法施行規則第６４条各号のいずれにも該当しないときは、当該利用申込者又はその家族に対し、居宅サービス計画の作成を居宅介護支援事業者に依頼する旨を市町村に届け出ること等により、サービスの提供を法定代理受領サービスとして受けることができる旨を説明していますか。</t>
    <phoneticPr fontId="6"/>
  </si>
  <si>
    <t>　この場合、該当する利用者の領収証には、医療費控除の額（介護保険対象分の自己負担額の10％）及び居宅介護支援事業者等の名称を記載してください。
　従来の利用料領収証と併用する必要がある場合は、二重記載とならないようご注意ください。</t>
    <phoneticPr fontId="6"/>
  </si>
  <si>
    <t>　医療系サービスと併せて利用しない訪問介護（生活援助中心型を除く）又は②生活援助中心型の訪問介護において、介護福祉士等による喀痰吸引等が行われた場合は、当該サービスの自己負担額（介護保険対象分）の10％が医療費控除の対象となります。</t>
    <phoneticPr fontId="6"/>
  </si>
  <si>
    <t>　なお、感染対策委員会は、他の会議体を設置している場合、これと一体的に設置・運営することとして差し支えありません。また、事業所に実施が求められるものですが、他のサービス事業者との連携等により行うことも差し支えありません。</t>
    <phoneticPr fontId="6"/>
  </si>
  <si>
    <t>　感染対策委員会は、テレビ電話装置等（リアルタイムでの画像を介したコミュニケーションが可能な機器をいう。）を活用して行うことができるものとします。この際、個人情報保護委員会・厚生労働省「医療・介護関係事業者における個人情報の適切な取扱いのためのガイダンス」、厚生労働省「医療情報システムの安全管理に関するガイドライン」等を遵守してください。</t>
    <phoneticPr fontId="6"/>
  </si>
  <si>
    <t>　なお、それぞれの項目の記載内容の例については、「介護現場における感染対策の手引き」を参照してください。</t>
    <phoneticPr fontId="6"/>
  </si>
  <si>
    <t>　訓練の実施は、机上を含めその実施手法は問わないものの、机上及び実地で実施するものを適切に組み合わせながら実施することが適切です。</t>
    <phoneticPr fontId="6"/>
  </si>
  <si>
    <t>※</t>
    <phoneticPr fontId="6"/>
  </si>
  <si>
    <t>　「必要な措置」とは、具体的には次のとおりです。</t>
    <phoneticPr fontId="6"/>
  </si>
  <si>
    <t>イ　相談窓口、苦情処理の体制及び手順等当該事業所
　における苦情を処理するために講ずる措置の概要に
　ついて明らかにする</t>
    <phoneticPr fontId="6"/>
  </si>
  <si>
    <t>ウ　利用申込者又はその家族にサービスの内容を説明
　する文書に苦情に対する措置の概要についても併せ
　て記載する</t>
    <phoneticPr fontId="6"/>
  </si>
  <si>
    <t>オ　利用者の財産を不当に処分することその他当該利
　用者から不当に財産上の利益を得ること。</t>
    <phoneticPr fontId="6"/>
  </si>
  <si>
    <t>ケ　その他虐待の防止の推進のために必要な事項</t>
    <phoneticPr fontId="6"/>
  </si>
  <si>
    <t>キ　カの再発の防止策を講じた際に、その効果につい
　ての評価に関すること</t>
    <phoneticPr fontId="6"/>
  </si>
  <si>
    <t>ウ　「介護保険・高齢者保健福祉事業に係る社会福祉
　法人会計基準の取扱いについて」
  （平成24年3月29日　老高発第0329第1号）</t>
    <phoneticPr fontId="6"/>
  </si>
  <si>
    <t>　※　イ、ウでは、「押印についてのＱ＆Ａ（令和2
　　年6月19日内閣府・法務省・経済産業省）」を参
　　考にしてください。</t>
    <phoneticPr fontId="6"/>
  </si>
  <si>
    <t>　訪問介護の事業は、要介護状態となった場合においても、その利用者が可能な限りその居宅において、その有する能力に応じ自立した日常生活を営むことができるよう、入浴、排せつ、食事の介護その他の生活全般にわたる援助を行っていますか。</t>
    <phoneticPr fontId="6"/>
  </si>
  <si>
    <t>　勤務日及び勤務時間が不定期な訪問介護員等についての勤務延時間数の算定は次のとおりとします。</t>
    <rPh sb="1" eb="4">
      <t>キンムビ</t>
    </rPh>
    <rPh sb="4" eb="5">
      <t>オヨ</t>
    </rPh>
    <rPh sb="6" eb="8">
      <t>キンム</t>
    </rPh>
    <rPh sb="8" eb="10">
      <t>ジカン</t>
    </rPh>
    <rPh sb="11" eb="14">
      <t>フテイキ</t>
    </rPh>
    <rPh sb="15" eb="19">
      <t>ホウモンカイゴ</t>
    </rPh>
    <rPh sb="19" eb="21">
      <t>イントウ</t>
    </rPh>
    <phoneticPr fontId="6"/>
  </si>
  <si>
    <t>ア　前年度の週当たりの平均稼働時間（サービス提供
　時間及び移動時間をいう。）</t>
    <phoneticPr fontId="6"/>
  </si>
  <si>
    <t>　訪問介護員等は、次のいずれかに定める者ですか。</t>
    <phoneticPr fontId="6"/>
  </si>
  <si>
    <t>　サービス提供責任者の具体的取扱い</t>
    <rPh sb="5" eb="7">
      <t>テイキョウ</t>
    </rPh>
    <rPh sb="7" eb="10">
      <t>セキニンシャ</t>
    </rPh>
    <rPh sb="11" eb="14">
      <t>グタイテキ</t>
    </rPh>
    <rPh sb="14" eb="16">
      <t>トリアツカイ</t>
    </rPh>
    <phoneticPr fontId="6"/>
  </si>
  <si>
    <t>ア　管理者がサービス提供責任者を兼務することは差
　し支えありません。</t>
    <phoneticPr fontId="6"/>
  </si>
  <si>
    <t>イ　利用者の数については、前３月の平均値を用いま
　す。この場合、前３月の平均値は、暦月ごとの実利
　用者の数を合算し、３で除した数とします。
　　なお、新たに事業を開始し、又は再開した事業所
　においては、適切な方法により利用者の数を推定し
　ます。</t>
    <phoneticPr fontId="6"/>
  </si>
  <si>
    <t>イ　上記アに基づき、常勤換算方法とする事業所につ
　いては、次に掲げる員数以上の常勤のサービス提供
　責任者を配置してください。</t>
    <rPh sb="2" eb="4">
      <t>ジョウキ</t>
    </rPh>
    <rPh sb="6" eb="7">
      <t>モト</t>
    </rPh>
    <rPh sb="10" eb="12">
      <t>ジョウキン</t>
    </rPh>
    <rPh sb="12" eb="14">
      <t>カンサン</t>
    </rPh>
    <rPh sb="14" eb="16">
      <t>ホウホウ</t>
    </rPh>
    <rPh sb="19" eb="22">
      <t>ジギョウショ</t>
    </rPh>
    <rPh sb="30" eb="31">
      <t>ツギ</t>
    </rPh>
    <rPh sb="32" eb="33">
      <t>カカ</t>
    </rPh>
    <rPh sb="35" eb="37">
      <t>インズウ</t>
    </rPh>
    <rPh sb="37" eb="39">
      <t>イジョウ</t>
    </rPh>
    <rPh sb="40" eb="42">
      <t>ジョウキン</t>
    </rPh>
    <rPh sb="55" eb="57">
      <t>ハイチ</t>
    </rPh>
    <phoneticPr fontId="6"/>
  </si>
  <si>
    <t>ア　常勤のサービス提供責任者を３人以上配置してい
　ること。</t>
    <rPh sb="2" eb="4">
      <t>ジョウキン</t>
    </rPh>
    <rPh sb="9" eb="11">
      <t>テイキョウ</t>
    </rPh>
    <rPh sb="11" eb="14">
      <t>セキニンシャ</t>
    </rPh>
    <rPh sb="16" eb="17">
      <t>ニン</t>
    </rPh>
    <rPh sb="17" eb="19">
      <t>イジョウ</t>
    </rPh>
    <rPh sb="19" eb="21">
      <t>ハイチ</t>
    </rPh>
    <phoneticPr fontId="6"/>
  </si>
  <si>
    <t>イ　サービス提供責任者の業務に主として従事する者
　を１人以上配置していること。</t>
    <phoneticPr fontId="6"/>
  </si>
  <si>
    <t>　次の場合であって、当該事業所の管理業務に支障がないときは、他の職務を兼ねることができます。
　なお、管理者は、訪問介護員等である必要はありません。</t>
    <rPh sb="1" eb="2">
      <t>ツギ</t>
    </rPh>
    <rPh sb="51" eb="53">
      <t>カンリ</t>
    </rPh>
    <rPh sb="53" eb="54">
      <t>シャ</t>
    </rPh>
    <rPh sb="56" eb="60">
      <t>ホウモンカイゴ</t>
    </rPh>
    <rPh sb="60" eb="61">
      <t>イン</t>
    </rPh>
    <rPh sb="61" eb="62">
      <t>トウ</t>
    </rPh>
    <rPh sb="65" eb="67">
      <t>ヒツヨウ</t>
    </rPh>
    <phoneticPr fontId="5"/>
  </si>
  <si>
    <t>　事業所ごとに専従で常勤の管理者を置いていますか。</t>
    <phoneticPr fontId="6"/>
  </si>
  <si>
    <t>　次の場合であって、当該事業所の管理業務に支障がないときは、他の職務を兼ねることができます。
　なお、管理者は、訪問介護員等である必要はありません。</t>
    <rPh sb="1" eb="2">
      <t>ツギ</t>
    </rPh>
    <rPh sb="51" eb="53">
      <t>カンリ</t>
    </rPh>
    <rPh sb="53" eb="54">
      <t>シャ</t>
    </rPh>
    <rPh sb="56" eb="60">
      <t>ホウモンカイゴ</t>
    </rPh>
    <rPh sb="60" eb="61">
      <t>イン</t>
    </rPh>
    <rPh sb="61" eb="62">
      <t>トウ</t>
    </rPh>
    <rPh sb="65" eb="67">
      <t>ヒツヨウ</t>
    </rPh>
    <phoneticPr fontId="6"/>
  </si>
  <si>
    <t>　事業所には、事業の運営を行うために必要な面積を有する専用の事務室を設けることが望ましいですが、間仕切りをする等他の事業の用に供するものと明確に区分される場合は、他の事業と同一の事務室であっても差し支えありません。</t>
    <rPh sb="7" eb="9">
      <t>ジギョウ</t>
    </rPh>
    <rPh sb="10" eb="12">
      <t>ウンエイ</t>
    </rPh>
    <rPh sb="13" eb="14">
      <t>オコナ</t>
    </rPh>
    <rPh sb="18" eb="20">
      <t>ヒツヨウ</t>
    </rPh>
    <rPh sb="21" eb="23">
      <t>メンセキ</t>
    </rPh>
    <rPh sb="24" eb="25">
      <t>ユウ</t>
    </rPh>
    <rPh sb="27" eb="29">
      <t>センヨウ</t>
    </rPh>
    <rPh sb="30" eb="33">
      <t>ジムシツ</t>
    </rPh>
    <rPh sb="34" eb="35">
      <t>モウ</t>
    </rPh>
    <rPh sb="40" eb="41">
      <t>ノゾ</t>
    </rPh>
    <rPh sb="48" eb="51">
      <t>マジキ</t>
    </rPh>
    <rPh sb="55" eb="56">
      <t>トウ</t>
    </rPh>
    <rPh sb="56" eb="57">
      <t>タ</t>
    </rPh>
    <rPh sb="58" eb="60">
      <t>ジギョウ</t>
    </rPh>
    <rPh sb="61" eb="62">
      <t>ヨウ</t>
    </rPh>
    <rPh sb="63" eb="64">
      <t>キョウ</t>
    </rPh>
    <rPh sb="69" eb="71">
      <t>メイカク</t>
    </rPh>
    <rPh sb="72" eb="74">
      <t>クブン</t>
    </rPh>
    <rPh sb="77" eb="79">
      <t>バアイ</t>
    </rPh>
    <rPh sb="81" eb="82">
      <t>タ</t>
    </rPh>
    <rPh sb="83" eb="85">
      <t>ジギョウ</t>
    </rPh>
    <rPh sb="86" eb="88">
      <t>ドウイツ</t>
    </rPh>
    <rPh sb="89" eb="92">
      <t>ジムシツ</t>
    </rPh>
    <rPh sb="97" eb="98">
      <t>サ</t>
    </rPh>
    <rPh sb="99" eb="100">
      <t>ツカ</t>
    </rPh>
    <phoneticPr fontId="6"/>
  </si>
  <si>
    <t>　訪問介護の提供に必要な設備及び備品等を確保し、特に、手指を洗浄するための設備等、感染症予防に必要な設備等に配慮していますか。</t>
    <phoneticPr fontId="6"/>
  </si>
  <si>
    <t>　サービスの提供を拒むことのできる正当な理由があ
る場合とは、次の場合です。</t>
    <phoneticPr fontId="6"/>
  </si>
  <si>
    <t>ア　当該事業所の現員からは利用申込に応じきれない
　場合
イ　利用申込者の居住地が当該事業所の通常の事業の
　実施地域外である場合
ウ　その他利用申込者に対し、自ら適切なサービスを
　提供することが困難な場合</t>
    <phoneticPr fontId="6"/>
  </si>
  <si>
    <t>　サービスの提供に当たっては、サービス担当者会議等を通じて、利用者の心身の状況、その置かれている環境、他の保健医療サービス又は福祉サービスの利用状況等の把握に努めていますか。</t>
    <phoneticPr fontId="6"/>
  </si>
  <si>
    <t>　サービスを提供するに当たっては、居宅介護支援事業者その他保健医療サービス又は福祉サービスを提供する者との密接な連携に努めていますか。</t>
    <phoneticPr fontId="6"/>
  </si>
  <si>
    <t>　また、居宅介護支援事業者に関する情報を提供することその他の法定代理受領サービスを行うために必要な援助を行っていますか。</t>
    <rPh sb="14" eb="15">
      <t>カン</t>
    </rPh>
    <phoneticPr fontId="6"/>
  </si>
  <si>
    <t>　利用者が居宅サービス計画の変更を希望する場合とは、利用者の状態の変化等により追加的なサービスが必要となり、当該サービスを法定代理受領サービスとして行う等のために居宅サービス計画の変更が必要となった場合で、訪問介護事業者からの当該変更の必要性の説明に対し利用者が同意する場合を含みます。</t>
    <phoneticPr fontId="6"/>
  </si>
  <si>
    <t>　訪問介護員等に身分を証する書類（身分を明らかにする証書や名札等）を携行させ、初回訪問時及び利用者又はその家族から求められたときは、これを提示すべき旨を指導していますか。</t>
    <phoneticPr fontId="6"/>
  </si>
  <si>
    <t>　当該証書等には、当該訪問介護事業所の名称、当該訪問介護員等の氏名を記載するものとし、当該訪問介護員等の写真の貼付や職能の記載を行うことが望ましいです。</t>
    <phoneticPr fontId="6"/>
  </si>
  <si>
    <t>　利用者及びサービス事業者が、その時点での支給限度額の残額やサービスの利用状況を把握できるようにするため、利用者の居宅サービス計画の書面又はサービス利用票等に記載しなければならないこととしたものです。</t>
    <phoneticPr fontId="6"/>
  </si>
  <si>
    <t>　法定代理受領サービスに該当する訪問介護を提供した際には、その利用者から利用料の一部として、当該訪問介護に係る居宅介護サービス費用基準額から当該事業者に支払われる居宅介護サービス費の額を控除して得た額の支払を受けていますか。</t>
    <phoneticPr fontId="6"/>
  </si>
  <si>
    <t>　法定代理受領サービスとして提供される訪問介護についての利用者負担として、居宅介護サービス費用基準額の１割、２割又は３割（法の規定により保険給付の率が９割、８割又は７割でない場合については、それに応じた割合）の支払を受けなければならないことを規定したものです。</t>
    <rPh sb="55" eb="56">
      <t>ワリ</t>
    </rPh>
    <rPh sb="56" eb="57">
      <t>マタ</t>
    </rPh>
    <rPh sb="59" eb="60">
      <t>ワリ</t>
    </rPh>
    <rPh sb="79" eb="80">
      <t>ワリ</t>
    </rPh>
    <rPh sb="80" eb="81">
      <t>マタ</t>
    </rPh>
    <rPh sb="83" eb="84">
      <t>ワリ</t>
    </rPh>
    <phoneticPr fontId="6"/>
  </si>
  <si>
    <t>　法定代理受領サービスに該当しない訪問介護を提供した際に、その利用者から支払を受ける利用料の額と、訪問介護に係る居宅介護サービス費用基準額との間に、不合理な差額が生じないようにしていますか。</t>
    <rPh sb="17" eb="19">
      <t>ホウモン</t>
    </rPh>
    <rPh sb="49" eb="51">
      <t>ホウモン</t>
    </rPh>
    <phoneticPr fontId="6"/>
  </si>
  <si>
    <t>　上記①、②の支払を受ける額のほか、利用者の選定により通常の事業の実施地域以外の地域の居宅において訪問介護を行う場合は、それに要した交通費の額の支払を利用者から受けることができますが、その受領は適切に行っていますか。</t>
    <phoneticPr fontId="6"/>
  </si>
  <si>
    <t>　保険給付の対象となっているサービスと明確に区分されないあいまいな名目による費用の徴収は認められません。</t>
    <phoneticPr fontId="6"/>
  </si>
  <si>
    <t>　サービスの提供に要した費用につき、その支払を受ける際、当該支払をした利用者に対し、領収証を交付していますか。</t>
    <phoneticPr fontId="6"/>
  </si>
  <si>
    <t>　上記⑤の領収証に、サービスについて利用者から支払を受けた費用の額のうち、法第４１条第４項第１号に規定する厚生労働大臣が定める基準により算定した費用の額（その額が現に当該訪問介護に要した費用の額を超えるときは、当該現に訪問介護に要した費用の額とする。）及びその他の費用の額を区分して記載し、当該その他の費用の額についてはそれぞれ個別の費用ごとに区分して記載していますか。</t>
    <rPh sb="1" eb="3">
      <t>ジョウキ</t>
    </rPh>
    <phoneticPr fontId="6"/>
  </si>
  <si>
    <t>　医療費控除の対象となる利用者（訪問看護、訪問リハビリテーション、居宅療養管理指導、通所リハビリテーション又は短期入所療養介護等の医療系サービスを併せて利用している者）の領収証には、医療費控除の額（介護保険対象分の自己負担額）及び居宅介護支援事業者等の名称を記載してください。</t>
    <phoneticPr fontId="6"/>
  </si>
  <si>
    <t>　平成24年度から制度化された介護福祉士等による喀痰吸引等の対価に係る医療費控除の取扱いは、次のとおりです。</t>
    <phoneticPr fontId="6"/>
  </si>
  <si>
    <t>　法定代理受領サービスに該当しない訪問介護に係る利用料の支払を受けた場合は、提供した訪問介護の内容、費用の額その他必要と認められる事項を記載したサービス提供証明書を利用者に交付していますか。</t>
    <phoneticPr fontId="6"/>
  </si>
  <si>
    <t>　事業者は、自らその提供するサービスの質の評価を行い、常にその改善を図っていますか。</t>
    <phoneticPr fontId="6"/>
  </si>
  <si>
    <t>　提供された介護サービスについては、目標達成の度合いや利用者及びその家族の満足度等について常に評価を行うとともに訪問介護計画の修正を行うなど、その改善を図ってください。</t>
    <phoneticPr fontId="6"/>
  </si>
  <si>
    <t>　サービスの提供に当たっては、懇切丁寧に行うことを旨とし、利用者又はその家族に対し、サービスの提供方法等について理解しやすいように説明を行っていますか。</t>
    <phoneticPr fontId="6"/>
  </si>
  <si>
    <t>　サービスの提供にあたっては、介護技術の進歩に対応し、適切な介護技術をもってサービスの提供を行っていますか。</t>
    <rPh sb="6" eb="8">
      <t>テイキョウ</t>
    </rPh>
    <phoneticPr fontId="6"/>
  </si>
  <si>
    <t>　常に利用者の心身の状況、その置かれている環境等の的確な把握に努め、利用者又はその家族に対し、適切な相談及び助言を行っていますか。</t>
    <phoneticPr fontId="6"/>
  </si>
  <si>
    <t>　サービス提供責任者は、利用者の日常生活全般の状況及び希望を踏まえて、訪問介護の目標、当該目標を達成するための具体的なサービスの内容等を記載した訪問介護計画を作成していますか。</t>
    <phoneticPr fontId="6"/>
  </si>
  <si>
    <t>　訪問介護計画の作成に当たっては、利用者の状況を把握・分析し、訪問介護の提供によって解決すべき問題状況を明らかにし（アセスメント）、これに基づき、援助の方向性や目標を明確にしてください。</t>
    <phoneticPr fontId="6"/>
  </si>
  <si>
    <t>　訪問介護計画には、次の内容を明らかにしてください。
ア　援助の方向性や目標
イ　担当する訪問介護員等の氏名
ウ　サービスの具体的内容
エ　所要時間
オ　日程  等</t>
    <rPh sb="41" eb="43">
      <t>タントウ</t>
    </rPh>
    <rPh sb="45" eb="49">
      <t>ホウモンカイゴ</t>
    </rPh>
    <rPh sb="49" eb="50">
      <t>イン</t>
    </rPh>
    <rPh sb="50" eb="51">
      <t>トウ</t>
    </rPh>
    <rPh sb="52" eb="54">
      <t>シメイ</t>
    </rPh>
    <phoneticPr fontId="6"/>
  </si>
  <si>
    <t>　訪問介護計画は、既に居宅サービス計画が作成されている場合は、当該計画の内容に沿って作成していますか。</t>
    <phoneticPr fontId="6"/>
  </si>
  <si>
    <t>　訪問介護計画の作成後に居宅サービス計画が作成された場合は、当該訪問介護計画が居宅サービス計画に沿ったものであるか確認し、必要に応じて変更してください。</t>
    <phoneticPr fontId="6"/>
  </si>
  <si>
    <t>　サービス提供責任者は、訪問介護計画の作成に当たっては、その内容について利用者又はその家族に説明し、利用者の同意を得ていますか。</t>
    <phoneticPr fontId="6"/>
  </si>
  <si>
    <t>　サービス提供責任者は、訪問介護の実施状況や評価についても利用者又はその家族に説明を行ってください。</t>
    <phoneticPr fontId="6"/>
  </si>
  <si>
    <t>　サービス提供責任者は、訪問介護計画を作成した際には、当該訪問介護計画を利用者に交付していますか。</t>
    <phoneticPr fontId="6"/>
  </si>
  <si>
    <t>　サービス提供責任者は、訪問介護計画の作成後、当該訪問介護計画の実施状況の把握を行い、必要に応じて当該訪問介護計画の変更を行っていますか。</t>
    <phoneticPr fontId="6"/>
  </si>
  <si>
    <t>　上記①～④の規定は、訪問介護計画の変更についても準用していますか。</t>
    <rPh sb="1" eb="3">
      <t>ジョウキ</t>
    </rPh>
    <phoneticPr fontId="6"/>
  </si>
  <si>
    <t>　サービス提供責任者は、他の訪問介護員等の行うサービスが訪問介護計画に沿って実施されているかについて把握するとともに、助言、指導等必要な管理を行っていますか。</t>
    <phoneticPr fontId="6"/>
  </si>
  <si>
    <t>イ　偽りその他不正な行為によって保険給付を受け、
　又は受けようとしたとき</t>
    <phoneticPr fontId="5"/>
  </si>
  <si>
    <t>　訪問介護員等は、現にサービスの提供を行っているときに利用者に病状の急変が生じた場合その他必要な場合は、速やかに主治の医師への連絡を行う等の必要な措置を講じていますか。</t>
    <phoneticPr fontId="5"/>
  </si>
  <si>
    <t>　管理者は、当該事業所の従業者に「運営に関する基準」を遵守させるために必要な指揮命令を行っていますか。</t>
    <phoneticPr fontId="5"/>
  </si>
  <si>
    <t>　サービス提供責任者は、訪問介護計画の作成のほか、次に掲げる業務を行っていますか。</t>
    <phoneticPr fontId="5"/>
  </si>
  <si>
    <t>ケ　その他サービス内容の管理について必要な業務を
　実施すること</t>
    <phoneticPr fontId="5"/>
  </si>
  <si>
    <t>　サービス提供責任者は、利用者に対して適切な訪問介護サービスを提供するために重要な役割を果たすことに鑑み、その業務を画一的に捉えるのではなく、訪問介護事業所の状況や実施体制に応じて適切かつ柔軟に業務を実施するよう留意するとともに、常に必要な知識の修得及び能力の向上に努めなければなりません。</t>
    <rPh sb="62" eb="63">
      <t>トラ</t>
    </rPh>
    <rPh sb="123" eb="125">
      <t>シュウトク</t>
    </rPh>
    <phoneticPr fontId="5"/>
  </si>
  <si>
    <t>　次に掲げる事業の運営についての重要事項に関する規程（以下「運営規程」という。）を定めていますか。</t>
    <phoneticPr fontId="5"/>
  </si>
  <si>
    <t>ア　事業の目的及び運営の方針
イ　従業者の職種、員数及び職務の内容
ウ　営業日及び営業時間
エ　訪問介護の内容及び利用料その他の費用の額
オ　通常の事業の実施地域
カ　緊急時等における対応方法
キ　虐待の防止のための措置に関する事項　
ク　その他運営に関する重要事項</t>
    <phoneticPr fontId="5"/>
  </si>
  <si>
    <t>　エの「利用料」としては、法定代理受領サービスである訪問介護に係る利用料（１割負担、２割負担又は３割負担）及び法定代理受領サービスでない訪問介護の利用料を、「その他の費用の額」としては、通常の事業の実施地域以外の地域の居宅において訪問介護を行う際の交通費の額及び必要に応じてその他のサービスに係る費用の額を規定するものです。</t>
    <rPh sb="43" eb="44">
      <t>ワリ</t>
    </rPh>
    <rPh sb="44" eb="46">
      <t>フタン</t>
    </rPh>
    <rPh sb="46" eb="47">
      <t>マタ</t>
    </rPh>
    <rPh sb="49" eb="50">
      <t>ワリ</t>
    </rPh>
    <rPh sb="50" eb="52">
      <t>フタン</t>
    </rPh>
    <phoneticPr fontId="6"/>
  </si>
  <si>
    <t>　同一事業者が同一敷地内にある事業所において、複数のサービス種類について事業者指定を受け、それらの事業を一体的に行う場合においては、運営規程を一体的に作成することも差し支えありません。</t>
    <phoneticPr fontId="6"/>
  </si>
  <si>
    <t>　通院等のための乗車又は降車の介助を行う訪問介護事業者についても、身体介護又は生活援助を総合的に提供しなければなりません。</t>
    <phoneticPr fontId="6"/>
  </si>
  <si>
    <t>　利用者に対し適切な訪問介護を提供できるよう、事業所ごとに、訪問介護員等の勤務の体制を定めていますか。</t>
    <rPh sb="10" eb="12">
      <t>ホウモン</t>
    </rPh>
    <phoneticPr fontId="6"/>
  </si>
  <si>
    <t>　原則として月ごとの勤務表を作成し、訪問介護員等については、日々の勤務時間、職務の内容、常勤・非常勤の別、管理者との兼務関係、サービス提供責任者である旨等を明確にしてください。</t>
    <phoneticPr fontId="6"/>
  </si>
  <si>
    <t>　当該事業所の訪問介護員等によってサービスを提供していますか。</t>
    <phoneticPr fontId="6"/>
  </si>
  <si>
    <t>　当該事業所の訪問介護員等とは、雇用契約、労働者派遣法に規定する労働者派遣契約その他の契約により、当該事業所の管理者の指揮命令下にある訪問介護員等を指します。</t>
    <rPh sb="21" eb="24">
      <t>ロウドウシャ</t>
    </rPh>
    <rPh sb="24" eb="26">
      <t>ハケン</t>
    </rPh>
    <rPh sb="26" eb="27">
      <t>ホウ</t>
    </rPh>
    <rPh sb="28" eb="30">
      <t>キテイ</t>
    </rPh>
    <rPh sb="32" eb="35">
      <t>ロウドウシャ</t>
    </rPh>
    <rPh sb="35" eb="37">
      <t>ハケン</t>
    </rPh>
    <rPh sb="37" eb="39">
      <t>ケイヤク</t>
    </rPh>
    <rPh sb="41" eb="42">
      <t>タ</t>
    </rPh>
    <phoneticPr fontId="6"/>
  </si>
  <si>
    <t>　訪問介護員等の資質の向上のために、研修の機会を確保していますか。</t>
    <phoneticPr fontId="6"/>
  </si>
  <si>
    <t>　研修機関が実施する研修や当該事業所内の研修への参加の機会を計画的に確保してください。</t>
    <phoneticPr fontId="6"/>
  </si>
  <si>
    <t>　訪問介護員等の清潔の保持及び健康状態について、必要な管理を行っていますか。　</t>
    <phoneticPr fontId="6"/>
  </si>
  <si>
    <t>　事業所の設備及び備品等について、衛生的な管理に努めていますか。</t>
    <phoneticPr fontId="6"/>
  </si>
  <si>
    <t>　感染症の予防及びまん延の防止のための対策を検討する委員会</t>
    <phoneticPr fontId="5"/>
  </si>
  <si>
    <t>　当該事業所における「感染症の予防及びまん延の防止のための指針」には、平常時の対策及び発生時の対応を規定します。</t>
    <phoneticPr fontId="5"/>
  </si>
  <si>
    <t>　平常時の対策としては、事業所内の衛生管理（環境の整備等）、ケアにかかる感染対策（手洗い、標準的な予防策）等、発生時の対応としては、発生状況の把握、感染拡大の防止、医療機関や保健所、市町村における事業所関係課等の関係機関との連携、行政等への報告等が想定されます。また、発生時における事業所内の連絡体制や上記の関係機関への連絡体制を整備し、明記しておくことも必要です。</t>
    <phoneticPr fontId="6"/>
  </si>
  <si>
    <t>　なお、研修の実施は、厚生労働省「介護施設・事業所の職員向け感染症対策力向上のための研修教材」等を活用するなど、事業所内で行うものでも差し支えなく、当該事業所の実態に応じ行ってください。</t>
    <phoneticPr fontId="6"/>
  </si>
  <si>
    <t>　また、平時から、実際に感染症が発生した場合を想定し、発生時の対応について、訓練（シミュレーション）を定期的（年１回以上）に行うことが必要です。訓練においては、感染症発生時において迅速に行動できるよう、発生時の対応を定めた指針及び研修内容に基づき、事業所内の役割分担の確認や、感染対策をした上でのケアの演習などを実施するものとします。</t>
    <phoneticPr fontId="6"/>
  </si>
  <si>
    <t>　事業所の見やすい場所に、運営規程の概要、訪問介護員等の勤務の体制その他の利用申込者のサービスの選択に資すると認められる重要事項を掲示していますか。</t>
    <phoneticPr fontId="6"/>
  </si>
  <si>
    <t>ア　事業所の見やすい場所とは、重要事項を伝えるべ
　き介護サービスの利用申込者、利用者又はその家族
　に対して見やすい場所のことです。</t>
    <phoneticPr fontId="5"/>
  </si>
  <si>
    <t>　従業者が、正当な理由がなく、その業務上知り得た利用者又はその家族の秘密を漏らすことがないよう対策を講じていますか。</t>
    <rPh sb="47" eb="49">
      <t>タイサク</t>
    </rPh>
    <rPh sb="50" eb="51">
      <t>コウ</t>
    </rPh>
    <phoneticPr fontId="6"/>
  </si>
  <si>
    <t>　従業者であった者が、正当な理由がなく、その業務上知り得た利用者又はその家族の秘密を漏らすことがないよう、必要な措置を講じていますか。</t>
    <rPh sb="11" eb="13">
      <t>セイトウ</t>
    </rPh>
    <rPh sb="14" eb="16">
      <t>リユウ</t>
    </rPh>
    <phoneticPr fontId="6"/>
  </si>
  <si>
    <t>　具体的には、従業者でなくなった後においてもこれらの秘密を保持すべき旨を、従業者との雇用時等に取り決め、例えば違約金についての定めをおくなどの措置を講じてください。</t>
    <phoneticPr fontId="6"/>
  </si>
  <si>
    <t>　サービス担当者会議等において、利用者の個人情報を用いる場合は利用者の同意を、利用者の家族の個人情報を用いる場合は当該家族の同意を、あらかじめ文書により得ていますか。</t>
    <phoneticPr fontId="6"/>
  </si>
  <si>
    <t>　この同意は、サービス提供開始時に利用者及びその家族から包括的な同意を得ておくことで足りるものです。</t>
    <phoneticPr fontId="6"/>
  </si>
  <si>
    <t>　個人情報については、安全管理の観点（第三者の目につかないようにする等）から、鍵のかかるロッカー
・キャビネット等への保管が望ましいです。</t>
    <phoneticPr fontId="6"/>
  </si>
  <si>
    <t>　利用目的をできる限り特定し、その利用目的の達成に必要な範囲内で個人情報を取り扱うこと</t>
    <phoneticPr fontId="6"/>
  </si>
  <si>
    <t>　居宅介護支援事業者又はその従業者に対し、利用者に対して特定の事業者によるサービスを利用させることの対償として、金品その他の財産上の利益を供与していませんか。</t>
    <phoneticPr fontId="6"/>
  </si>
  <si>
    <t>　サ－ビスに係る利用者及びその家族からの苦情に迅速かつ適切に対応するために、必要な措置を講じていますか。</t>
    <phoneticPr fontId="6"/>
  </si>
  <si>
    <t>ア　苦情を受け付けるための窓口を設置する</t>
    <phoneticPr fontId="6"/>
  </si>
  <si>
    <t>　苦情がサービスの質の向上を図る上での重要な情報であるとの認識に立ち、苦情の内容を踏まえ、サービスの質の向上に向けた取組を自ら行ってください。</t>
    <phoneticPr fontId="6"/>
  </si>
  <si>
    <t xml:space="preserve">  市町村が行う文書その他の物件の提出若しくは提示の求め又は当該市町村の職員からの質問若しくは照会に応じ、及び利用者からの苦情に関して市町村が行う調査に協力するとともに、市町村から指導又は助言を受けた場合においては、当該指導又は助言に従って必要な改善を行っていますか。</t>
    <rPh sb="53" eb="54">
      <t>オヨ</t>
    </rPh>
    <rPh sb="85" eb="88">
      <t>シチョウソン</t>
    </rPh>
    <phoneticPr fontId="6"/>
  </si>
  <si>
    <t xml:space="preserve">  市町村からの求めがあった場合には、上記③の改善の内容を市町村に報告していますか。</t>
    <rPh sb="19" eb="21">
      <t>ジョウキ</t>
    </rPh>
    <phoneticPr fontId="6"/>
  </si>
  <si>
    <t xml:space="preserve">  利用者に対する訪問介護の提供により事故が発生した場合は、市町村、当該利用者の家族、当該利用者に係る居宅介護支援事業者等に連絡を行うとともに、必要な措置を講じていますか。</t>
    <rPh sb="2" eb="5">
      <t>リヨウシャ</t>
    </rPh>
    <rPh sb="6" eb="7">
      <t>タイ</t>
    </rPh>
    <rPh sb="9" eb="11">
      <t>ホウモン</t>
    </rPh>
    <rPh sb="11" eb="13">
      <t>カイゴ</t>
    </rPh>
    <phoneticPr fontId="6"/>
  </si>
  <si>
    <t>　上記①の事故の状況及び事故に際して採った処置について記録していますか。</t>
    <rPh sb="1" eb="3">
      <t>ジョウキ</t>
    </rPh>
    <phoneticPr fontId="6"/>
  </si>
  <si>
    <t>　利用者に対する訪問介護の提供により賠償すべき事故が発生した場合は、損害賠償を速やかに行っていますか。</t>
    <rPh sb="8" eb="10">
      <t>ホウモン</t>
    </rPh>
    <phoneticPr fontId="6"/>
  </si>
  <si>
    <t>　賠償すべき事態において速やかに賠償を行うため、損害賠償保険に加入しておくか、又は賠償資力を有することが望ましいです。</t>
    <phoneticPr fontId="6"/>
  </si>
  <si>
    <t>　事故が生じた際にはその原因を解明し、再発生を防ぐための対策を講じていますか。</t>
    <phoneticPr fontId="6"/>
  </si>
  <si>
    <t>（高齢者虐待に該当する行為）</t>
    <rPh sb="1" eb="4">
      <t>コウレイシャ</t>
    </rPh>
    <rPh sb="4" eb="6">
      <t>ギャクタイ</t>
    </rPh>
    <rPh sb="7" eb="9">
      <t>ガイトウ</t>
    </rPh>
    <rPh sb="11" eb="13">
      <t>コウイ</t>
    </rPh>
    <phoneticPr fontId="5"/>
  </si>
  <si>
    <t>ア　利用者の身体に外傷が生じ、又は生じるおそれの
　ある暴行を加えること。</t>
    <phoneticPr fontId="6"/>
  </si>
  <si>
    <t>イ　利用者を衰弱させるような著しい減食又は長時間
　の放置その他の利用者を養護すべき職務上の義務を
　著しく怠ること。</t>
    <phoneticPr fontId="6"/>
  </si>
  <si>
    <t>ウ　利用者に対する著しい暴言又は著しく拒絶的な対
　応その他の利用者に著しい心理的外傷を与える言動
　を行うこと。</t>
    <phoneticPr fontId="6"/>
  </si>
  <si>
    <t>エ　利用者にわいせつな行為をすること又は利用者を
　してわいせつな行為をさせること。</t>
    <phoneticPr fontId="6"/>
  </si>
  <si>
    <t>虐待等への迅速かつ適切な対応
　虐待が発生した場合には、速やかに市町村の窓口に通報される必要があり、事業者は当該通報の手続が迅速かつ適切に行われ、市町村等が行う虐待等に対する調査等に協力するよう努めることとします。</t>
    <phoneticPr fontId="5"/>
  </si>
  <si>
    <t>　以上の観点を踏まえ、虐待等の防止・早期発見に加え、虐待等が発生した場合はその再発を確実に防止するために次に掲げる事項を実施するものとします。</t>
    <phoneticPr fontId="6"/>
  </si>
  <si>
    <t>　一方、虐待等の事案については、虐待等に係る諸般の事情が、複雑かつ機微なものであることが想定されるため、その性質上、一概に従業者に共有されるべき情報であるとは限られず、個別の状況に応じて慎重に対応することが重要です。</t>
    <phoneticPr fontId="6"/>
  </si>
  <si>
    <t>　なお、虐待防止検討委員会は、他の会議体を設置している場合、これと一体的に設置・運営することとして差し支えありません。また、事業所に実施が求められるものですが、他のサービス事業者との連携等により行うことも差し支えありません。</t>
    <phoneticPr fontId="6"/>
  </si>
  <si>
    <t>ア　虐待防止検討委員会その他事業所内の組織に関す
　ること</t>
    <phoneticPr fontId="6"/>
  </si>
  <si>
    <t>イ　虐待の防止のための指針の整備に関すること</t>
    <phoneticPr fontId="6"/>
  </si>
  <si>
    <t>ウ　虐待の防止のための職員研修の内容に関すること</t>
    <phoneticPr fontId="6"/>
  </si>
  <si>
    <t>エ　虐待等について、従業者が相談・報告できる体制
　整備に関すること</t>
    <phoneticPr fontId="6"/>
  </si>
  <si>
    <t>オ　従業者が高齢者虐待を把握した場合に、市町村へ
　の通報が迅速かつ適切に行われるための方法に関す
　ること</t>
    <phoneticPr fontId="6"/>
  </si>
  <si>
    <t>カ　虐待等が発生した場合、その発生原因等の分析か
　ら得られる再発の確実な防止策に関すること</t>
    <phoneticPr fontId="6"/>
  </si>
  <si>
    <t>　訪問介護事業者が整備する「虐待の防止のための指針」には、次のような項目を盛り込むこととします。</t>
    <rPh sb="3" eb="5">
      <t>カイゴ</t>
    </rPh>
    <phoneticPr fontId="5"/>
  </si>
  <si>
    <t>ア　事業所における虐待の防止に関する基本的考え方</t>
    <phoneticPr fontId="6"/>
  </si>
  <si>
    <t>イ　虐待防止検討委員会その他事業所内の組織に関す
　る事項</t>
    <phoneticPr fontId="6"/>
  </si>
  <si>
    <t>ウ　虐待の防止のための職員研修に関する基本方針</t>
    <phoneticPr fontId="6"/>
  </si>
  <si>
    <t>エ　虐待等が発生した場合の対応方法に関する基本方
　針</t>
    <phoneticPr fontId="6"/>
  </si>
  <si>
    <t>オ　虐待等が発生した場合の相談・報告体制に関する
　事項</t>
    <phoneticPr fontId="6"/>
  </si>
  <si>
    <t>カ　成年後見制度の利用支援に関する事項</t>
    <phoneticPr fontId="6"/>
  </si>
  <si>
    <t>キ　虐待等に係る苦情解決方法に関する事項</t>
    <phoneticPr fontId="6"/>
  </si>
  <si>
    <t>ク　利用者等に対する当該指針の閲覧に関する事項</t>
    <rPh sb="21" eb="23">
      <t>ジコウ</t>
    </rPh>
    <phoneticPr fontId="6"/>
  </si>
  <si>
    <t>　従業者に対する虐待の防止のための研修の内容としては、虐待等の防止に関する基礎的内容等の適切な知識を普及・啓発するものであるとともに、当該訪問介護事業所における指針に基づき、虐待の防止の徹底を行うものとします。</t>
    <rPh sb="71" eb="73">
      <t>カイゴ</t>
    </rPh>
    <phoneticPr fontId="5"/>
  </si>
  <si>
    <t>　職員教育を組織的に徹底させていくためには、当該訪問介護事業者が指針に基づいた研修プログラムを作成し、定期的な研修（年１回以上）を実施するとともに、新規採用時には必ず虐待の防止のための研修を実施することが重要です。</t>
    <phoneticPr fontId="6"/>
  </si>
  <si>
    <t xml:space="preserve">  事業所ごとに経理を区分するとともに、訪問介護の事業の会計とその他の事業の会計を区分していますか。</t>
    <rPh sb="20" eb="22">
      <t>ホウモン</t>
    </rPh>
    <rPh sb="22" eb="24">
      <t>カイゴ</t>
    </rPh>
    <phoneticPr fontId="6"/>
  </si>
  <si>
    <t>　具体的な会計処理の方法については、次の通知に基
づき適切に行ってください。</t>
    <phoneticPr fontId="6"/>
  </si>
  <si>
    <t>ア　「指定介護老人福祉施設等に係る会計処理等の取
　扱いについて」（平成12年3月10日老計第8号）</t>
    <phoneticPr fontId="6"/>
  </si>
  <si>
    <t>イ　「介護保険の給付対象事業における会計の区分に
　ついて」（平成13年3月28日 老振発第18号）</t>
    <phoneticPr fontId="6"/>
  </si>
  <si>
    <t xml:space="preserve">  従業者、設備、備品及び会計に関する諸記録を整備していますか。</t>
    <phoneticPr fontId="6"/>
  </si>
  <si>
    <t>ア　電磁的記録による作成は、事業者等の使用に係る
　電子計算機に備えられたファイルに記録する方法ま
　たは磁気ディスク等をもって調製する方法によって
　ください。</t>
    <phoneticPr fontId="5"/>
  </si>
  <si>
    <t>イ　電磁的記録による保存は、以下のいずれかの方法
　によってください。</t>
    <phoneticPr fontId="6"/>
  </si>
  <si>
    <t>ア　電磁的方法による交付は、第５－１の電磁的方法
　による重要事項の提供に準じた方法によってくださ
　い。</t>
    <phoneticPr fontId="5"/>
  </si>
  <si>
    <t>イ　電磁的方法による同意は、例えば電子メールによ
　り利用者等が同意の意思表示をした場合等が考えら
　れます。</t>
    <phoneticPr fontId="6"/>
  </si>
  <si>
    <t>ウ　電磁的方法による締結は、利用者等・事業者等の
　間の契約関係を明確にする観点から、書面における
　署名又は記名・押印に代えて、電子署名を活用する
　ことが望ましいです。</t>
    <phoneticPr fontId="6"/>
  </si>
  <si>
    <t>　さらに、感染症に係る業務継続計画並びに感染症の予防及びまん延の防止のための指針については、それぞれに対応する項目を適切に設定している場合には、一体的に策定することとして差し支えありません。</t>
    <rPh sb="85" eb="86">
      <t>サ</t>
    </rPh>
    <rPh sb="87" eb="88">
      <t>ツカ</t>
    </rPh>
    <phoneticPr fontId="6"/>
  </si>
  <si>
    <t>平11厚令37第37条の2</t>
    <rPh sb="7" eb="8">
      <t>ダイ</t>
    </rPh>
    <rPh sb="10" eb="11">
      <t>ジョウ</t>
    </rPh>
    <phoneticPr fontId="6"/>
  </si>
  <si>
    <t>平27厚労告95
第三号イ(7)
（一）</t>
    <rPh sb="4" eb="5">
      <t>ロウ</t>
    </rPh>
    <rPh sb="9" eb="10">
      <t>ダイ</t>
    </rPh>
    <rPh sb="10" eb="11">
      <t>サン</t>
    </rPh>
    <rPh sb="11" eb="12">
      <t>ゴウ</t>
    </rPh>
    <rPh sb="18" eb="19">
      <t>1</t>
    </rPh>
    <phoneticPr fontId="6"/>
  </si>
  <si>
    <t>平27厚労告95
第三号イ(2)(二)</t>
    <rPh sb="4" eb="5">
      <t>ロウ</t>
    </rPh>
    <rPh sb="9" eb="10">
      <t>ダイ</t>
    </rPh>
    <rPh sb="10" eb="11">
      <t>サン</t>
    </rPh>
    <rPh sb="11" eb="12">
      <t>ゴウ</t>
    </rPh>
    <phoneticPr fontId="6"/>
  </si>
  <si>
    <t>※</t>
    <phoneticPr fontId="6"/>
  </si>
  <si>
    <t>へ</t>
    <phoneticPr fontId="6"/>
  </si>
  <si>
    <t>平27厚労告95
第三号イ(7)
（二）</t>
    <phoneticPr fontId="6"/>
  </si>
  <si>
    <t>　中山間地域等に居住する者へのサービス提供体制</t>
    <phoneticPr fontId="6"/>
  </si>
  <si>
    <t>ト</t>
    <phoneticPr fontId="6"/>
  </si>
  <si>
    <t>チ</t>
    <phoneticPr fontId="6"/>
  </si>
  <si>
    <t>※</t>
    <phoneticPr fontId="6"/>
  </si>
  <si>
    <t xml:space="preserve">平12老企36
第2の2(10)
</t>
    <phoneticPr fontId="6"/>
  </si>
  <si>
    <t>　口腔連携強化加算</t>
    <phoneticPr fontId="6"/>
  </si>
  <si>
    <t>へ</t>
    <phoneticPr fontId="6"/>
  </si>
  <si>
    <t>　利用者の数に応じて常勤換算方法によることができることとされましたが、その具体的取扱いは次のとおりです。
　なお、非常勤のサービス提供責任者については、当該事業所において定められている勤務時間が、常勤の訪問介護員等が勤務すべき時間数の2分の1以上に達している者でなければなりません。</t>
    <rPh sb="1" eb="4">
      <t>リヨウシャ</t>
    </rPh>
    <rPh sb="5" eb="6">
      <t>カズ</t>
    </rPh>
    <rPh sb="7" eb="8">
      <t>オウ</t>
    </rPh>
    <rPh sb="10" eb="12">
      <t>ジョウキン</t>
    </rPh>
    <rPh sb="12" eb="14">
      <t>カンサン</t>
    </rPh>
    <rPh sb="14" eb="16">
      <t>ホウホウ</t>
    </rPh>
    <rPh sb="37" eb="40">
      <t>グタイテキ</t>
    </rPh>
    <rPh sb="40" eb="42">
      <t>トリアツカイ</t>
    </rPh>
    <rPh sb="44" eb="45">
      <t>ツギ</t>
    </rPh>
    <rPh sb="57" eb="60">
      <t>ヒジョウキン</t>
    </rPh>
    <rPh sb="76" eb="78">
      <t>トウガイ</t>
    </rPh>
    <rPh sb="78" eb="81">
      <t>ジギョウショ</t>
    </rPh>
    <rPh sb="85" eb="86">
      <t>サダ</t>
    </rPh>
    <rPh sb="92" eb="94">
      <t>キンム</t>
    </rPh>
    <rPh sb="94" eb="96">
      <t>ジカン</t>
    </rPh>
    <rPh sb="98" eb="100">
      <t>ジョウキン</t>
    </rPh>
    <rPh sb="118" eb="119">
      <t>ブン</t>
    </rPh>
    <rPh sb="121" eb="123">
      <t>イジョウ</t>
    </rPh>
    <rPh sb="124" eb="125">
      <t>タッ</t>
    </rPh>
    <rPh sb="129" eb="130">
      <t>モノ</t>
    </rPh>
    <phoneticPr fontId="6"/>
  </si>
  <si>
    <t>　ｂ　利用者の数が200人を超える事業所
　　　常勤換算方法としない場合に必要となるサービ
　　ス提供責任者の員数の3分の2（１の位に切り上げ
　　た数）以上</t>
    <phoneticPr fontId="6"/>
  </si>
  <si>
    <t>　必要な情報の内容は、例えば、
・　薬が大量に余っている又は複数回分の薬を一度に
　服用している。
・　薬の服用を拒絶している。
・　使い切らないうちに新たに薬が処方されている。
・　口臭や口腔内出血がある。
・　体重の増減が推測される見た目の変化がある。
・　食事量や食事回数に変化がある。
・　下痢や便秘が続いている。
・　皮膚が乾燥していたり湿疹等がある。
・　リハビリテーションの提供が必要と思われる状態
　にあるにも関わらず提供されていない。</t>
    <rPh sb="1" eb="3">
      <t>ヒツヨウ</t>
    </rPh>
    <rPh sb="4" eb="6">
      <t>ジョウホウ</t>
    </rPh>
    <rPh sb="7" eb="9">
      <t>ナイヨウ</t>
    </rPh>
    <rPh sb="11" eb="12">
      <t>タト</t>
    </rPh>
    <rPh sb="18" eb="19">
      <t>クスリ</t>
    </rPh>
    <rPh sb="20" eb="22">
      <t>タイリョウ</t>
    </rPh>
    <rPh sb="23" eb="24">
      <t>アマ</t>
    </rPh>
    <rPh sb="28" eb="29">
      <t>マタ</t>
    </rPh>
    <rPh sb="30" eb="33">
      <t>フクスウカイ</t>
    </rPh>
    <rPh sb="33" eb="34">
      <t>ブン</t>
    </rPh>
    <rPh sb="35" eb="36">
      <t>クスリ</t>
    </rPh>
    <rPh sb="37" eb="39">
      <t>イチド</t>
    </rPh>
    <rPh sb="42" eb="44">
      <t>フクヨウ</t>
    </rPh>
    <rPh sb="52" eb="53">
      <t>クスリ</t>
    </rPh>
    <rPh sb="54" eb="56">
      <t>フクヨウ</t>
    </rPh>
    <rPh sb="57" eb="59">
      <t>キョゼツ</t>
    </rPh>
    <rPh sb="67" eb="68">
      <t>ツカ</t>
    </rPh>
    <rPh sb="69" eb="70">
      <t>キ</t>
    </rPh>
    <rPh sb="76" eb="77">
      <t>アラ</t>
    </rPh>
    <rPh sb="79" eb="80">
      <t>クスリ</t>
    </rPh>
    <rPh sb="81" eb="83">
      <t>ショホウ</t>
    </rPh>
    <rPh sb="92" eb="94">
      <t>コウシュウ</t>
    </rPh>
    <rPh sb="95" eb="97">
      <t>コウクウ</t>
    </rPh>
    <rPh sb="97" eb="98">
      <t>ナイ</t>
    </rPh>
    <rPh sb="98" eb="100">
      <t>シュッケツ</t>
    </rPh>
    <rPh sb="107" eb="109">
      <t>タイジュウ</t>
    </rPh>
    <rPh sb="110" eb="112">
      <t>ゾウゲン</t>
    </rPh>
    <rPh sb="113" eb="115">
      <t>スイソク</t>
    </rPh>
    <rPh sb="118" eb="119">
      <t>ミ</t>
    </rPh>
    <rPh sb="120" eb="121">
      <t>メ</t>
    </rPh>
    <rPh sb="122" eb="124">
      <t>ヘンカ</t>
    </rPh>
    <rPh sb="131" eb="133">
      <t>ショクジ</t>
    </rPh>
    <rPh sb="133" eb="134">
      <t>リョウ</t>
    </rPh>
    <rPh sb="135" eb="137">
      <t>ショクジ</t>
    </rPh>
    <rPh sb="137" eb="139">
      <t>カイスウ</t>
    </rPh>
    <rPh sb="140" eb="142">
      <t>ヘンカ</t>
    </rPh>
    <rPh sb="149" eb="151">
      <t>ゲリ</t>
    </rPh>
    <rPh sb="152" eb="154">
      <t>ベンピ</t>
    </rPh>
    <rPh sb="155" eb="156">
      <t>ツヅ</t>
    </rPh>
    <rPh sb="164" eb="166">
      <t>ヒフ</t>
    </rPh>
    <rPh sb="167" eb="169">
      <t>カンソウ</t>
    </rPh>
    <rPh sb="174" eb="176">
      <t>シッシン</t>
    </rPh>
    <rPh sb="176" eb="177">
      <t>トウ</t>
    </rPh>
    <rPh sb="194" eb="196">
      <t>テイキョウ</t>
    </rPh>
    <rPh sb="197" eb="199">
      <t>ヒツヨウ</t>
    </rPh>
    <rPh sb="200" eb="201">
      <t>オモ</t>
    </rPh>
    <rPh sb="204" eb="206">
      <t>ジョウタイ</t>
    </rPh>
    <rPh sb="213" eb="214">
      <t>カカ</t>
    </rPh>
    <rPh sb="217" eb="219">
      <t>テイキョウ</t>
    </rPh>
    <phoneticPr fontId="6"/>
  </si>
  <si>
    <t>　具体例としては、例えば、「食事介助」の場合には、食事摂取のための介助のみならず、そのための一連の行為（例：声かけ・説明→訪問介護員等自身の手洗等→利用者の手拭き、エプロンがけ等の準備→食事姿勢の確保→配膳→おかずをきざむ、つぶす等→摂食介助→食後安楽な姿勢に戻す→気分の確認→食べこぼしの処理→エプロン・タオルなどの後始末・下膳など）が該当するものであり、具体的な運用に当たっては、利用者の自立支援に資する観点からサービスの実態を踏まえた取扱いとしてください。
　（具体的な取扱いは、「訪問介護におけるサービス行為ごとの区分等について」（平成12年3月17日老計第10号）を参照してください。）</t>
    <rPh sb="1" eb="4">
      <t>グタイレイ</t>
    </rPh>
    <rPh sb="9" eb="10">
      <t>タト</t>
    </rPh>
    <rPh sb="14" eb="16">
      <t>ショクジ</t>
    </rPh>
    <rPh sb="16" eb="18">
      <t>カイジョ</t>
    </rPh>
    <rPh sb="20" eb="22">
      <t>バアイ</t>
    </rPh>
    <rPh sb="25" eb="27">
      <t>ショクジ</t>
    </rPh>
    <rPh sb="27" eb="29">
      <t>セッシュ</t>
    </rPh>
    <rPh sb="33" eb="35">
      <t>カイジョ</t>
    </rPh>
    <rPh sb="46" eb="48">
      <t>イチレン</t>
    </rPh>
    <rPh sb="52" eb="53">
      <t>レイ</t>
    </rPh>
    <rPh sb="54" eb="55">
      <t>コエ</t>
    </rPh>
    <rPh sb="58" eb="60">
      <t>セツメイ</t>
    </rPh>
    <rPh sb="61" eb="65">
      <t>ホウモンカイゴ</t>
    </rPh>
    <rPh sb="65" eb="66">
      <t>イン</t>
    </rPh>
    <rPh sb="66" eb="67">
      <t>トウ</t>
    </rPh>
    <rPh sb="67" eb="69">
      <t>ジシン</t>
    </rPh>
    <rPh sb="72" eb="73">
      <t>トウ</t>
    </rPh>
    <rPh sb="78" eb="80">
      <t>テフ</t>
    </rPh>
    <rPh sb="88" eb="89">
      <t>トウ</t>
    </rPh>
    <rPh sb="90" eb="92">
      <t>ジュンビ</t>
    </rPh>
    <rPh sb="93" eb="95">
      <t>ショクジ</t>
    </rPh>
    <rPh sb="95" eb="97">
      <t>シセイ</t>
    </rPh>
    <rPh sb="98" eb="100">
      <t>カクホ</t>
    </rPh>
    <rPh sb="101" eb="103">
      <t>ハイゼン</t>
    </rPh>
    <rPh sb="115" eb="116">
      <t>トウ</t>
    </rPh>
    <rPh sb="117" eb="119">
      <t>セッショク</t>
    </rPh>
    <rPh sb="119" eb="121">
      <t>カイジョ</t>
    </rPh>
    <rPh sb="122" eb="124">
      <t>ショクゴ</t>
    </rPh>
    <rPh sb="127" eb="129">
      <t>シセイ</t>
    </rPh>
    <rPh sb="130" eb="131">
      <t>モド</t>
    </rPh>
    <rPh sb="133" eb="135">
      <t>キブン</t>
    </rPh>
    <rPh sb="136" eb="138">
      <t>カクニン</t>
    </rPh>
    <rPh sb="139" eb="140">
      <t>タ</t>
    </rPh>
    <rPh sb="145" eb="147">
      <t>ショリ</t>
    </rPh>
    <rPh sb="159" eb="162">
      <t>アトシマツ</t>
    </rPh>
    <rPh sb="163" eb="164">
      <t>ゲ</t>
    </rPh>
    <rPh sb="164" eb="165">
      <t>ゼン</t>
    </rPh>
    <rPh sb="169" eb="171">
      <t>ガイトウ</t>
    </rPh>
    <rPh sb="179" eb="182">
      <t>グタイテキ</t>
    </rPh>
    <rPh sb="183" eb="185">
      <t>ウンヨウ</t>
    </rPh>
    <rPh sb="186" eb="187">
      <t>ア</t>
    </rPh>
    <rPh sb="192" eb="195">
      <t>リヨウシャ</t>
    </rPh>
    <rPh sb="196" eb="198">
      <t>ジリツ</t>
    </rPh>
    <rPh sb="198" eb="200">
      <t>シエン</t>
    </rPh>
    <rPh sb="201" eb="202">
      <t>シ</t>
    </rPh>
    <rPh sb="204" eb="206">
      <t>カンテン</t>
    </rPh>
    <rPh sb="213" eb="215">
      <t>ジッタイ</t>
    </rPh>
    <rPh sb="216" eb="217">
      <t>フ</t>
    </rPh>
    <rPh sb="220" eb="222">
      <t>トリアツカ</t>
    </rPh>
    <rPh sb="234" eb="237">
      <t>グタイテキ</t>
    </rPh>
    <rPh sb="238" eb="240">
      <t>トリアツカ</t>
    </rPh>
    <rPh sb="244" eb="248">
      <t>ホウモンカイゴ</t>
    </rPh>
    <rPh sb="256" eb="258">
      <t>コウイ</t>
    </rPh>
    <rPh sb="262" eb="263">
      <t>ブン</t>
    </rPh>
    <rPh sb="263" eb="264">
      <t>トウ</t>
    </rPh>
    <rPh sb="270" eb="272">
      <t>ヘイセイ</t>
    </rPh>
    <rPh sb="274" eb="275">
      <t>ネン</t>
    </rPh>
    <rPh sb="276" eb="277">
      <t>ツキ</t>
    </rPh>
    <rPh sb="279" eb="280">
      <t>ヒ</t>
    </rPh>
    <rPh sb="280" eb="281">
      <t>ロウ</t>
    </rPh>
    <rPh sb="281" eb="282">
      <t>ケイ</t>
    </rPh>
    <rPh sb="282" eb="283">
      <t>ダイ</t>
    </rPh>
    <rPh sb="285" eb="286">
      <t>ゴウ</t>
    </rPh>
    <rPh sb="288" eb="290">
      <t>サンショウ</t>
    </rPh>
    <phoneticPr fontId="6"/>
  </si>
  <si>
    <t>　具体的には、介護報酬の算定に当たっての時間区分を下回る状態（例えば、身体介護中心型において、標準的な時間は45分、実績は20分の場合）が１か月以上継続する等、常態化している場合等が該当します。</t>
    <phoneticPr fontId="6"/>
  </si>
  <si>
    <t>　別に厚生労働大臣が定める要件を満たす場合であって、同時に２人の訪問介護員等が１人の利用者に対して訪問介護を行ったときは、所定単位数の100分の200に相当する単位数を算定していますか。</t>
    <rPh sb="1" eb="2">
      <t>ベツ</t>
    </rPh>
    <rPh sb="3" eb="5">
      <t>コウセイ</t>
    </rPh>
    <rPh sb="5" eb="7">
      <t>ロウドウ</t>
    </rPh>
    <rPh sb="7" eb="9">
      <t>ダイジン</t>
    </rPh>
    <rPh sb="10" eb="11">
      <t>サダ</t>
    </rPh>
    <rPh sb="13" eb="15">
      <t>ヨウケン</t>
    </rPh>
    <rPh sb="16" eb="17">
      <t>ミ</t>
    </rPh>
    <rPh sb="19" eb="21">
      <t>バアイ</t>
    </rPh>
    <rPh sb="49" eb="51">
      <t>ホウモン</t>
    </rPh>
    <phoneticPr fontId="6"/>
  </si>
  <si>
    <t xml:space="preserve">  夜間（午後6時～午後10時）又は早朝（午前6時～午前8時）に訪問介護を行った場合は、１回につき所定単位数の100分の25に相当する単位数を所定単位数に加算していますか。
</t>
    <rPh sb="32" eb="34">
      <t>ホウモン</t>
    </rPh>
    <phoneticPr fontId="6"/>
  </si>
  <si>
    <t>　訪問介護事業所の訪問介護員等の総数のうち、勤続年数７年以上の者の占める割合が100分の30以上であること。</t>
    <rPh sb="1" eb="3">
      <t>ホウモン</t>
    </rPh>
    <rPh sb="3" eb="5">
      <t>カイゴ</t>
    </rPh>
    <rPh sb="5" eb="8">
      <t>ジギョウショ</t>
    </rPh>
    <rPh sb="9" eb="11">
      <t>ホウモン</t>
    </rPh>
    <rPh sb="11" eb="13">
      <t>カイゴ</t>
    </rPh>
    <rPh sb="13" eb="14">
      <t>イン</t>
    </rPh>
    <rPh sb="14" eb="15">
      <t>トウ</t>
    </rPh>
    <rPh sb="16" eb="18">
      <t>ソウスウ</t>
    </rPh>
    <rPh sb="22" eb="24">
      <t>キンゾク</t>
    </rPh>
    <rPh sb="24" eb="26">
      <t>ネンスウ</t>
    </rPh>
    <rPh sb="27" eb="30">
      <t>ネンイジョウ</t>
    </rPh>
    <rPh sb="31" eb="32">
      <t>モノ</t>
    </rPh>
    <rPh sb="33" eb="34">
      <t>シ</t>
    </rPh>
    <rPh sb="36" eb="38">
      <t>ワリアイ</t>
    </rPh>
    <rPh sb="42" eb="43">
      <t>ブン</t>
    </rPh>
    <rPh sb="46" eb="48">
      <t>イジョウ</t>
    </rPh>
    <phoneticPr fontId="6"/>
  </si>
  <si>
    <t>　重度訪問介護従業者養成研修課程修了者（相当する研修課程修了者を含む。）が訪問介護を提供する場合（早朝・深夜帯や年末年始などにおいて、一時的に人材確保の観点から市町村がやむを得ないと認める場合に限る。）は、所定単位数の100分の93に相当する単位数を算定していますか。</t>
    <rPh sb="1" eb="3">
      <t>ジュウド</t>
    </rPh>
    <rPh sb="3" eb="5">
      <t>ホウモン</t>
    </rPh>
    <rPh sb="5" eb="7">
      <t>カイゴ</t>
    </rPh>
    <rPh sb="7" eb="10">
      <t>ジュウギョウシャ</t>
    </rPh>
    <rPh sb="10" eb="12">
      <t>ヨウセイ</t>
    </rPh>
    <rPh sb="12" eb="14">
      <t>ケンシュウ</t>
    </rPh>
    <rPh sb="14" eb="16">
      <t>カテイ</t>
    </rPh>
    <rPh sb="16" eb="19">
      <t>シュウリョウシャ</t>
    </rPh>
    <rPh sb="20" eb="22">
      <t>ソウトウ</t>
    </rPh>
    <rPh sb="24" eb="26">
      <t>ケンシュウ</t>
    </rPh>
    <rPh sb="26" eb="28">
      <t>カテイ</t>
    </rPh>
    <rPh sb="28" eb="31">
      <t>シュウリョウシャ</t>
    </rPh>
    <rPh sb="32" eb="33">
      <t>フク</t>
    </rPh>
    <rPh sb="37" eb="39">
      <t>ホウモン</t>
    </rPh>
    <rPh sb="39" eb="41">
      <t>カイゴ</t>
    </rPh>
    <rPh sb="42" eb="44">
      <t>テイキョウ</t>
    </rPh>
    <rPh sb="46" eb="48">
      <t>バアイ</t>
    </rPh>
    <rPh sb="49" eb="51">
      <t>ソウチョウ</t>
    </rPh>
    <rPh sb="52" eb="54">
      <t>シンヤ</t>
    </rPh>
    <rPh sb="54" eb="55">
      <t>タイ</t>
    </rPh>
    <rPh sb="56" eb="58">
      <t>ネンマツ</t>
    </rPh>
    <rPh sb="58" eb="60">
      <t>ネンシ</t>
    </rPh>
    <rPh sb="67" eb="70">
      <t>イチジテキ</t>
    </rPh>
    <rPh sb="71" eb="73">
      <t>ジンザイ</t>
    </rPh>
    <rPh sb="73" eb="75">
      <t>カクホ</t>
    </rPh>
    <rPh sb="76" eb="78">
      <t>カンテン</t>
    </rPh>
    <rPh sb="80" eb="83">
      <t>シチョウソン</t>
    </rPh>
    <rPh sb="87" eb="88">
      <t>エ</t>
    </rPh>
    <rPh sb="91" eb="92">
      <t>ミト</t>
    </rPh>
    <rPh sb="94" eb="96">
      <t>バアイ</t>
    </rPh>
    <rPh sb="97" eb="98">
      <t>カギ</t>
    </rPh>
    <rPh sb="103" eb="105">
      <t>ショテイ</t>
    </rPh>
    <rPh sb="105" eb="108">
      <t>タンイスウ</t>
    </rPh>
    <rPh sb="112" eb="113">
      <t>ブン</t>
    </rPh>
    <rPh sb="117" eb="119">
      <t>ソウトウ</t>
    </rPh>
    <rPh sb="121" eb="124">
      <t>タンイスウ</t>
    </rPh>
    <rPh sb="125" eb="127">
      <t>サンテイ</t>
    </rPh>
    <phoneticPr fontId="6"/>
  </si>
  <si>
    <t>　障害者福祉制度の指定重度訪問介護事業所が要介護高齢者に対して訪問介護を提供する場合は、所定単位数の100分の93に相当する単位数を算定していますか。</t>
    <rPh sb="1" eb="4">
      <t>ショウガイシャ</t>
    </rPh>
    <rPh sb="4" eb="6">
      <t>フクシ</t>
    </rPh>
    <rPh sb="6" eb="8">
      <t>セイド</t>
    </rPh>
    <rPh sb="9" eb="11">
      <t>シテイ</t>
    </rPh>
    <rPh sb="11" eb="13">
      <t>ジュウド</t>
    </rPh>
    <rPh sb="13" eb="15">
      <t>ホウモン</t>
    </rPh>
    <rPh sb="15" eb="17">
      <t>カイゴ</t>
    </rPh>
    <rPh sb="17" eb="20">
      <t>ジギョウショ</t>
    </rPh>
    <rPh sb="21" eb="24">
      <t>ヨウカイゴ</t>
    </rPh>
    <rPh sb="24" eb="27">
      <t>コウレイシャ</t>
    </rPh>
    <rPh sb="28" eb="29">
      <t>タイ</t>
    </rPh>
    <rPh sb="31" eb="33">
      <t>ホウモン</t>
    </rPh>
    <rPh sb="33" eb="35">
      <t>カイゴ</t>
    </rPh>
    <rPh sb="36" eb="38">
      <t>テイキョウ</t>
    </rPh>
    <rPh sb="40" eb="42">
      <t>バアイ</t>
    </rPh>
    <phoneticPr fontId="6"/>
  </si>
  <si>
    <t xml:space="preserve">　身体介護中心型について、利用者又はその家族等からの要請に基づき、サービス提供責任者が居宅介護支援事業所の介護支援専門員と連携し、当該介護支援専門員が必要と認めた場合に、当該訪問介護事業所の訪問介護員等が当該利用者の居宅サービス計画において計画的に訪問することとなっていない訪問介護を緊急に行った場合は、１回につき100単位を加算していますか。
</t>
    <rPh sb="1" eb="3">
      <t>シンタイ</t>
    </rPh>
    <rPh sb="3" eb="5">
      <t>カイゴ</t>
    </rPh>
    <rPh sb="5" eb="8">
      <t>チュウシンガタ</t>
    </rPh>
    <rPh sb="87" eb="89">
      <t>ホウモン</t>
    </rPh>
    <rPh sb="89" eb="91">
      <t>カイゴ</t>
    </rPh>
    <phoneticPr fontId="6"/>
  </si>
  <si>
    <t>　当該加算の対象となる訪問介護の所要時間については、20分未満であっても、20分未満の身体介護中心型の所定単位数の算定及び当該加算の算定は可能です。
　当該加算の対象となる訪問介護と当該訪問介護の前後に行われた訪問介護の間隔が２時間未満であった場合であっても、それぞれの所要時間に応じた所定単位数を算定する（所要時間を合算する必要はない。）ものとします。</t>
    <phoneticPr fontId="6"/>
  </si>
  <si>
    <t xml:space="preserve">　新規に訪問介護計画を作成した利用者に対して、サービス提供責任者が初回若しくは初回の訪問介護を行った日の属する月に訪問介護を行った場合又は訪問介護員等が初回若しくは初回の訪問介護を行った日の属する月に訪問介護を行った際にサービス提供責任者が同行した場合は、１月につき200単位を加算していますか。
</t>
    <phoneticPr fontId="6"/>
  </si>
  <si>
    <t>「常勤換算方法」（用語の定義）
　当該事業所の従業者の勤務延時間数を当該事業所において常勤の従業者が勤務すべき時間数（週32時間を下回る場合は週32時間を基本とする。）で除することにより、当該事業所の従業者の員数を常勤の従業者の員数に換算する方法をいうものです。</t>
    <rPh sb="1" eb="3">
      <t>ジョウキン</t>
    </rPh>
    <rPh sb="3" eb="5">
      <t>カンサン</t>
    </rPh>
    <rPh sb="5" eb="7">
      <t>ホウホウ</t>
    </rPh>
    <rPh sb="9" eb="11">
      <t>ヨウゴ</t>
    </rPh>
    <rPh sb="12" eb="14">
      <t>テイギ</t>
    </rPh>
    <rPh sb="17" eb="19">
      <t>トウガイ</t>
    </rPh>
    <rPh sb="19" eb="22">
      <t>ジギョウショ</t>
    </rPh>
    <rPh sb="23" eb="26">
      <t>ジュウギョウシャ</t>
    </rPh>
    <rPh sb="27" eb="29">
      <t>キンム</t>
    </rPh>
    <rPh sb="29" eb="30">
      <t>ノ</t>
    </rPh>
    <rPh sb="30" eb="33">
      <t>ジカンスウ</t>
    </rPh>
    <rPh sb="34" eb="36">
      <t>トウガイ</t>
    </rPh>
    <rPh sb="36" eb="39">
      <t>ジギョウショ</t>
    </rPh>
    <rPh sb="43" eb="45">
      <t>ジョウキン</t>
    </rPh>
    <rPh sb="46" eb="49">
      <t>ジュウギョウシャ</t>
    </rPh>
    <rPh sb="50" eb="52">
      <t>キンム</t>
    </rPh>
    <rPh sb="55" eb="58">
      <t>ジカンスウ</t>
    </rPh>
    <rPh sb="85" eb="86">
      <t>ジョ</t>
    </rPh>
    <rPh sb="94" eb="96">
      <t>トウガイ</t>
    </rPh>
    <rPh sb="96" eb="99">
      <t>ジギョウショ</t>
    </rPh>
    <rPh sb="100" eb="103">
      <t>ジュウギョウシャ</t>
    </rPh>
    <rPh sb="104" eb="106">
      <t>インズウ</t>
    </rPh>
    <rPh sb="107" eb="109">
      <t>ジョウキン</t>
    </rPh>
    <rPh sb="110" eb="113">
      <t>ジュウギョウシャ</t>
    </rPh>
    <rPh sb="114" eb="116">
      <t>インズウ</t>
    </rPh>
    <rPh sb="117" eb="119">
      <t>カンサン</t>
    </rPh>
    <rPh sb="121" eb="123">
      <t>ホウホウ</t>
    </rPh>
    <phoneticPr fontId="5"/>
  </si>
  <si>
    <t>「常勤」（用語の定義）
　当該事業所における勤務時間が、当該事業所において定められている常勤の従業者が勤務すべき時間数（週32時間を下回る場合は週32時間を基本とする。）に達していることをいうものです。</t>
    <rPh sb="1" eb="3">
      <t>ジョウキン</t>
    </rPh>
    <rPh sb="5" eb="7">
      <t>ヨウゴ</t>
    </rPh>
    <rPh sb="8" eb="10">
      <t>テイギ</t>
    </rPh>
    <rPh sb="13" eb="15">
      <t>トウガイ</t>
    </rPh>
    <rPh sb="15" eb="18">
      <t>ジギョウショ</t>
    </rPh>
    <rPh sb="22" eb="24">
      <t>キンム</t>
    </rPh>
    <rPh sb="24" eb="26">
      <t>ジカン</t>
    </rPh>
    <rPh sb="28" eb="30">
      <t>トウガイ</t>
    </rPh>
    <rPh sb="30" eb="33">
      <t>ジギョウショ</t>
    </rPh>
    <rPh sb="37" eb="38">
      <t>サダ</t>
    </rPh>
    <rPh sb="44" eb="46">
      <t>ジョウキン</t>
    </rPh>
    <rPh sb="47" eb="50">
      <t>ジュウギョウシャ</t>
    </rPh>
    <rPh sb="51" eb="53">
      <t>キンム</t>
    </rPh>
    <rPh sb="56" eb="59">
      <t>ジカンスウ</t>
    </rPh>
    <rPh sb="60" eb="61">
      <t>シュウ</t>
    </rPh>
    <rPh sb="63" eb="65">
      <t>ジカン</t>
    </rPh>
    <rPh sb="66" eb="68">
      <t>シタマワ</t>
    </rPh>
    <rPh sb="69" eb="71">
      <t>バアイ</t>
    </rPh>
    <rPh sb="72" eb="73">
      <t>シュウ</t>
    </rPh>
    <rPh sb="75" eb="77">
      <t>ジカン</t>
    </rPh>
    <rPh sb="78" eb="80">
      <t>キホン</t>
    </rPh>
    <rPh sb="86" eb="87">
      <t>タッ</t>
    </rPh>
    <phoneticPr fontId="5"/>
  </si>
  <si>
    <t>　また、人員基準において常勤要件が設けられている場合、従事者が労働基準法（昭和22年法律第49号）第65条に規定する休業（以下「産前産後休業」という。）、母性健康管理措置、育児・介護休業法第2条第1号に規定する育児休業（以下「育児休業」という。）、同条第2号に規定する介護休業（以下「介護休業」という。）、同法第23条第2項の育児休業に関する制度に準ずる措置又は同法第24条第1項（第2号に係る部分に限る。）の規定により同項第２号に規定する育児休業に関する制度に準じて講ずる措置による休業（以下「育児休業に準ずる休業」という。）を取得中の期間において、当該人員基準において求められる資質を有する複数の非常勤の従事者を常勤の従業者の員数に換算することにより、人員基準を満たすことが可能であることとします。</t>
    <phoneticPr fontId="5"/>
  </si>
  <si>
    <t>　利用者について
　当該事業者が法第115条の45第1項第1号イに規定する第１号訪問事業（介護予防訪問介護に相当するものとして市町村が定めるものに限る。）の指定事業者の指定を併せて受け、かつ、これらが同一の事業所において一体的に運営されている場合は、当該第１号訪問事業の利用者を含みます。</t>
    <rPh sb="1" eb="4">
      <t>リヨウシャ</t>
    </rPh>
    <rPh sb="10" eb="12">
      <t>トウガイ</t>
    </rPh>
    <rPh sb="12" eb="15">
      <t>ジギョウシャ</t>
    </rPh>
    <rPh sb="16" eb="17">
      <t>ホウ</t>
    </rPh>
    <rPh sb="17" eb="18">
      <t>ダイ</t>
    </rPh>
    <rPh sb="21" eb="22">
      <t>ジョウ</t>
    </rPh>
    <rPh sb="25" eb="26">
      <t>ダイ</t>
    </rPh>
    <rPh sb="27" eb="28">
      <t>コウ</t>
    </rPh>
    <rPh sb="28" eb="29">
      <t>ダイ</t>
    </rPh>
    <rPh sb="30" eb="31">
      <t>ゴウ</t>
    </rPh>
    <rPh sb="33" eb="35">
      <t>キテイ</t>
    </rPh>
    <rPh sb="37" eb="38">
      <t>ダイ</t>
    </rPh>
    <rPh sb="39" eb="40">
      <t>ゴウ</t>
    </rPh>
    <rPh sb="40" eb="42">
      <t>ホウモン</t>
    </rPh>
    <rPh sb="42" eb="44">
      <t>ジギョウ</t>
    </rPh>
    <rPh sb="45" eb="47">
      <t>カイゴ</t>
    </rPh>
    <rPh sb="47" eb="49">
      <t>ヨボウ</t>
    </rPh>
    <rPh sb="49" eb="51">
      <t>ホウモン</t>
    </rPh>
    <rPh sb="51" eb="53">
      <t>カイゴ</t>
    </rPh>
    <rPh sb="54" eb="56">
      <t>ソウトウ</t>
    </rPh>
    <rPh sb="63" eb="66">
      <t>シチョウソン</t>
    </rPh>
    <rPh sb="67" eb="68">
      <t>サダ</t>
    </rPh>
    <rPh sb="73" eb="74">
      <t>カギ</t>
    </rPh>
    <rPh sb="78" eb="80">
      <t>シテイ</t>
    </rPh>
    <rPh sb="80" eb="83">
      <t>ジギョウシャ</t>
    </rPh>
    <rPh sb="84" eb="86">
      <t>シテイ</t>
    </rPh>
    <rPh sb="87" eb="88">
      <t>アワ</t>
    </rPh>
    <rPh sb="90" eb="91">
      <t>ウ</t>
    </rPh>
    <rPh sb="100" eb="102">
      <t>ドウイツ</t>
    </rPh>
    <rPh sb="103" eb="106">
      <t>ジギョウショ</t>
    </rPh>
    <rPh sb="110" eb="113">
      <t>イッタイテキ</t>
    </rPh>
    <rPh sb="114" eb="116">
      <t>ウンエイ</t>
    </rPh>
    <rPh sb="121" eb="123">
      <t>バアイ</t>
    </rPh>
    <rPh sb="125" eb="127">
      <t>トウガイ</t>
    </rPh>
    <rPh sb="127" eb="128">
      <t>ダイ</t>
    </rPh>
    <rPh sb="129" eb="130">
      <t>ゴウ</t>
    </rPh>
    <rPh sb="130" eb="132">
      <t>ホウモン</t>
    </rPh>
    <rPh sb="132" eb="134">
      <t>ジギョウ</t>
    </rPh>
    <rPh sb="135" eb="138">
      <t>リヨウシャ</t>
    </rPh>
    <rPh sb="139" eb="140">
      <t>フク</t>
    </rPh>
    <phoneticPr fontId="6"/>
  </si>
  <si>
    <t>　サービス提供責任者の員数は、指定居宅介護事業所等における指定居宅介護又は指定重度訪問介護の利用者（障害者及び障害児）及び共生型訪問介護の利用者（要介護者）の合計数が、40又はその端数を増すごとに１人以上としていますか。</t>
    <rPh sb="5" eb="7">
      <t>テイキョウ</t>
    </rPh>
    <rPh sb="7" eb="10">
      <t>セキニンシャ</t>
    </rPh>
    <rPh sb="11" eb="13">
      <t>インズウ</t>
    </rPh>
    <rPh sb="17" eb="19">
      <t>キョタク</t>
    </rPh>
    <rPh sb="24" eb="25">
      <t>トウ</t>
    </rPh>
    <rPh sb="29" eb="31">
      <t>シテイ</t>
    </rPh>
    <rPh sb="31" eb="33">
      <t>キョタク</t>
    </rPh>
    <rPh sb="33" eb="35">
      <t>カイゴ</t>
    </rPh>
    <rPh sb="35" eb="36">
      <t>マタ</t>
    </rPh>
    <rPh sb="37" eb="39">
      <t>シテイ</t>
    </rPh>
    <rPh sb="39" eb="41">
      <t>ジュウド</t>
    </rPh>
    <rPh sb="41" eb="43">
      <t>ホウモン</t>
    </rPh>
    <rPh sb="43" eb="45">
      <t>カイゴ</t>
    </rPh>
    <rPh sb="46" eb="48">
      <t>リヨウ</t>
    </rPh>
    <rPh sb="48" eb="49">
      <t>シャ</t>
    </rPh>
    <rPh sb="50" eb="53">
      <t>ショウガイシャ</t>
    </rPh>
    <rPh sb="53" eb="54">
      <t>オヨ</t>
    </rPh>
    <rPh sb="55" eb="58">
      <t>ショウガイジ</t>
    </rPh>
    <rPh sb="59" eb="60">
      <t>オヨ</t>
    </rPh>
    <rPh sb="61" eb="63">
      <t>キョウセイ</t>
    </rPh>
    <rPh sb="63" eb="64">
      <t>カタ</t>
    </rPh>
    <rPh sb="64" eb="66">
      <t>ホウモン</t>
    </rPh>
    <rPh sb="66" eb="68">
      <t>カイゴ</t>
    </rPh>
    <rPh sb="69" eb="71">
      <t>リヨウ</t>
    </rPh>
    <rPh sb="71" eb="72">
      <t>シャ</t>
    </rPh>
    <rPh sb="73" eb="74">
      <t>ヨウ</t>
    </rPh>
    <rPh sb="74" eb="77">
      <t>カイゴシャ</t>
    </rPh>
    <rPh sb="79" eb="82">
      <t>ゴウケイスウ</t>
    </rPh>
    <rPh sb="86" eb="87">
      <t>マタ</t>
    </rPh>
    <rPh sb="90" eb="92">
      <t>ハスウ</t>
    </rPh>
    <rPh sb="93" eb="94">
      <t>マ</t>
    </rPh>
    <rPh sb="99" eb="102">
      <t>ニンイジョウ</t>
    </rPh>
    <phoneticPr fontId="6"/>
  </si>
  <si>
    <t>　居宅介護支援が利用者に対して行われていない等の場合であって必要と認めるときは、要介護認定の更新の申請が、遅くとも要介護認定の有効期間が終了する30日前までにはなされるよう、必要な援助を行っていますか。</t>
    <phoneticPr fontId="6"/>
  </si>
  <si>
    <t>　雇用の分野における男女の均等な機会及び待遇の確保等に関する法律（昭和47年法律第113号）第11条第1項及び労働施策の総合的な推進並びに労働者の雇用の安定及び職業生活の充実等に関する法律（昭和41年法律第132号）第30条の2第1項の規定に基づき、事業主には、職場におけるセクシュアルハラスメントやパワーハラスメント（以下「職場におけるハラスメント」という。）の防止のための雇用管理上の措置を講じることが義務づけられていることを踏まえ、規定したものです。事業主が講ずべき措置の具体的内容及び事業主が講じることが望ましい取組については、次のとおりです。なお、セクシュアルハラスメントについては、上司や同僚に限らず、利用者やその家族等から受けるものも含まれることに留意してください。</t>
    <phoneticPr fontId="5"/>
  </si>
  <si>
    <t>　研修の内容は、感染症及び災害に係る業務継続計画の具体的内容を職員間に共有するとともに、平常時の対応の必要性や、緊急時の対応にかかる理解の励行を行うものとします。</t>
    <phoneticPr fontId="5"/>
  </si>
  <si>
    <t xml:space="preserve">ア　身体介護中心型の所定単位数が算定される場合
　・　専ら身体介護を行う場合
　・　主として「生活介護」や「身の回り介護」を行
　　うとともに、これに関連して若干の生活援助を行
　　う場合
　（例）簡単な調理の後（5分程度）、食事介助を行
　　　う（50分程度）場合（所要時間30分以上1時間
　　　未満の身体介護中心型） </t>
    <rPh sb="2" eb="4">
      <t>シンタイ</t>
    </rPh>
    <rPh sb="4" eb="6">
      <t>カイゴ</t>
    </rPh>
    <rPh sb="6" eb="9">
      <t>チュウシンガタ</t>
    </rPh>
    <rPh sb="10" eb="12">
      <t>ショテイ</t>
    </rPh>
    <rPh sb="12" eb="15">
      <t>タンイスウ</t>
    </rPh>
    <rPh sb="16" eb="18">
      <t>サンテイ</t>
    </rPh>
    <rPh sb="21" eb="23">
      <t>バアイ</t>
    </rPh>
    <rPh sb="27" eb="28">
      <t>モッパ</t>
    </rPh>
    <rPh sb="29" eb="31">
      <t>シンタイ</t>
    </rPh>
    <rPh sb="31" eb="33">
      <t>カイゴ</t>
    </rPh>
    <rPh sb="34" eb="35">
      <t>オコナ</t>
    </rPh>
    <rPh sb="36" eb="38">
      <t>バアイ</t>
    </rPh>
    <rPh sb="42" eb="43">
      <t>シュ</t>
    </rPh>
    <rPh sb="47" eb="49">
      <t>セイカツ</t>
    </rPh>
    <rPh sb="49" eb="51">
      <t>カイゴ</t>
    </rPh>
    <rPh sb="54" eb="55">
      <t>ミ</t>
    </rPh>
    <rPh sb="56" eb="57">
      <t>マワ</t>
    </rPh>
    <rPh sb="58" eb="60">
      <t>カイゴ</t>
    </rPh>
    <rPh sb="62" eb="63">
      <t>オコナ</t>
    </rPh>
    <rPh sb="75" eb="77">
      <t>カンレン</t>
    </rPh>
    <rPh sb="79" eb="81">
      <t>ジャッカン</t>
    </rPh>
    <rPh sb="82" eb="84">
      <t>セイカツ</t>
    </rPh>
    <rPh sb="84" eb="86">
      <t>エンジョ</t>
    </rPh>
    <rPh sb="87" eb="88">
      <t>オコナ</t>
    </rPh>
    <rPh sb="97" eb="98">
      <t>レイ</t>
    </rPh>
    <rPh sb="99" eb="101">
      <t>カンタン</t>
    </rPh>
    <rPh sb="102" eb="104">
      <t>チョウリ</t>
    </rPh>
    <rPh sb="105" eb="106">
      <t>アト</t>
    </rPh>
    <rPh sb="108" eb="109">
      <t>フン</t>
    </rPh>
    <rPh sb="109" eb="111">
      <t>テイド</t>
    </rPh>
    <rPh sb="113" eb="115">
      <t>ショクジ</t>
    </rPh>
    <rPh sb="115" eb="117">
      <t>カイジョ</t>
    </rPh>
    <rPh sb="118" eb="119">
      <t>オコナ</t>
    </rPh>
    <rPh sb="127" eb="128">
      <t>フン</t>
    </rPh>
    <rPh sb="128" eb="130">
      <t>テイド</t>
    </rPh>
    <rPh sb="131" eb="133">
      <t>バアイ</t>
    </rPh>
    <rPh sb="134" eb="136">
      <t>ショヨウ</t>
    </rPh>
    <rPh sb="136" eb="138">
      <t>ジカン</t>
    </rPh>
    <rPh sb="140" eb="141">
      <t>フン</t>
    </rPh>
    <rPh sb="144" eb="146">
      <t>ジカン</t>
    </rPh>
    <rPh sb="150" eb="152">
      <t>ミマン</t>
    </rPh>
    <rPh sb="155" eb="157">
      <t>カイゴ</t>
    </rPh>
    <rPh sb="157" eb="160">
      <t>チュウシンガタ</t>
    </rPh>
    <phoneticPr fontId="6"/>
  </si>
  <si>
    <t xml:space="preserve">　高齢者虐待防止措置未実施減算については、事業所において高齢者虐待が発生した場合ではなく、指定居宅サービス基準第37条の2に規定する措置を講じていない場合に、利用者全員について所定単位数から減算することとなります。
</t>
    <phoneticPr fontId="6"/>
  </si>
  <si>
    <t>　例えば、午前に訪問介護員等が診察券を窓口に提出し（所要時間20分未満）、昼に通院介助を行い、午後に薬を受け取りに行く（所要時間20分未満）とした場合には、それぞれの所要時間は20分未満であるため、それぞれを生活援助（所要時間20分以上45分未満）として算定できませんが、一連のサービス行為（通院介助）とみなして所要時間を合計し、１回の訪問介護（身体介護中心型に引き続き生活援助を行う場合）として算定できます。</t>
    <rPh sb="1" eb="2">
      <t>タト</t>
    </rPh>
    <rPh sb="5" eb="7">
      <t>ゴゼン</t>
    </rPh>
    <rPh sb="8" eb="12">
      <t>ホウモンカイゴ</t>
    </rPh>
    <rPh sb="12" eb="13">
      <t>イン</t>
    </rPh>
    <rPh sb="13" eb="14">
      <t>トウ</t>
    </rPh>
    <rPh sb="15" eb="18">
      <t>シンサツケン</t>
    </rPh>
    <rPh sb="19" eb="21">
      <t>マドグチ</t>
    </rPh>
    <rPh sb="22" eb="24">
      <t>テイシュツ</t>
    </rPh>
    <rPh sb="26" eb="28">
      <t>ショヨウ</t>
    </rPh>
    <rPh sb="28" eb="30">
      <t>ジカン</t>
    </rPh>
    <rPh sb="32" eb="33">
      <t>フン</t>
    </rPh>
    <rPh sb="33" eb="35">
      <t>ミマン</t>
    </rPh>
    <rPh sb="37" eb="38">
      <t>ヒル</t>
    </rPh>
    <rPh sb="39" eb="41">
      <t>ツウイン</t>
    </rPh>
    <rPh sb="41" eb="43">
      <t>カイジョ</t>
    </rPh>
    <rPh sb="44" eb="45">
      <t>オコナ</t>
    </rPh>
    <rPh sb="47" eb="49">
      <t>ゴゴ</t>
    </rPh>
    <rPh sb="50" eb="51">
      <t>クスリ</t>
    </rPh>
    <rPh sb="52" eb="53">
      <t>ウ</t>
    </rPh>
    <rPh sb="54" eb="55">
      <t>ト</t>
    </rPh>
    <rPh sb="57" eb="58">
      <t>イ</t>
    </rPh>
    <rPh sb="60" eb="62">
      <t>ショヨウ</t>
    </rPh>
    <rPh sb="62" eb="64">
      <t>ジカン</t>
    </rPh>
    <rPh sb="66" eb="67">
      <t>フン</t>
    </rPh>
    <rPh sb="67" eb="69">
      <t>ミマン</t>
    </rPh>
    <rPh sb="73" eb="75">
      <t>バアイ</t>
    </rPh>
    <rPh sb="83" eb="85">
      <t>ショヨウ</t>
    </rPh>
    <rPh sb="85" eb="87">
      <t>ジカン</t>
    </rPh>
    <rPh sb="90" eb="91">
      <t>フン</t>
    </rPh>
    <rPh sb="91" eb="93">
      <t>ミマン</t>
    </rPh>
    <rPh sb="104" eb="106">
      <t>セイカツ</t>
    </rPh>
    <rPh sb="106" eb="108">
      <t>エンジョ</t>
    </rPh>
    <rPh sb="109" eb="111">
      <t>ショヨウ</t>
    </rPh>
    <rPh sb="111" eb="113">
      <t>ジカン</t>
    </rPh>
    <rPh sb="115" eb="116">
      <t>フン</t>
    </rPh>
    <rPh sb="116" eb="118">
      <t>イジョウ</t>
    </rPh>
    <rPh sb="120" eb="121">
      <t>フン</t>
    </rPh>
    <rPh sb="121" eb="123">
      <t>ミマン</t>
    </rPh>
    <rPh sb="127" eb="129">
      <t>サンテイ</t>
    </rPh>
    <rPh sb="136" eb="138">
      <t>イチレン</t>
    </rPh>
    <rPh sb="143" eb="145">
      <t>コウイ</t>
    </rPh>
    <rPh sb="146" eb="148">
      <t>ツウイン</t>
    </rPh>
    <rPh sb="156" eb="158">
      <t>ショヨウ</t>
    </rPh>
    <rPh sb="158" eb="160">
      <t>ジカン</t>
    </rPh>
    <rPh sb="161" eb="163">
      <t>ゴウケイ</t>
    </rPh>
    <rPh sb="166" eb="167">
      <t>カイ</t>
    </rPh>
    <rPh sb="168" eb="172">
      <t>ホウモンカイゴ</t>
    </rPh>
    <rPh sb="175" eb="177">
      <t>カイゴ</t>
    </rPh>
    <rPh sb="177" eb="180">
      <t>チュウシンガタ</t>
    </rPh>
    <rPh sb="181" eb="182">
      <t>ヒ</t>
    </rPh>
    <rPh sb="183" eb="184">
      <t>ツヅ</t>
    </rPh>
    <rPh sb="185" eb="187">
      <t>セイカツ</t>
    </rPh>
    <rPh sb="187" eb="189">
      <t>エンジョ</t>
    </rPh>
    <rPh sb="190" eb="191">
      <t>オコナ</t>
    </rPh>
    <rPh sb="192" eb="194">
      <t>バアイ</t>
    </rPh>
    <phoneticPr fontId="6"/>
  </si>
  <si>
    <t>　20分未満の身体介護中心型のサービス内容が、単なる本人の安否確認や健康チェックであり、それに伴い若干の身体介護を行う場合に、所定単位数を算定していませんか。</t>
    <rPh sb="19" eb="21">
      <t>ナイヨウ</t>
    </rPh>
    <rPh sb="63" eb="65">
      <t>ショテイ</t>
    </rPh>
    <rPh sb="65" eb="68">
      <t>タンイスウ</t>
    </rPh>
    <phoneticPr fontId="6"/>
  </si>
  <si>
    <t>　20分未満の身体介護中心型については、下限となる所要時間を定めてはいませんが、本時間区分により提供されるサービスについては、排泄介助、体位交換、服薬介助、起床介助、就寝介助等といった利用者の生活にとって定期的に必要な短時間の身体介護を想定しており、訪問介護の内容が単なる本人の安否確認や健康チェックであり、それに伴い若干の身体介護を行う場合には、算定できません。</t>
    <phoneticPr fontId="6"/>
  </si>
  <si>
    <t xml:space="preserve">　居宅介護支援事業所の介護支援専門員が開催するサービス担当者会議（訪問介護事業所のサービス提供責任者が参加し、３月に１回以上開催されている場合に限る。）において、おおむね１週間のうち５日以上、頻回の訪問を含む所要時間が20分未満の訪問介護（身体介護に該当するものに限る。）の提供が必要であると認められた利用者
 </t>
    <phoneticPr fontId="6"/>
  </si>
  <si>
    <t>　上記イ②は、要介護３、要介護４及び要介護５の利用者であって、「「障害老人の日常生活自立度（寝たきり度）判定基準」の活用について」（平成3年11月18日老健102-2号厚生省大臣官房老人保健福祉部長通知）におけるランクＢ以上に該当するものです。
（当該自立度の取扱いについては、平12老企36の第2の1の(7)に定める「認知症高齢者の日常生活自立度」の取扱いに準じます。)</t>
    <rPh sb="1" eb="3">
      <t>ジョウキ</t>
    </rPh>
    <rPh sb="156" eb="157">
      <t>サダ</t>
    </rPh>
    <phoneticPr fontId="6"/>
  </si>
  <si>
    <t>　要介護４又は要介護５の利用者に対して、通院等乗降介助の前後に連続して相当の所要時間（20～30分程度以上）を要しかつ手間のかかる身体介護を行う場合には、その所要時間に応じた「身体介護中心型」の所定単位数を算定できます（運転時間は算定できません）。
　この場合には、「通院等乗降介助」は算定できません。</t>
    <phoneticPr fontId="6"/>
  </si>
  <si>
    <t xml:space="preserve">　また、深夜（午後10時～午前6時）に訪問介護を行った場合は、１回につき所定単位数の100分の50に相当する単位数を所定単位数に加算していますか。
</t>
    <rPh sb="19" eb="21">
      <t>ホウモン</t>
    </rPh>
    <phoneticPr fontId="6"/>
  </si>
  <si>
    <t>イ　障害者居宅介護従業者基礎研修課程修了者（相当
　する研修課程修了者を含む。（改正前の介護保険法
　施行規則第22条の23第1項に規定する３級課程修了
　者を含む。））、実務経験を有する者及び旧外出介
　護研修修了者が訪問介護（旧外出介護研修修了者に
　ついては、通院・外出介助（通院等乗降介助を含
　む。）に限る。）を提供する場合は、所定単位数の
　100分の70に相当する単位数を算定していますか。</t>
    <rPh sb="2" eb="5">
      <t>ショウガイシャ</t>
    </rPh>
    <rPh sb="5" eb="7">
      <t>キョタク</t>
    </rPh>
    <rPh sb="7" eb="9">
      <t>カイゴ</t>
    </rPh>
    <rPh sb="9" eb="12">
      <t>ジュウギョウシャ</t>
    </rPh>
    <rPh sb="12" eb="14">
      <t>キソ</t>
    </rPh>
    <rPh sb="14" eb="16">
      <t>ケンシュウ</t>
    </rPh>
    <rPh sb="16" eb="18">
      <t>カテイ</t>
    </rPh>
    <rPh sb="18" eb="21">
      <t>シュウリョウシャ</t>
    </rPh>
    <rPh sb="22" eb="24">
      <t>ソウトウ</t>
    </rPh>
    <rPh sb="28" eb="30">
      <t>ケンシュウ</t>
    </rPh>
    <rPh sb="30" eb="32">
      <t>カテイ</t>
    </rPh>
    <rPh sb="32" eb="35">
      <t>シュウリョウシャ</t>
    </rPh>
    <rPh sb="36" eb="37">
      <t>フク</t>
    </rPh>
    <rPh sb="40" eb="43">
      <t>カイセイマエ</t>
    </rPh>
    <rPh sb="44" eb="46">
      <t>カイゴ</t>
    </rPh>
    <rPh sb="46" eb="48">
      <t>ホケン</t>
    </rPh>
    <rPh sb="48" eb="49">
      <t>ホウ</t>
    </rPh>
    <rPh sb="51" eb="53">
      <t>シコウ</t>
    </rPh>
    <rPh sb="53" eb="55">
      <t>キソク</t>
    </rPh>
    <rPh sb="55" eb="56">
      <t>ダイ</t>
    </rPh>
    <rPh sb="58" eb="59">
      <t>ジョウ</t>
    </rPh>
    <rPh sb="62" eb="63">
      <t>ダイ</t>
    </rPh>
    <rPh sb="64" eb="65">
      <t>コウ</t>
    </rPh>
    <rPh sb="66" eb="68">
      <t>キテイ</t>
    </rPh>
    <rPh sb="71" eb="72">
      <t>キュウ</t>
    </rPh>
    <rPh sb="72" eb="74">
      <t>カテイ</t>
    </rPh>
    <rPh sb="80" eb="81">
      <t>フク</t>
    </rPh>
    <rPh sb="86" eb="88">
      <t>ジツム</t>
    </rPh>
    <rPh sb="88" eb="90">
      <t>ケイケン</t>
    </rPh>
    <rPh sb="91" eb="92">
      <t>ユウ</t>
    </rPh>
    <rPh sb="94" eb="95">
      <t>モノ</t>
    </rPh>
    <rPh sb="95" eb="96">
      <t>オヨ</t>
    </rPh>
    <rPh sb="97" eb="98">
      <t>キュウ</t>
    </rPh>
    <phoneticPr fontId="6"/>
  </si>
  <si>
    <t>　平成18年3月31日において身体障害者居宅介護等事業、知的障害者居宅介護等事業又は児童居宅介護等事業に従事した経験を有する者であって、県知事から必要な知識及び技術を有すると認める旨の証明書の交付を受けた者</t>
    <rPh sb="90" eb="91">
      <t>ムネ</t>
    </rPh>
    <phoneticPr fontId="6"/>
  </si>
  <si>
    <t xml:space="preserve">　訪問介護事業所の所在する建物と同一の敷地内若しくは隣接する敷地内の建物若しくは訪問介護事業所と同一の建物（以下「同一敷地内建物等」という。）に居住する利用者（訪問介護事業所における１月当たりの利用者が同一敷地内建物等に50人以上居住する建物に居住する利用者を除く。）又は１月当たりの利用者が同一の建物に20人以上居住する建物（同一敷地内建物等を除く。）に居住する利用者に対して、訪問介護を行った場合は、１回につき所定単位数の100分の90に相当する単位数を算定し、訪問介護事業所における1月当たりの利用者が同一敷地内建物等に50人以上居住する建物に居住する利用者に対して、訪問介護を行った場合は、１回につき所定単位数の100分の85に相当する単位数を算定していますか。
</t>
    <rPh sb="5" eb="8">
      <t>ジギョウショ</t>
    </rPh>
    <rPh sb="9" eb="11">
      <t>ショザイ</t>
    </rPh>
    <rPh sb="13" eb="15">
      <t>タテモノ</t>
    </rPh>
    <rPh sb="16" eb="18">
      <t>ドウイツ</t>
    </rPh>
    <rPh sb="19" eb="21">
      <t>シキチ</t>
    </rPh>
    <rPh sb="21" eb="22">
      <t>ナイ</t>
    </rPh>
    <rPh sb="22" eb="23">
      <t>モ</t>
    </rPh>
    <rPh sb="26" eb="28">
      <t>リンセツ</t>
    </rPh>
    <rPh sb="30" eb="32">
      <t>シキチ</t>
    </rPh>
    <rPh sb="32" eb="33">
      <t>ナイ</t>
    </rPh>
    <rPh sb="34" eb="36">
      <t>タテモノ</t>
    </rPh>
    <rPh sb="36" eb="37">
      <t>モ</t>
    </rPh>
    <rPh sb="40" eb="42">
      <t>ホウモン</t>
    </rPh>
    <rPh sb="42" eb="44">
      <t>カイゴ</t>
    </rPh>
    <rPh sb="44" eb="47">
      <t>ジギョウショ</t>
    </rPh>
    <rPh sb="48" eb="50">
      <t>ドウイツ</t>
    </rPh>
    <rPh sb="51" eb="53">
      <t>タテモノ</t>
    </rPh>
    <rPh sb="64" eb="65">
      <t>トウ</t>
    </rPh>
    <rPh sb="72" eb="74">
      <t>キョジュウ</t>
    </rPh>
    <rPh sb="76" eb="79">
      <t>リヨウシャ</t>
    </rPh>
    <rPh sb="80" eb="82">
      <t>ホウモン</t>
    </rPh>
    <rPh sb="82" eb="84">
      <t>カイゴ</t>
    </rPh>
    <rPh sb="84" eb="87">
      <t>ジギョウショ</t>
    </rPh>
    <rPh sb="134" eb="135">
      <t>マタ</t>
    </rPh>
    <rPh sb="137" eb="138">
      <t>ツキ</t>
    </rPh>
    <rPh sb="138" eb="139">
      <t>ア</t>
    </rPh>
    <rPh sb="142" eb="145">
      <t>リヨウシャ</t>
    </rPh>
    <rPh sb="146" eb="148">
      <t>ドウイツ</t>
    </rPh>
    <rPh sb="149" eb="151">
      <t>タテモノ</t>
    </rPh>
    <rPh sb="154" eb="155">
      <t>ニン</t>
    </rPh>
    <rPh sb="155" eb="157">
      <t>イジョウ</t>
    </rPh>
    <rPh sb="157" eb="159">
      <t>キョジュウ</t>
    </rPh>
    <rPh sb="161" eb="163">
      <t>タテモノ</t>
    </rPh>
    <rPh sb="164" eb="166">
      <t>ドウイツ</t>
    </rPh>
    <rPh sb="166" eb="168">
      <t>シキチ</t>
    </rPh>
    <rPh sb="168" eb="169">
      <t>ナイ</t>
    </rPh>
    <rPh sb="169" eb="171">
      <t>タテモノ</t>
    </rPh>
    <rPh sb="171" eb="172">
      <t>トウ</t>
    </rPh>
    <rPh sb="173" eb="174">
      <t>ノゾ</t>
    </rPh>
    <rPh sb="178" eb="180">
      <t>キョジュウ</t>
    </rPh>
    <rPh sb="182" eb="185">
      <t>リヨウシャ</t>
    </rPh>
    <rPh sb="186" eb="187">
      <t>タイ</t>
    </rPh>
    <rPh sb="195" eb="196">
      <t>オコナ</t>
    </rPh>
    <rPh sb="198" eb="200">
      <t>バアイ</t>
    </rPh>
    <rPh sb="203" eb="204">
      <t>カイ</t>
    </rPh>
    <rPh sb="233" eb="235">
      <t>ホウモン</t>
    </rPh>
    <rPh sb="235" eb="237">
      <t>カイゴ</t>
    </rPh>
    <rPh sb="237" eb="240">
      <t>ジギョウショ</t>
    </rPh>
    <rPh sb="245" eb="246">
      <t>ツキ</t>
    </rPh>
    <rPh sb="246" eb="247">
      <t>ア</t>
    </rPh>
    <rPh sb="250" eb="253">
      <t>リヨウシャ</t>
    </rPh>
    <rPh sb="254" eb="256">
      <t>ドウイツ</t>
    </rPh>
    <rPh sb="256" eb="258">
      <t>シキチ</t>
    </rPh>
    <rPh sb="258" eb="259">
      <t>ナイ</t>
    </rPh>
    <rPh sb="259" eb="261">
      <t>タテモノ</t>
    </rPh>
    <rPh sb="261" eb="262">
      <t>トウ</t>
    </rPh>
    <rPh sb="265" eb="268">
      <t>ニンイジョウ</t>
    </rPh>
    <rPh sb="268" eb="270">
      <t>キョジュウ</t>
    </rPh>
    <rPh sb="272" eb="274">
      <t>タテモノ</t>
    </rPh>
    <rPh sb="275" eb="277">
      <t>キョジュウ</t>
    </rPh>
    <rPh sb="279" eb="282">
      <t>リヨウシャ</t>
    </rPh>
    <rPh sb="283" eb="284">
      <t>タイ</t>
    </rPh>
    <rPh sb="287" eb="289">
      <t>ホウモン</t>
    </rPh>
    <rPh sb="289" eb="291">
      <t>カイゴ</t>
    </rPh>
    <rPh sb="292" eb="293">
      <t>オコナ</t>
    </rPh>
    <rPh sb="295" eb="297">
      <t>バアイ</t>
    </rPh>
    <rPh sb="304" eb="306">
      <t>ショテイ</t>
    </rPh>
    <rPh sb="306" eb="309">
      <t>タンイスウ</t>
    </rPh>
    <rPh sb="313" eb="314">
      <t>ブン</t>
    </rPh>
    <rPh sb="318" eb="320">
      <t>ソウトウ</t>
    </rPh>
    <rPh sb="322" eb="325">
      <t>タンイスウ</t>
    </rPh>
    <rPh sb="326" eb="328">
      <t>サンテイ</t>
    </rPh>
    <phoneticPr fontId="6"/>
  </si>
  <si>
    <t>　厚生労働大臣が定める基準</t>
    <rPh sb="1" eb="7">
      <t>コウセイロウドウダイジン</t>
    </rPh>
    <rPh sb="8" eb="9">
      <t>サダ</t>
    </rPh>
    <rPh sb="11" eb="13">
      <t>キジュン</t>
    </rPh>
    <phoneticPr fontId="6"/>
  </si>
  <si>
    <t>イ</t>
    <phoneticPr fontId="6"/>
  </si>
  <si>
    <t>ロ</t>
    <phoneticPr fontId="6"/>
  </si>
  <si>
    <t>　訪問介護事業所の従業者が、利用者の口腔の健康状態に係る評価を行うに当たって、診療報酬の算定方法（平成20年厚生労働省告示第59号）別表第２歯科診療報酬点数表（以下「歯科診療報酬点数表」という。）の区分番号C000に掲げる歯科訪問診療料の算定の実績がある歯科医療機関の歯科医師又は歯科医師の指示を受けた歯科衛生士に相談できる体制を確保し、その旨を文書等で取り決めていること。</t>
    <rPh sb="1" eb="8">
      <t>ホウモンカイゴジギョウショ</t>
    </rPh>
    <rPh sb="9" eb="12">
      <t>ジュウギョウシャ</t>
    </rPh>
    <rPh sb="14" eb="17">
      <t>リヨウシャ</t>
    </rPh>
    <rPh sb="18" eb="20">
      <t>コウクウ</t>
    </rPh>
    <rPh sb="21" eb="23">
      <t>ケンコウ</t>
    </rPh>
    <rPh sb="23" eb="25">
      <t>ジョウタイ</t>
    </rPh>
    <rPh sb="26" eb="27">
      <t>カカ</t>
    </rPh>
    <rPh sb="28" eb="30">
      <t>ヒョウカ</t>
    </rPh>
    <rPh sb="31" eb="32">
      <t>オコナ</t>
    </rPh>
    <rPh sb="34" eb="35">
      <t>ア</t>
    </rPh>
    <rPh sb="39" eb="43">
      <t>シンリョウホウシュウ</t>
    </rPh>
    <rPh sb="44" eb="48">
      <t>サンテイホウホウ</t>
    </rPh>
    <rPh sb="49" eb="51">
      <t>ヘイセイ</t>
    </rPh>
    <rPh sb="53" eb="54">
      <t>ネン</t>
    </rPh>
    <rPh sb="54" eb="61">
      <t>コウセイロウドウショウコクジ</t>
    </rPh>
    <rPh sb="61" eb="62">
      <t>ダイ</t>
    </rPh>
    <rPh sb="64" eb="65">
      <t>ゴウ</t>
    </rPh>
    <rPh sb="66" eb="68">
      <t>ベッピョウ</t>
    </rPh>
    <rPh sb="68" eb="69">
      <t>ダイ</t>
    </rPh>
    <rPh sb="70" eb="72">
      <t>シカ</t>
    </rPh>
    <rPh sb="72" eb="76">
      <t>シンリョウホウシュウ</t>
    </rPh>
    <rPh sb="80" eb="82">
      <t>イカ</t>
    </rPh>
    <rPh sb="99" eb="101">
      <t>クブン</t>
    </rPh>
    <rPh sb="101" eb="103">
      <t>バンゴウ</t>
    </rPh>
    <rPh sb="108" eb="109">
      <t>カカ</t>
    </rPh>
    <rPh sb="111" eb="118">
      <t>シカホウモンシンリョウリョウ</t>
    </rPh>
    <rPh sb="119" eb="121">
      <t>サンテイ</t>
    </rPh>
    <rPh sb="122" eb="124">
      <t>ジッセキ</t>
    </rPh>
    <rPh sb="127" eb="133">
      <t>シカイリョウキカン</t>
    </rPh>
    <rPh sb="134" eb="138">
      <t>シカイシ</t>
    </rPh>
    <rPh sb="138" eb="139">
      <t>マタ</t>
    </rPh>
    <rPh sb="140" eb="144">
      <t>シカイシ</t>
    </rPh>
    <rPh sb="145" eb="147">
      <t>シジ</t>
    </rPh>
    <rPh sb="148" eb="149">
      <t>ウ</t>
    </rPh>
    <rPh sb="151" eb="153">
      <t>シカ</t>
    </rPh>
    <rPh sb="153" eb="156">
      <t>エイセイシ</t>
    </rPh>
    <rPh sb="157" eb="159">
      <t>ソウダン</t>
    </rPh>
    <rPh sb="162" eb="164">
      <t>タイセイ</t>
    </rPh>
    <rPh sb="165" eb="167">
      <t>カクホ</t>
    </rPh>
    <rPh sb="171" eb="172">
      <t>ムネ</t>
    </rPh>
    <rPh sb="173" eb="175">
      <t>ブンショ</t>
    </rPh>
    <rPh sb="175" eb="176">
      <t>トウ</t>
    </rPh>
    <rPh sb="177" eb="178">
      <t>ト</t>
    </rPh>
    <rPh sb="179" eb="180">
      <t>キ</t>
    </rPh>
    <phoneticPr fontId="6"/>
  </si>
  <si>
    <t>ア</t>
    <phoneticPr fontId="6"/>
  </si>
  <si>
    <t>　周囲の者による日常生活に対する注意を必要とする認知症の者</t>
    <rPh sb="1" eb="3">
      <t>シュウイ</t>
    </rPh>
    <rPh sb="8" eb="12">
      <t>ニチジョウセイカツ</t>
    </rPh>
    <rPh sb="13" eb="14">
      <t>タイ</t>
    </rPh>
    <rPh sb="16" eb="18">
      <t>チュウイ</t>
    </rPh>
    <rPh sb="19" eb="21">
      <t>ヒツヨウ</t>
    </rPh>
    <rPh sb="24" eb="27">
      <t>ニンチショウ</t>
    </rPh>
    <rPh sb="28" eb="29">
      <t>モノ</t>
    </rPh>
    <phoneticPr fontId="6"/>
  </si>
  <si>
    <t xml:space="preserve">  サービス提供責任者については、次のいずれかに該当する専従で常勤の職員から選任していますか。
　なお、旧１級課程については、看護師等の資格を有する者の場合、全科目を免除することが可能とされていたものです。</t>
    <rPh sb="28" eb="30">
      <t>センジュウ</t>
    </rPh>
    <rPh sb="52" eb="53">
      <t>キュウ</t>
    </rPh>
    <rPh sb="54" eb="55">
      <t>キュウ</t>
    </rPh>
    <rPh sb="55" eb="57">
      <t>カテイ</t>
    </rPh>
    <phoneticPr fontId="6"/>
  </si>
  <si>
    <t>ア　介護福祉士
イ　看護師等（保健師、看護師、准看護師）
ウ　実務者研修修了者
エ　旧介護職員基礎研修課程を修了した者
オ　訪問介護に関する旧１級課程を修了した者</t>
    <rPh sb="15" eb="18">
      <t>ホケンシ</t>
    </rPh>
    <rPh sb="31" eb="34">
      <t>ジツムシャ</t>
    </rPh>
    <rPh sb="34" eb="36">
      <t>ケンシュウ</t>
    </rPh>
    <rPh sb="36" eb="38">
      <t>シュウリョウ</t>
    </rPh>
    <rPh sb="42" eb="43">
      <t>キュウ</t>
    </rPh>
    <rPh sb="62" eb="66">
      <t>ホウモンカイゴ</t>
    </rPh>
    <rPh sb="67" eb="68">
      <t>カン</t>
    </rPh>
    <rPh sb="70" eb="71">
      <t>キュウ</t>
    </rPh>
    <phoneticPr fontId="6"/>
  </si>
  <si>
    <t>　当該事業所の訪問介護員等の総数のうち介護福祉士の占める割合が100分の30以上又は介護福祉士、実務者研修修了者並びに旧介護職員基礎研修課程修了者及び旧１級課程修了者の占める割合が100分の50以上であること。</t>
    <rPh sb="48" eb="51">
      <t>ジツムシャ</t>
    </rPh>
    <rPh sb="51" eb="53">
      <t>ケンシュウ</t>
    </rPh>
    <rPh sb="53" eb="55">
      <t>シュウリョウ</t>
    </rPh>
    <rPh sb="59" eb="60">
      <t>キュウ</t>
    </rPh>
    <rPh sb="60" eb="62">
      <t>カイゴ</t>
    </rPh>
    <rPh sb="62" eb="64">
      <t>ショクイン</t>
    </rPh>
    <rPh sb="64" eb="66">
      <t>キソ</t>
    </rPh>
    <rPh sb="66" eb="68">
      <t>ケンシュウ</t>
    </rPh>
    <rPh sb="68" eb="70">
      <t>カテイ</t>
    </rPh>
    <rPh sb="75" eb="76">
      <t>キュウ</t>
    </rPh>
    <phoneticPr fontId="6"/>
  </si>
  <si>
    <t>　また、看護師等の資格を有している者については、旧１級課程の全科目を免除することが可能とされていたことから、旧１級課程修了者に含めて差し支えありません。</t>
    <phoneticPr fontId="6"/>
  </si>
  <si>
    <t xml:space="preserve">　当該事業所の全てのサービス提供責任者が３年以上の実務経験を有する介護福祉士又は５年以上の実務経験を有する実務者研修修了者若しくは旧介護職員基礎研修課程修了者若しくは旧１級課程修了者であること。
</t>
    <rPh sb="7" eb="8">
      <t>スベ</t>
    </rPh>
    <rPh sb="53" eb="56">
      <t>ジツムシャ</t>
    </rPh>
    <rPh sb="56" eb="58">
      <t>ケンシュウ</t>
    </rPh>
    <rPh sb="58" eb="60">
      <t>シュウリョウ</t>
    </rPh>
    <rPh sb="65" eb="66">
      <t>キュウ</t>
    </rPh>
    <rPh sb="72" eb="74">
      <t>ケンシュウ</t>
    </rPh>
    <rPh sb="83" eb="84">
      <t>キュウ</t>
    </rPh>
    <phoneticPr fontId="6"/>
  </si>
  <si>
    <t>平12厚告19
別表1の注6</t>
    <phoneticPr fontId="6"/>
  </si>
  <si>
    <t>平12厚告19
別表1の注5</t>
    <phoneticPr fontId="6"/>
  </si>
  <si>
    <t>イ</t>
    <phoneticPr fontId="6"/>
  </si>
  <si>
    <t>介護職員等処遇改善加算（Ⅰ）</t>
    <rPh sb="0" eb="4">
      <t>カイゴショクイン</t>
    </rPh>
    <rPh sb="4" eb="5">
      <t>トウ</t>
    </rPh>
    <rPh sb="5" eb="11">
      <t>ショグウカイゼンカサン</t>
    </rPh>
    <phoneticPr fontId="6"/>
  </si>
  <si>
    <t>　感染対策委員会は、利用者の状況など事業所の状況に応じ、おおむね６月に１回以上、定期的に開催するとともに、感染症が流行する時期等を勘案して必要に応じ随時開催する必要があります。</t>
    <phoneticPr fontId="6"/>
  </si>
  <si>
    <t xml:space="preserve">　管理者は、当該事業所の従業者及び業務の管理を一元的に行っていますか。
</t>
    <rPh sb="6" eb="8">
      <t>トウガイ</t>
    </rPh>
    <rPh sb="8" eb="11">
      <t>ジギョウショ</t>
    </rPh>
    <rPh sb="12" eb="15">
      <t>ジュウギョウシャ</t>
    </rPh>
    <rPh sb="15" eb="16">
      <t>オヨ</t>
    </rPh>
    <rPh sb="17" eb="19">
      <t>ギョウム</t>
    </rPh>
    <rPh sb="20" eb="22">
      <t>カンリ</t>
    </rPh>
    <rPh sb="23" eb="25">
      <t>イチゲン</t>
    </rPh>
    <rPh sb="25" eb="26">
      <t>テキ</t>
    </rPh>
    <rPh sb="27" eb="28">
      <t>オコナ</t>
    </rPh>
    <phoneticPr fontId="5"/>
  </si>
  <si>
    <t>※</t>
    <phoneticPr fontId="6"/>
  </si>
  <si>
    <t>　利用者の身体に直接接触して行う介助並びにこれを行うために必要な準備及び後始末並びに利用者の日常生活を営むのに必要な機能の向上等のための介助及び専門的な援助で、１人の利用者に対して訪問介護員等が１対１で行う訪問介護を行った場合に所定単位数を算定していますか。</t>
    <phoneticPr fontId="6"/>
  </si>
  <si>
    <t>（1）特定事業所加算（Ⅰ）
　　　所定単位数の100分の20相当の単位数</t>
    <phoneticPr fontId="6"/>
  </si>
  <si>
    <t>（2）特定事業所加算（Ⅱ）
　　　所定単位数の100分の10相当の単位数</t>
    <phoneticPr fontId="6"/>
  </si>
  <si>
    <t>（3）特定事業所加算（Ⅲ）
　　　所定単位数の100分の10相当の単位数</t>
    <phoneticPr fontId="6"/>
  </si>
  <si>
    <t>（5）特定事業所加算（Ⅴ）
      所定単位数の100分の3相当の単位数</t>
    <phoneticPr fontId="6"/>
  </si>
  <si>
    <t>　なお、「定期的」とは、おおむね１月に１回以上開催されている必要があります。</t>
    <phoneticPr fontId="6"/>
  </si>
  <si>
    <t>　また、会議は、テレビ電話装置等（リアルタイムでの画像を介したコミュニケーションが可能な機器をいう。）を活用して行うことができるものとします。この際、個人情報保護委員会・厚生労働省「医療・介護関係事業者における個人情報の適切な取扱いのためのガイダンス」、厚生労働省「医療情報システムの安全管理に関するガイドライン」等を遵守してください。</t>
    <phoneticPr fontId="6"/>
  </si>
  <si>
    <t>　なお、実施に当たっては、全員が一堂に会して開催する必要はなく、サービス提供責任者ごとにいくつかのグループ別に分かれて開催することで差し支えありません。</t>
    <phoneticPr fontId="6"/>
  </si>
  <si>
    <t>　会議の開催状況については、その概要を記録しなければなりません。</t>
    <phoneticPr fontId="6"/>
  </si>
  <si>
    <t>　また、サービス提供責任者が事業所に不在時のサービス提供に係る文書等による指示及びサービス提供後の報告については、サービス提供責任者が事前に一括指示を行い、適宜事後に報告を受けることも差し支えないものとします。</t>
    <phoneticPr fontId="6"/>
  </si>
  <si>
    <t>　この場合、前回のサービス提供時の状況等については、訪問介護員等の間での引き継ぎを行う等、適切な対応を図るとともに、利用者の体調の急変等の際の対応のためサービス提供責任者との連絡体制を適切に確保してください。</t>
    <phoneticPr fontId="6"/>
  </si>
  <si>
    <t>　「当該利用者に関する情報やサービス提供に当たっての留意事項」とは、少なくとも、次に掲げる事項について、その変化の動向を含め、記載しなければなりません。</t>
    <phoneticPr fontId="6"/>
  </si>
  <si>
    <t>・　利用者のＡＤＬや意欲
・　利用者の主な訴えやサービス提供時の特段の要望
・　家族を含む環境
・　前回のサービス提供時の状況
・　その他サービス提供に当たって必要な事項</t>
    <phoneticPr fontId="6"/>
  </si>
  <si>
    <t>　看取り期の利用者への対応体制</t>
    <rPh sb="1" eb="3">
      <t>ミト</t>
    </rPh>
    <rPh sb="4" eb="5">
      <t>キ</t>
    </rPh>
    <rPh sb="6" eb="9">
      <t>リヨウシャ</t>
    </rPh>
    <rPh sb="11" eb="15">
      <t>タイオウタイセイ</t>
    </rPh>
    <phoneticPr fontId="6"/>
  </si>
  <si>
    <t>　前３月の実績により届出を行った事業所については、届出を行った月以降においても、直近３月間の職員又は利用者の割合につき、毎月継続的に所定の割合を維持しなければなりません。</t>
    <rPh sb="48" eb="49">
      <t>マタ</t>
    </rPh>
    <rPh sb="50" eb="53">
      <t>リヨウシャ</t>
    </rPh>
    <phoneticPr fontId="6"/>
  </si>
  <si>
    <t>　また、その割合については、毎月ごとに記録するものとし、所定の割合を下回った場合については、直ちに体制届を提出しなければなりません。</t>
    <phoneticPr fontId="6"/>
  </si>
  <si>
    <t>平12老企36
第2の2(16)⑥</t>
    <phoneticPr fontId="6"/>
  </si>
  <si>
    <t xml:space="preserve">　当該加算の対象となる訪問介護の所要時間については、サービス提供責任者と介護支援専門員が連携を図った上、利用者又はその家族等からの要請内容から、当該訪問介護に要する標準的な時間を、介護支援専門員が判断してください。
</t>
    <rPh sb="6" eb="8">
      <t>タイショウ</t>
    </rPh>
    <phoneticPr fontId="6"/>
  </si>
  <si>
    <t>　なお、介護支援専門員が、実際に行われた訪問介護の内容を考慮して、所要時間を変更することは差し支えありません。</t>
    <phoneticPr fontId="6"/>
  </si>
  <si>
    <t>　指定居宅サービス等基準第37条の2に規定する基準に適合していること。</t>
    <rPh sb="1" eb="3">
      <t>シテイ</t>
    </rPh>
    <rPh sb="3" eb="5">
      <t>キョタク</t>
    </rPh>
    <rPh sb="9" eb="10">
      <t>トウ</t>
    </rPh>
    <rPh sb="10" eb="12">
      <t>キジュン</t>
    </rPh>
    <rPh sb="12" eb="13">
      <t>ダイ</t>
    </rPh>
    <rPh sb="15" eb="16">
      <t>ジョウ</t>
    </rPh>
    <rPh sb="19" eb="21">
      <t>キテイ</t>
    </rPh>
    <rPh sb="23" eb="25">
      <t>キジュン</t>
    </rPh>
    <rPh sb="26" eb="28">
      <t>テキゴウ</t>
    </rPh>
    <phoneticPr fontId="6"/>
  </si>
  <si>
    <t>　指定居宅サービス等基準第30条の2第1項に規定する基準に適合していること。</t>
    <rPh sb="1" eb="3">
      <t>シテイ</t>
    </rPh>
    <rPh sb="3" eb="5">
      <t>キョタク</t>
    </rPh>
    <rPh sb="9" eb="10">
      <t>トウ</t>
    </rPh>
    <rPh sb="10" eb="12">
      <t>キジュン</t>
    </rPh>
    <rPh sb="12" eb="13">
      <t>ダイ</t>
    </rPh>
    <rPh sb="15" eb="16">
      <t>ジョウ</t>
    </rPh>
    <rPh sb="18" eb="19">
      <t>ダイ</t>
    </rPh>
    <rPh sb="20" eb="21">
      <t>コウ</t>
    </rPh>
    <rPh sb="22" eb="24">
      <t>キテイ</t>
    </rPh>
    <rPh sb="26" eb="28">
      <t>キジュン</t>
    </rPh>
    <rPh sb="29" eb="31">
      <t>テキゴウ</t>
    </rPh>
    <phoneticPr fontId="6"/>
  </si>
  <si>
    <t>平27厚労告95
第二の二号</t>
    <rPh sb="0" eb="1">
      <t>ヒラ</t>
    </rPh>
    <rPh sb="3" eb="5">
      <t>コウロウ</t>
    </rPh>
    <rPh sb="5" eb="6">
      <t>コク</t>
    </rPh>
    <rPh sb="9" eb="11">
      <t>ダイニ</t>
    </rPh>
    <rPh sb="12" eb="13">
      <t>2</t>
    </rPh>
    <rPh sb="13" eb="14">
      <t>ゴウ</t>
    </rPh>
    <phoneticPr fontId="6"/>
  </si>
  <si>
    <t>平12老企36
第2の2(14)①ヘ</t>
    <phoneticPr fontId="6"/>
  </si>
  <si>
    <t xml:space="preserve">平27厚労告95
第三号ホ(2)
</t>
    <rPh sb="4" eb="5">
      <t>ロウ</t>
    </rPh>
    <rPh sb="9" eb="10">
      <t>ダイ</t>
    </rPh>
    <rPh sb="10" eb="11">
      <t>サン</t>
    </rPh>
    <rPh sb="11" eb="12">
      <t>ゴウ</t>
    </rPh>
    <phoneticPr fontId="6"/>
  </si>
  <si>
    <t xml:space="preserve">平27厚労告95
第三号ホ(3)
</t>
    <rPh sb="4" eb="5">
      <t>ロウ</t>
    </rPh>
    <rPh sb="9" eb="10">
      <t>ダイ</t>
    </rPh>
    <rPh sb="10" eb="11">
      <t>サン</t>
    </rPh>
    <rPh sb="11" eb="12">
      <t>ゴウ</t>
    </rPh>
    <phoneticPr fontId="6"/>
  </si>
  <si>
    <t>平12老企36
第2の2(14)①ト</t>
    <phoneticPr fontId="6"/>
  </si>
  <si>
    <t>平27厚労告95
第三の三号</t>
    <rPh sb="0" eb="1">
      <t>ヘイ</t>
    </rPh>
    <rPh sb="3" eb="5">
      <t>コウロウ</t>
    </rPh>
    <rPh sb="5" eb="6">
      <t>コク</t>
    </rPh>
    <rPh sb="9" eb="10">
      <t>ダイ</t>
    </rPh>
    <rPh sb="10" eb="11">
      <t>3</t>
    </rPh>
    <rPh sb="12" eb="13">
      <t>3</t>
    </rPh>
    <rPh sb="13" eb="14">
      <t>ゴウ</t>
    </rPh>
    <phoneticPr fontId="6"/>
  </si>
  <si>
    <t>　口腔の健康状態の評価の実施にあたっては、必要に応じて、厚生労働大臣が定める基準における歯科医療機関（以下｢連携歯科医療機関｣という。）の歯科医師又は歯科医師の指示を受けた歯科衛生士に口腔の健康状態の評価の方法や在宅歯科医療の提供等について相談すること。なお、連携歯科医療機関は複数でも差し支えありません。</t>
    <phoneticPr fontId="6"/>
  </si>
  <si>
    <t>　口腔の健康状態の評価をそれぞれ利用者について行い、評価した情報を歯科医療機関及び当該利用者を担当する介護支援専門員に対し、別紙様式６等により提供してください。</t>
    <phoneticPr fontId="6"/>
  </si>
  <si>
    <t>　歯科医療機関への情報提供にあたっては、利用者又は家族等の意向及び当該利用者を担当する介護支援専門員の意見等を踏まえ、連携歯科医療機関・かかりつけ歯科医等のいずれか又は両方に情報提供を行ってください。</t>
    <rPh sb="92" eb="93">
      <t>オコナ</t>
    </rPh>
    <phoneticPr fontId="6"/>
  </si>
  <si>
    <t>　口腔の健康状態の評価を行うに当たっては、別途通知（｢リハビリテーション・個別機能訓練、栄養、口腔の実施及び一体的取組について｣）及び｢入院(所)中及び在宅等における療養中の患者に対する口腔の健康状態の確認に関する基本的な考え方｣(令和６年３月日本歯科医学会）等を参考にしてください。</t>
    <phoneticPr fontId="6"/>
  </si>
  <si>
    <t>　口腔の健康状態によっては、主治医の対応を要する場合もあることから、必要に応じて介護支援専門員を通じて主治医にも情報提供等の適切な措置を講じてください。</t>
    <rPh sb="68" eb="69">
      <t>コウ</t>
    </rPh>
    <phoneticPr fontId="6"/>
  </si>
  <si>
    <t>　口腔連携強化加算の算定を行う事業所については、サービス担当者会議等を活用し決定することとし、原則として、当該事業所が当該加算に基づく口腔の健康状態の評価を継続的に実施してください。</t>
    <phoneticPr fontId="6"/>
  </si>
  <si>
    <t>①</t>
    <phoneticPr fontId="6"/>
  </si>
  <si>
    <t>　介護職員その他の職員の賃金（退職手当を除く。）の改善（以下「賃金改善」という。）について、次に掲げる基準のいずれにも適合し、かつ、賃金改善に要する費用の見込額（賃金改善に伴う法定福利費等の事業主負担の増加分を含むことができる。以下同じ。）が介護職員等処遇改善加算の算定見込額以上となる賃金改善に関する計画を策定し、当該計画に基づき適切な措置を講じていること。</t>
    <rPh sb="25" eb="27">
      <t>カイゼン</t>
    </rPh>
    <phoneticPr fontId="6"/>
  </si>
  <si>
    <t>②</t>
    <phoneticPr fontId="6"/>
  </si>
  <si>
    <t>③</t>
    <phoneticPr fontId="6"/>
  </si>
  <si>
    <t>④</t>
    <phoneticPr fontId="6"/>
  </si>
  <si>
    <t>⑤</t>
    <phoneticPr fontId="6"/>
  </si>
  <si>
    <t>⑥</t>
    <phoneticPr fontId="6"/>
  </si>
  <si>
    <t>　当該訪問介護事業所において、労働保険料の納付が適正に行われていること。</t>
    <phoneticPr fontId="6"/>
  </si>
  <si>
    <t>⑦</t>
    <phoneticPr fontId="6"/>
  </si>
  <si>
    <t>　次に掲げる基準のいずれにも適合すること。</t>
    <phoneticPr fontId="6"/>
  </si>
  <si>
    <t>⑧</t>
    <phoneticPr fontId="6"/>
  </si>
  <si>
    <t>⑨</t>
    <phoneticPr fontId="6"/>
  </si>
  <si>
    <t>⑩</t>
    <phoneticPr fontId="6"/>
  </si>
  <si>
    <t>ロ</t>
    <phoneticPr fontId="6"/>
  </si>
  <si>
    <t>ハ</t>
    <phoneticPr fontId="6"/>
  </si>
  <si>
    <t>ニ</t>
    <phoneticPr fontId="6"/>
  </si>
  <si>
    <t>ホ</t>
    <phoneticPr fontId="6"/>
  </si>
  <si>
    <t>①</t>
    <phoneticPr fontId="6"/>
  </si>
  <si>
    <t>②</t>
    <phoneticPr fontId="6"/>
  </si>
  <si>
    <t>へ</t>
    <phoneticPr fontId="6"/>
  </si>
  <si>
    <t>ト</t>
    <phoneticPr fontId="6"/>
  </si>
  <si>
    <t>チ</t>
    <phoneticPr fontId="6"/>
  </si>
  <si>
    <t>リ</t>
    <phoneticPr fontId="6"/>
  </si>
  <si>
    <t>ヌ</t>
    <phoneticPr fontId="6"/>
  </si>
  <si>
    <t>ル</t>
    <phoneticPr fontId="6"/>
  </si>
  <si>
    <t>③</t>
    <phoneticPr fontId="6"/>
  </si>
  <si>
    <t>(2)次に掲げる要件の全てに適合すること。</t>
    <rPh sb="3" eb="4">
      <t>ツギ</t>
    </rPh>
    <rPh sb="5" eb="6">
      <t>カカ</t>
    </rPh>
    <rPh sb="8" eb="10">
      <t>ヨウケン</t>
    </rPh>
    <rPh sb="11" eb="12">
      <t>スベ</t>
    </rPh>
    <rPh sb="14" eb="16">
      <t>テキゴウ</t>
    </rPh>
    <phoneticPr fontId="6"/>
  </si>
  <si>
    <t>ヲ</t>
    <phoneticPr fontId="6"/>
  </si>
  <si>
    <t>①</t>
    <phoneticPr fontId="6"/>
  </si>
  <si>
    <t>②</t>
    <phoneticPr fontId="6"/>
  </si>
  <si>
    <t>ワ</t>
    <phoneticPr fontId="6"/>
  </si>
  <si>
    <t>③</t>
    <phoneticPr fontId="6"/>
  </si>
  <si>
    <t>(1)次に掲げる要件の全てに適合すること。</t>
    <rPh sb="3" eb="4">
      <t>ツギ</t>
    </rPh>
    <rPh sb="5" eb="6">
      <t>カカ</t>
    </rPh>
    <rPh sb="8" eb="10">
      <t>ヨウケン</t>
    </rPh>
    <rPh sb="11" eb="12">
      <t>スベ</t>
    </rPh>
    <rPh sb="14" eb="16">
      <t>テキゴウ</t>
    </rPh>
    <phoneticPr fontId="6"/>
  </si>
  <si>
    <t>カ</t>
    <phoneticPr fontId="6"/>
  </si>
  <si>
    <t>ヨ</t>
    <phoneticPr fontId="6"/>
  </si>
  <si>
    <t>タ</t>
    <phoneticPr fontId="6"/>
  </si>
  <si>
    <t>レ</t>
    <phoneticPr fontId="6"/>
  </si>
  <si>
    <t>ソ</t>
    <phoneticPr fontId="6"/>
  </si>
  <si>
    <t xml:space="preserve">平11老企25
第3の一の1(2)②
</t>
    <rPh sb="11" eb="12">
      <t>イチ</t>
    </rPh>
    <phoneticPr fontId="6"/>
  </si>
  <si>
    <t xml:space="preserve">
条例第25条
平24厚令30附則第2条</t>
    <phoneticPr fontId="6"/>
  </si>
  <si>
    <t xml:space="preserve">平11厚令37
第5条第5項
</t>
    <rPh sb="0" eb="1">
      <t>ヒラ</t>
    </rPh>
    <rPh sb="3" eb="4">
      <t>アツシ</t>
    </rPh>
    <rPh sb="4" eb="5">
      <t>レイ</t>
    </rPh>
    <rPh sb="8" eb="9">
      <t>ダイ</t>
    </rPh>
    <rPh sb="10" eb="11">
      <t>ジョウ</t>
    </rPh>
    <rPh sb="11" eb="12">
      <t>ダイ</t>
    </rPh>
    <rPh sb="13" eb="14">
      <t>コウ</t>
    </rPh>
    <phoneticPr fontId="6"/>
  </si>
  <si>
    <t>平11老企25
第3の一の1(2)③</t>
    <phoneticPr fontId="6"/>
  </si>
  <si>
    <t>　例えば、一の事業者によって行われる訪問看護事業所と居宅介護支援事業所が併設されている場合、訪問看護事業所の管理者と居宅介護支援事業所の管理者を兼務している者は、その勤務時間の合計が所定の時間に達していれば、常勤要件を満たすこととなります。</t>
    <phoneticPr fontId="6"/>
  </si>
  <si>
    <t>「勤務延時間数」（用語の定義）
　勤務表上、当該事業に係るサービスの提供に従事する時間又は当該事業に係るサービスの提供のための準備等を行う時間（待機の時間を含む。）として明確に位置付けられている時間の合計数とします。なお、従業者１人につき、勤務延時間数に算入することができる時間数は、当該事業所において常勤の従業者が勤務すべき勤務時間数を上限とします。</t>
    <rPh sb="1" eb="3">
      <t>キンム</t>
    </rPh>
    <rPh sb="3" eb="4">
      <t>ノベ</t>
    </rPh>
    <rPh sb="4" eb="7">
      <t>ジカンスウ</t>
    </rPh>
    <rPh sb="9" eb="11">
      <t>ヨウゴ</t>
    </rPh>
    <rPh sb="12" eb="14">
      <t>テイギ</t>
    </rPh>
    <phoneticPr fontId="5"/>
  </si>
  <si>
    <t>　当該利用者に係る居宅介護支援事業者への連絡、サ
ービスを追加する場合に当該サービスを法定代理受領サービスとして利用する場合には支給限度額の範囲内で居宅サービス計画を変更する必要がある旨の説明、その他の必要な援助を行ってください。</t>
    <phoneticPr fontId="6"/>
  </si>
  <si>
    <t>　記載すべき事項は、次にあげるものが考えられます。
ア　訪問介護の提供日
イ　サービスの内容（例えば身体介護、生活援助、通
　院等乗降介助の別）
ウ　保険給付の額
エ　その他必要な事項</t>
    <phoneticPr fontId="6"/>
  </si>
  <si>
    <t>　指定居宅介護事業所又は指定重度訪問介護事業所（以下「指定居宅介護事業所等」という。）の従業者の員数が、共生型訪問介護を受ける利用者（要介護者）の数を含めて当該事業所の利用者数とした場合に、当該事業所として必要とされる数以上配置していますか。</t>
    <rPh sb="1" eb="3">
      <t>シテイ</t>
    </rPh>
    <rPh sb="3" eb="5">
      <t>キョタク</t>
    </rPh>
    <rPh sb="12" eb="14">
      <t>シテイ</t>
    </rPh>
    <rPh sb="20" eb="23">
      <t>ジギョウショ</t>
    </rPh>
    <rPh sb="24" eb="26">
      <t>イカ</t>
    </rPh>
    <rPh sb="27" eb="29">
      <t>シテイ</t>
    </rPh>
    <rPh sb="29" eb="31">
      <t>キョタク</t>
    </rPh>
    <rPh sb="31" eb="33">
      <t>カイゴ</t>
    </rPh>
    <rPh sb="33" eb="36">
      <t>ジギョウショ</t>
    </rPh>
    <rPh sb="36" eb="37">
      <t>トウ</t>
    </rPh>
    <rPh sb="44" eb="47">
      <t>ジュウギョウシャ</t>
    </rPh>
    <rPh sb="67" eb="68">
      <t>ヨウ</t>
    </rPh>
    <rPh sb="68" eb="71">
      <t>カイゴシャ</t>
    </rPh>
    <rPh sb="75" eb="76">
      <t>フク</t>
    </rPh>
    <rPh sb="84" eb="86">
      <t>リヨウ</t>
    </rPh>
    <rPh sb="86" eb="87">
      <t>シャ</t>
    </rPh>
    <rPh sb="87" eb="88">
      <t>スウ</t>
    </rPh>
    <rPh sb="91" eb="93">
      <t>バアイ</t>
    </rPh>
    <rPh sb="95" eb="97">
      <t>トウガイ</t>
    </rPh>
    <rPh sb="97" eb="100">
      <t>ジギョウショ</t>
    </rPh>
    <rPh sb="112" eb="114">
      <t>ハイチ</t>
    </rPh>
    <phoneticPr fontId="6"/>
  </si>
  <si>
    <t>※
①</t>
    <phoneticPr fontId="6"/>
  </si>
  <si>
    <t>（電磁的方法による重要事項の提供）
　事業者は、利用申込者又はその家族からの申出があった場合には、文書の交付に代えて、当該利用申込者又はその家族の承諾を得て、当該文書に記すべき重要事項を電子情報処理組織を使用する方法その他の情報通信の技術を利用する方法であって次に掲げるもの（以下「電磁的方法」という。）により提供することができます。この場合において、当該事業者は、当該文書を交付したものとみなされます。</t>
    <phoneticPr fontId="6"/>
  </si>
  <si>
    <t>一　電子情報処理組織を使用する方法のうちイ又はロ
　に掲げるもの</t>
    <phoneticPr fontId="6"/>
  </si>
  <si>
    <t>イ　事業者の使用に係る電子計算機と利用申込者又は
　その家族の使用に係る電子計算機とを接続する電気
　通信回線を通じて送信し、受信者の使用に係る電子
　計算機に備えられたファイルに記録する方法</t>
    <phoneticPr fontId="6"/>
  </si>
  <si>
    <t>ロ　事業者の使用に係る電子計算機に備えられたファ
　イルに記録された事項を電気通信回線を通じて利用
　申込者又はその家族の閲覧に供し、当該利用申込者
　又はその家族の使用に係る電子計算機に備えられた
　ファイルに当該事項を記録する方法（電磁的方法に
　よる提供を受ける旨の承諾又は受けない旨の申出を
　する場合にあっては、事業者の使用に係る電子計算
　機に備えられたファイルにその旨を記録する方法）</t>
    <phoneticPr fontId="6"/>
  </si>
  <si>
    <t>②</t>
    <phoneticPr fontId="6"/>
  </si>
  <si>
    <t>　上記①に掲げる方法は、利用申込者又はその家族がファイルへの記録を出力することによる文書を作成することができるものでなければなりません。</t>
    <rPh sb="1" eb="3">
      <t>ジョウキ</t>
    </rPh>
    <phoneticPr fontId="6"/>
  </si>
  <si>
    <t>③</t>
    <phoneticPr fontId="6"/>
  </si>
  <si>
    <t>　上記①の「電子情報処理組織」とは、事業者の使用に係る電子計算機と、利用申込者又はその家族の使用に係る電子計算機とを電気通信回線で接続した電子情報処理組織をいいます。</t>
    <rPh sb="1" eb="3">
      <t>ジョウキ</t>
    </rPh>
    <phoneticPr fontId="6"/>
  </si>
  <si>
    <t>④</t>
    <phoneticPr fontId="6"/>
  </si>
  <si>
    <t>　事業者は、上記①により提供しようとするときは、あらかじめ、当該利用申込者又はその家族に対し、その用いる次に掲げる電磁的方法の種類及び内容を示し、文書又は電磁的方法による承諾を得なければりません。</t>
    <phoneticPr fontId="6"/>
  </si>
  <si>
    <t>一　上記①に規定する方法のうち事業者が使用するも
　の
二　ファイルへの記録の方式</t>
    <rPh sb="2" eb="4">
      <t>ジョウキ</t>
    </rPh>
    <phoneticPr fontId="6"/>
  </si>
  <si>
    <t>⑤</t>
    <phoneticPr fontId="6"/>
  </si>
  <si>
    <t>　上記④の規定による承諾を得た事業者は、当該利用申込者又はその家族から文書又は電磁的方法により電磁的方法による提供を受けない旨の申出があったときは、当該利用申込者又はその家族に対し、重要事項の提供を電磁的方法によってしてはなりません。</t>
    <phoneticPr fontId="6"/>
  </si>
  <si>
    <t>　ただし、当該利用申込者又はその家族が再び上記④の規定による承諾をした場合は、この限りではありません。</t>
    <rPh sb="21" eb="23">
      <t>ジョウキ</t>
    </rPh>
    <phoneticPr fontId="6"/>
  </si>
  <si>
    <t>⑥</t>
    <phoneticPr fontId="6"/>
  </si>
  <si>
    <t>　虐待の防止のための対策を検討する委員会（第１号）</t>
    <phoneticPr fontId="5"/>
  </si>
  <si>
    <t>　虐待の防止のための指針(第２号)</t>
    <phoneticPr fontId="5"/>
  </si>
  <si>
    <t>　虐待の防止のための従業者に対する研修（第３号）</t>
    <phoneticPr fontId="5"/>
  </si>
  <si>
    <t>　虐待の防止に関する措置を適切に実施するための担当者（第４号）</t>
    <phoneticPr fontId="5"/>
  </si>
  <si>
    <t>　また、営業時間以外の時間帯については、併設する事業所等の職員又は自宅待機中の当該訪問介護事業所の職員であって差し支えありません。</t>
    <phoneticPr fontId="6"/>
  </si>
  <si>
    <t>　届出を行い、日中における20分未満の身体介護中心型の算定を開始する始期については、平12老企36の第1の1の(5)の取扱い（＊）に準じます。</t>
    <rPh sb="4" eb="5">
      <t>オコナ</t>
    </rPh>
    <phoneticPr fontId="6"/>
  </si>
  <si>
    <t>　利用者が通所介護の終了後、通院等乗降介助を利用して病院へ行き、その後再び通院等乗降介助を利用して居宅へ帰る場合</t>
    <phoneticPr fontId="6"/>
  </si>
  <si>
    <t>　通所介護事業所と病院の間の移送及び病院と居宅の間の移送の２回について、通院等乗降介助を算定できます。
・居宅
　↓
・通所介護事業所
　※帰りの送迎を行わないため送迎減算を適用
　↓通院等乗降介助（１回目）
・病院
　↓通院等乗降介助（２回目）
・居宅</t>
    <phoneticPr fontId="6"/>
  </si>
  <si>
    <t>　利用者が通院等乗降介助を利用して居宅から病院へ行き、その後再び通院等乗降介助を利用して通所介護事業所へ行く場合</t>
    <rPh sb="32" eb="34">
      <t>ツウイン</t>
    </rPh>
    <rPh sb="34" eb="35">
      <t>トウ</t>
    </rPh>
    <rPh sb="35" eb="37">
      <t>ジョウコウ</t>
    </rPh>
    <rPh sb="37" eb="39">
      <t>カイジョ</t>
    </rPh>
    <rPh sb="40" eb="42">
      <t>リヨウ</t>
    </rPh>
    <rPh sb="44" eb="46">
      <t>ツウショ</t>
    </rPh>
    <rPh sb="46" eb="48">
      <t>カイゴ</t>
    </rPh>
    <rPh sb="48" eb="51">
      <t>ジギョウショ</t>
    </rPh>
    <rPh sb="52" eb="53">
      <t>イ</t>
    </rPh>
    <rPh sb="54" eb="56">
      <t>バアイ</t>
    </rPh>
    <phoneticPr fontId="6"/>
  </si>
  <si>
    <t>　居宅と病院の間の移送及び病院と通所介護事業所の間の移送の２回について、通院等乗降介助を算定できます。
　・居宅
　　↓通院等乗降介助（１回目）
　・病院
　　↓通院等乗降介助（２回目）
　・通所介護事業所
　　※行きの送迎を行わないため送迎減算を適用
　　↓
　・居宅</t>
    <phoneticPr fontId="6"/>
  </si>
  <si>
    <t>　利用者が居宅から通院等乗降介助を利用して複数（２か所）の病院へ行き、その後再び通院等乗降介助を利用して居宅へ帰る場合</t>
    <rPh sb="9" eb="16">
      <t>ツウイントウジョウコウカイジョ</t>
    </rPh>
    <rPh sb="17" eb="19">
      <t>リヨウ</t>
    </rPh>
    <rPh sb="21" eb="23">
      <t>フクスウ</t>
    </rPh>
    <rPh sb="26" eb="27">
      <t>ショ</t>
    </rPh>
    <rPh sb="40" eb="42">
      <t>ツウイン</t>
    </rPh>
    <rPh sb="42" eb="43">
      <t>トウ</t>
    </rPh>
    <rPh sb="43" eb="45">
      <t>ジョウコウ</t>
    </rPh>
    <rPh sb="45" eb="47">
      <t>カイジョ</t>
    </rPh>
    <rPh sb="48" eb="50">
      <t>リヨウ</t>
    </rPh>
    <rPh sb="52" eb="54">
      <t>キョタク</t>
    </rPh>
    <rPh sb="55" eb="56">
      <t>カエ</t>
    </rPh>
    <rPh sb="57" eb="59">
      <t>バアイ</t>
    </rPh>
    <phoneticPr fontId="6"/>
  </si>
  <si>
    <t>　居宅と病院の間の移送、病院と病院の間の移送及び病院と居宅の間の移送の３回について、通院等乗降介助を算定できます。
　・居宅
　　↓通院等乗降介助（１回目）
　・病院
　　↓通院等乗降介助（２回目）
　・病院
　　↓通院等乗降介助（３回目）
　・居宅</t>
    <phoneticPr fontId="6"/>
  </si>
  <si>
    <t>平27厚労告95
第三の二号</t>
    <rPh sb="12" eb="13">
      <t>2</t>
    </rPh>
    <phoneticPr fontId="6"/>
  </si>
  <si>
    <t>（１月目）訪問介護員等は週２回の訪問の際、ベッド上で体を起こす介助を行い、利用者が５分間の座位を保持している間、ベッド周辺の整理を行いながら安全確保のための見守り及び付き添いを行う。</t>
    <phoneticPr fontId="6"/>
  </si>
  <si>
    <t>（２月目）ベッド上からポータブルトイレへの移動の介助を行い、利用者の体を支えながら、排泄の介助を行う。</t>
    <phoneticPr fontId="6"/>
  </si>
  <si>
    <t>（３月目）ベッド上からポータブルトイレへ利用者が移動する際に、転倒等の防止のため付き添い、必要に応じて介助を行う（訪問介護員等は、訪問介護提供時以外のポータブルトイレの利用状況等について確認を行う。）。</t>
    <phoneticPr fontId="6"/>
  </si>
  <si>
    <t>(1) 他サービスの介護事業所において、当該利用者に
　ついて、栄養状態のスクリーニングを行い、口腔・
　栄養スクリーニング加算（Ⅱ）を算定している場合
　を除き、口腔・栄養スクリーニング加算を算定して
　いること。</t>
    <rPh sb="4" eb="5">
      <t>タ</t>
    </rPh>
    <rPh sb="10" eb="15">
      <t>カイゴジギョウショ</t>
    </rPh>
    <rPh sb="20" eb="22">
      <t>トウガイ</t>
    </rPh>
    <rPh sb="22" eb="25">
      <t>リヨウシャ</t>
    </rPh>
    <rPh sb="32" eb="36">
      <t>エイヨウジョウタイ</t>
    </rPh>
    <rPh sb="45" eb="46">
      <t>オコナ</t>
    </rPh>
    <rPh sb="48" eb="50">
      <t>コウクウ</t>
    </rPh>
    <rPh sb="53" eb="55">
      <t>エイヨウ</t>
    </rPh>
    <rPh sb="62" eb="64">
      <t>カサン</t>
    </rPh>
    <rPh sb="68" eb="70">
      <t>サンテイ</t>
    </rPh>
    <rPh sb="74" eb="76">
      <t>バアイ</t>
    </rPh>
    <rPh sb="79" eb="80">
      <t>ノゾ</t>
    </rPh>
    <rPh sb="82" eb="84">
      <t>コウクウ</t>
    </rPh>
    <rPh sb="85" eb="87">
      <t>エイヨウ</t>
    </rPh>
    <rPh sb="94" eb="96">
      <t>カサン</t>
    </rPh>
    <rPh sb="97" eb="99">
      <t>サンテイ</t>
    </rPh>
    <phoneticPr fontId="6"/>
  </si>
  <si>
    <t>(3) 当該事業所以外の訪問介護事業所又は他サービス
　の介護事業所において、当該利用者について、口腔
　連携強化加算を算定していること。</t>
    <rPh sb="4" eb="11">
      <t>トウガイジギョウショイガイ</t>
    </rPh>
    <rPh sb="12" eb="19">
      <t>ホウモンカイゴジギョウショ</t>
    </rPh>
    <rPh sb="19" eb="20">
      <t>マタ</t>
    </rPh>
    <rPh sb="21" eb="22">
      <t>タ</t>
    </rPh>
    <rPh sb="29" eb="31">
      <t>カイゴ</t>
    </rPh>
    <rPh sb="31" eb="34">
      <t>ジギョウショ</t>
    </rPh>
    <rPh sb="39" eb="44">
      <t>トウガイリヨウシャ</t>
    </rPh>
    <rPh sb="49" eb="51">
      <t>コウクウ</t>
    </rPh>
    <rPh sb="53" eb="55">
      <t>レンケイ</t>
    </rPh>
    <rPh sb="55" eb="57">
      <t>キョウカ</t>
    </rPh>
    <rPh sb="57" eb="59">
      <t>カサン</t>
    </rPh>
    <rPh sb="60" eb="62">
      <t>サンテイ</t>
    </rPh>
    <phoneticPr fontId="6"/>
  </si>
  <si>
    <t>　厚生労働大臣が定める基準に適合する利用者</t>
    <phoneticPr fontId="6"/>
  </si>
  <si>
    <t>　厚生労働大臣が定める基準及びその各要件の取扱い</t>
    <phoneticPr fontId="6"/>
  </si>
  <si>
    <t>　厚生労働大臣が定める基準</t>
    <rPh sb="1" eb="3">
      <t>コウセイ</t>
    </rPh>
    <rPh sb="3" eb="5">
      <t>ロウドウ</t>
    </rPh>
    <rPh sb="5" eb="7">
      <t>ダイジン</t>
    </rPh>
    <rPh sb="8" eb="9">
      <t>サダ</t>
    </rPh>
    <rPh sb="11" eb="13">
      <t>キジュン</t>
    </rPh>
    <phoneticPr fontId="5"/>
  </si>
  <si>
    <t>　厚生労働大臣が定める者</t>
    <rPh sb="11" eb="12">
      <t>モノ</t>
    </rPh>
    <phoneticPr fontId="5"/>
  </si>
  <si>
    <t>　厚生労働大臣が定める基準</t>
    <phoneticPr fontId="6"/>
  </si>
  <si>
    <t>平27厚労告95
第四号</t>
    <phoneticPr fontId="6"/>
  </si>
  <si>
    <t>ア　利用者に、当該事業が訪問介護の事業とは別事業
　であり、当該サービスが介護保険給付の対象となら
　ないサービスであることを説明し、理解を得るこ
　と。</t>
    <rPh sb="12" eb="14">
      <t>ホウモン</t>
    </rPh>
    <phoneticPr fontId="5"/>
  </si>
  <si>
    <t>イ　当該事業の目的、運営方針、利用料等が、訪問介
　護事業所の運営規程とは別に定められていること。</t>
    <rPh sb="21" eb="22">
      <t>ホウ</t>
    </rPh>
    <rPh sb="22" eb="23">
      <t>トイ</t>
    </rPh>
    <rPh sb="23" eb="24">
      <t>スケ</t>
    </rPh>
    <phoneticPr fontId="5"/>
  </si>
  <si>
    <t>ウ　会計が訪問介護の事業の会計と区分されているこ
　と。</t>
    <rPh sb="5" eb="7">
      <t>ホウモン</t>
    </rPh>
    <rPh sb="7" eb="9">
      <t>カイゴ</t>
    </rPh>
    <phoneticPr fontId="5"/>
  </si>
  <si>
    <t>２</t>
    <phoneticPr fontId="6"/>
  </si>
  <si>
    <t>※</t>
    <phoneticPr fontId="6"/>
  </si>
  <si>
    <t>　事業主が講ずべき措置の具体的内容</t>
    <phoneticPr fontId="5"/>
  </si>
  <si>
    <t>　事業主が講じることが望ましい取組について</t>
    <phoneticPr fontId="5"/>
  </si>
  <si>
    <t>ア　感染症に係る業務継続計画
　ａ　平時からの備え（体制構築・整備、感染症防止
　　に向けた取組の実施、備蓄品の確保等）
　ｂ　初動対応
　ｃ　感染拡大防止体制の確立（保健所との連携、濃
　　厚接触者への対応、関係者との情報共有等）</t>
    <phoneticPr fontId="5"/>
  </si>
  <si>
    <t>イ　災害に係る業務継続計画
　ａ　平常時の対応（建物・設備の安全対策、電気・
　　水道等のライフラインが停止した場合の対策、必
　　要品の備蓄等）
　ｂ　緊急時の対応（業務継続計画発動基準、対応体
　　制等）
　ｃ　他施設及び地域との連携</t>
    <phoneticPr fontId="6"/>
  </si>
  <si>
    <t>　感染症の予防及びまん延の防止のための指針</t>
    <phoneticPr fontId="6"/>
  </si>
  <si>
    <t>　感染症の予防及びまん延の防止のための研修及び訓練</t>
    <phoneticPr fontId="6"/>
  </si>
  <si>
    <t>　「個人情報の保護に関する法律」の概要</t>
    <phoneticPr fontId="6"/>
  </si>
  <si>
    <t>　「医療・介護関係事業者における個人情報の適切な取扱いのためのガイダンス」より</t>
    <phoneticPr fontId="6"/>
  </si>
  <si>
    <t>①　作成された電磁的記録を事業者等の使用に係る電
　子計算機に備えられたファイル又は磁気ディスク等
　をもって調製するファイルにより保存する方法</t>
    <phoneticPr fontId="6"/>
  </si>
  <si>
    <t>②　書面に記載されている事項をスキャナ等により読
　み取ってできた電磁的記録を事業者等の使用に係る
　電子計算機に備えられたファイル又は磁気ディスク
　等をもって調製するファイルにより保存する方法</t>
    <phoneticPr fontId="6"/>
  </si>
  <si>
    <t xml:space="preserve">ア　事業所の名称及び所在地
イ　申請者の名称及び主たる事務所の所在地並びにそ
　の代表者の氏名、生年月日、住所及び職名
ウ　申請者の登記事項証明書又は条例等（当該訪問介
　護事業に関するものに限る。）
エ　事業所の平面図
オ　事業所の管理者及びサービス提供責任者の氏名、
　生年月日、住所及び経歴（経歴はサ責のみ）
カ　運営規程
</t>
    <rPh sb="149" eb="151">
      <t>ケイレキ</t>
    </rPh>
    <rPh sb="153" eb="154">
      <t>セキ</t>
    </rPh>
    <phoneticPr fontId="6"/>
  </si>
  <si>
    <t>　商品の販売や農作業等生業の援助的な行為</t>
    <phoneticPr fontId="6"/>
  </si>
  <si>
    <t>②</t>
    <phoneticPr fontId="6"/>
  </si>
  <si>
    <t>　「直接本人の援助」に該当しない行為
ア　主として家族の利便に供する行為又は家族が行う
　ことが適当と判断される行為
　・　利用者以外のものに係る洗濯、調理、買い物、
　　布団干し
　・　主として利用者が使用する居室等以外の掃除
　・　来客の応接（お茶、食事の手配等）
　・　自家用車の洗車・清掃　等</t>
    <rPh sb="21" eb="22">
      <t>シュ</t>
    </rPh>
    <rPh sb="25" eb="27">
      <t>カゾク</t>
    </rPh>
    <rPh sb="28" eb="30">
      <t>リベン</t>
    </rPh>
    <rPh sb="31" eb="32">
      <t>キョウ</t>
    </rPh>
    <rPh sb="34" eb="36">
      <t>コウイ</t>
    </rPh>
    <rPh sb="36" eb="37">
      <t>マタ</t>
    </rPh>
    <rPh sb="38" eb="40">
      <t>カゾク</t>
    </rPh>
    <rPh sb="41" eb="42">
      <t>オコナ</t>
    </rPh>
    <rPh sb="48" eb="50">
      <t>テキトウ</t>
    </rPh>
    <rPh sb="51" eb="53">
      <t>ハンダン</t>
    </rPh>
    <rPh sb="56" eb="58">
      <t>コウイ</t>
    </rPh>
    <rPh sb="81" eb="82">
      <t>モノ</t>
    </rPh>
    <phoneticPr fontId="6"/>
  </si>
  <si>
    <t>③</t>
    <phoneticPr fontId="6"/>
  </si>
  <si>
    <t>　「日常生活の援助」に該当しない行為
ア　訪問介護員が行わなくても日常生活を営むのに支
　障が生じないと判断される行為
　・　草むしり
　・　花木の水やり
　・　犬の散歩等ペットの世話　等
イ　日常的に行われる家事の範囲を超える行為
　・　家具・電気器具等の移動、修繕、模様替え
　・　大掃除、窓のガラス磨き、床のワックスがけ
　・　室内外家屋の修理、ペンキ塗り
　・　植木の剪定等の園芸
　・　正月、節句等のために特別な手間をかけて行う
　　調理等</t>
    <phoneticPr fontId="6"/>
  </si>
  <si>
    <t>（＊）届出が毎月15日以前になされた場合には、翌月
　から、16日以降になされた場合には、翌々月から、
　算定を開始するものとする。</t>
    <phoneticPr fontId="6"/>
  </si>
  <si>
    <t>　訪問介護事業所に係る訪問介護事業者が次のいずれかに該当すること。</t>
    <phoneticPr fontId="6"/>
  </si>
  <si>
    <t>(1) 当該訪問介護事業者が定期巡回・随時対応型訪問
　介護看護事業者の指定を併せて受け、かつ一体的に
  事業を実施していること。</t>
    <phoneticPr fontId="6"/>
  </si>
  <si>
    <t>(2) 当該訪問介護事業者が定期巡回・随時対応型訪問
　介護看護事業者の指定を併せて受けようとする計画
　を策定していること（要介護３、要介護４又は要介
　護５である者に対して訪問介護を行うものに限
　る。）。</t>
    <phoneticPr fontId="6"/>
  </si>
  <si>
    <t>　「通院等乗降介助」を行う場合には、「身体介護中心型」の所定単位数は算定することはできません。算定に当たっては、道路運送法等他の法令等に抵触しないよう留意してください。</t>
    <phoneticPr fontId="6"/>
  </si>
  <si>
    <t>　なお、移送行為そのものすなわち運転時間中は当該所定単位数の算定対象ではなく、移送に係る経費（運賃）は、評価しません。</t>
    <phoneticPr fontId="6"/>
  </si>
  <si>
    <t>ｂ　看取り期における対応方針を定め、利用開始の際
　に、利用者又はその家族に対して、当該対応方針の
　内容を説明し、同意を得ていること。</t>
    <phoneticPr fontId="6"/>
  </si>
  <si>
    <t>　　なお、「看取り期の利用者」とは、上記aからdま
　でに掲げる基準に適合する事業所の e に掲げる基
　準に適合する利用者のことです。</t>
    <rPh sb="6" eb="8">
      <t>ミト</t>
    </rPh>
    <rPh sb="9" eb="10">
      <t>キ</t>
    </rPh>
    <rPh sb="11" eb="14">
      <t>リヨウシャ</t>
    </rPh>
    <rPh sb="18" eb="20">
      <t>ジョウキ</t>
    </rPh>
    <phoneticPr fontId="6"/>
  </si>
  <si>
    <t>　　なお、家族が利用者の看取りについてともに考え
　ることは極めて重要であり、事業所は、定期的に連
　絡を取ることにより、可能な限り家族の意思を確認
　しながら介護を進めていくことが重要です。</t>
    <phoneticPr fontId="6"/>
  </si>
  <si>
    <t>　同一の建物に20人以上居住する建物（同一敷地内建物等を除く。）の定義</t>
    <rPh sb="1" eb="3">
      <t>ドウイツ</t>
    </rPh>
    <rPh sb="4" eb="6">
      <t>タテモノ</t>
    </rPh>
    <rPh sb="9" eb="10">
      <t>ニン</t>
    </rPh>
    <rPh sb="10" eb="12">
      <t>イジョウ</t>
    </rPh>
    <rPh sb="12" eb="14">
      <t>キョジュウ</t>
    </rPh>
    <rPh sb="16" eb="18">
      <t>タテモノ</t>
    </rPh>
    <rPh sb="19" eb="21">
      <t>ドウイツ</t>
    </rPh>
    <rPh sb="21" eb="23">
      <t>シキチ</t>
    </rPh>
    <rPh sb="23" eb="24">
      <t>ナイ</t>
    </rPh>
    <rPh sb="24" eb="26">
      <t>タテモノ</t>
    </rPh>
    <rPh sb="26" eb="27">
      <t>トウ</t>
    </rPh>
    <rPh sb="28" eb="29">
      <t>ノゾ</t>
    </rPh>
    <rPh sb="33" eb="35">
      <t>テイギ</t>
    </rPh>
    <phoneticPr fontId="6"/>
  </si>
  <si>
    <t>ア「当該訪問介護事業所における利用者が同一建物に
　20人以上居住する建物」とは、①に該当するもの以
　外の建物を指すものであり、当該建築物に当該訪問
　介護事業所の利用者が20人以上居住する場合に該当
　し、同一敷地内にある別棟の建物や道路を挟んで隣
　接する建物の利用者数を合算するものではありませ
　ん。</t>
    <phoneticPr fontId="6"/>
  </si>
  <si>
    <t>　同一敷地内建物等に50人以上居住する建物の定義</t>
    <rPh sb="1" eb="3">
      <t>ドウイツ</t>
    </rPh>
    <rPh sb="3" eb="5">
      <t>シキチ</t>
    </rPh>
    <rPh sb="5" eb="6">
      <t>ナイ</t>
    </rPh>
    <rPh sb="6" eb="8">
      <t>タテモノ</t>
    </rPh>
    <rPh sb="8" eb="9">
      <t>トウ</t>
    </rPh>
    <rPh sb="12" eb="15">
      <t>ニンイジョウ</t>
    </rPh>
    <rPh sb="15" eb="17">
      <t>キョジュウ</t>
    </rPh>
    <rPh sb="19" eb="21">
      <t>タテモノ</t>
    </rPh>
    <rPh sb="22" eb="24">
      <t>テイギ</t>
    </rPh>
    <phoneticPr fontId="5"/>
  </si>
  <si>
    <t>ア　同一敷地内建物等のうち、当該同一敷地内建物等
　における当該訪問介護事業所の利用者が50人以上居
　住する建物の利用者全員に適用されます。</t>
    <phoneticPr fontId="6"/>
  </si>
  <si>
    <t>ａ　判定期間における訪問介護を提供した利用者の総
　数（利用実人員）</t>
    <phoneticPr fontId="6"/>
  </si>
  <si>
    <t>ａ　特別地域訪問介護加算を受けている事業所である
　場合</t>
    <phoneticPr fontId="6"/>
  </si>
  <si>
    <t>ア　利用者が日々の暮らしの中で可能な限り自立して
　行おうとする行為の内容</t>
    <phoneticPr fontId="6"/>
  </si>
  <si>
    <t>イ　生活機能アセスメントの結果に基づき、アの内容
　について定めた３月を目途とする達成目標</t>
    <phoneticPr fontId="6"/>
  </si>
  <si>
    <t>ウ　イの目標を達成するために経過的に達成すべき各
　月の目標</t>
    <phoneticPr fontId="6"/>
  </si>
  <si>
    <t>エ　イ及びウの目標を達成するために訪問介護員等が
　行う介助等の内容</t>
    <phoneticPr fontId="6"/>
  </si>
  <si>
    <t>（１月目）訪問介護員等は週２回の訪問の際、ベッド上で体を起こす介助を行い、利用者が５分間の座位を保持している間、ベッド周辺の整理を行いながら安全確保のための見守り及び付き添いを行う。</t>
    <rPh sb="2" eb="4">
      <t>ツキメ</t>
    </rPh>
    <rPh sb="5" eb="9">
      <t>ホウモンカイゴ</t>
    </rPh>
    <rPh sb="9" eb="10">
      <t>イン</t>
    </rPh>
    <rPh sb="10" eb="11">
      <t>トウ</t>
    </rPh>
    <rPh sb="12" eb="13">
      <t>シュウ</t>
    </rPh>
    <rPh sb="14" eb="15">
      <t>カイ</t>
    </rPh>
    <rPh sb="16" eb="18">
      <t>ホウモン</t>
    </rPh>
    <rPh sb="19" eb="20">
      <t>サイ</t>
    </rPh>
    <rPh sb="24" eb="25">
      <t>ジョウ</t>
    </rPh>
    <rPh sb="26" eb="27">
      <t>カラダ</t>
    </rPh>
    <rPh sb="28" eb="29">
      <t>オ</t>
    </rPh>
    <rPh sb="31" eb="33">
      <t>カイジョ</t>
    </rPh>
    <rPh sb="34" eb="35">
      <t>オコナ</t>
    </rPh>
    <rPh sb="37" eb="40">
      <t>リヨウシャ</t>
    </rPh>
    <rPh sb="42" eb="44">
      <t>フンカン</t>
    </rPh>
    <rPh sb="45" eb="47">
      <t>ザイ</t>
    </rPh>
    <rPh sb="54" eb="55">
      <t>アイダ</t>
    </rPh>
    <rPh sb="59" eb="61">
      <t>シュウヘン</t>
    </rPh>
    <rPh sb="62" eb="64">
      <t>セイリ</t>
    </rPh>
    <rPh sb="65" eb="66">
      <t>オコナ</t>
    </rPh>
    <rPh sb="70" eb="72">
      <t>アンゼン</t>
    </rPh>
    <rPh sb="81" eb="82">
      <t>オヨ</t>
    </rPh>
    <rPh sb="83" eb="84">
      <t>ツ</t>
    </rPh>
    <rPh sb="85" eb="86">
      <t>ソ</t>
    </rPh>
    <rPh sb="88" eb="89">
      <t>オコナ</t>
    </rPh>
    <phoneticPr fontId="6"/>
  </si>
  <si>
    <t>（２月目）ベッド上からポータブルトイレへの移動の介助を行い、利用者の体を支えながら、排泄の介助を行う。</t>
    <phoneticPr fontId="6"/>
  </si>
  <si>
    <t>（３月目）ベッド上からポータブルトイレへ利用者が移動する際に、転倒等の防止のため付き添い、必要に応じて介助を行う。（訪問介護員等は、訪問介護提供時以外のポータブルトイレの利用状況等について確認を行う。）</t>
    <phoneticPr fontId="6"/>
  </si>
  <si>
    <t>　認知症専門ケア加算（Ⅰ）
　次に掲げる基準のいずれにも適合すること。</t>
    <phoneticPr fontId="5"/>
  </si>
  <si>
    <t>　認知症専門ケア加算（Ⅱ）
　次に掲げる基準のいずれにも適合すること。</t>
    <phoneticPr fontId="5"/>
  </si>
  <si>
    <t>１</t>
    <phoneticPr fontId="6"/>
  </si>
  <si>
    <t>(一)介護職員の任用の際における職責又は職務内容等
　の要件（介護職員の賃金に関するものを含む。）を
　定めていること。</t>
    <phoneticPr fontId="6"/>
  </si>
  <si>
    <t>(二)(一)の要件について書面をもって作成し、全ての
　介護職員に周知していること。</t>
    <phoneticPr fontId="6"/>
  </si>
  <si>
    <t>(三)介護職員の資質の向上の支援に関する計画を策定
　し、当該計画に係る研修の実施又は研修の機会を確
　保していること。</t>
    <phoneticPr fontId="6"/>
  </si>
  <si>
    <t>(五)介護職員の経験若しくは資格等に応じて昇給する
　仕組み又は一定の基準に基づき定期的に昇給を判定
　する仕組みを設けていること。</t>
    <phoneticPr fontId="6"/>
  </si>
  <si>
    <t>(六)(五)について書面をもって作成し、全ての介護職
　員に周知していること。</t>
    <phoneticPr fontId="6"/>
  </si>
  <si>
    <t>　⑧の処遇改善の内容等について、インターネットの利用その他の適切な方法により公表していること。</t>
    <rPh sb="3" eb="7">
      <t>ショグウカイゼン</t>
    </rPh>
    <rPh sb="8" eb="10">
      <t>ナイヨウ</t>
    </rPh>
    <rPh sb="10" eb="11">
      <t>トウ</t>
    </rPh>
    <rPh sb="24" eb="26">
      <t>リヨウ</t>
    </rPh>
    <rPh sb="28" eb="29">
      <t>タ</t>
    </rPh>
    <rPh sb="30" eb="32">
      <t>テキセツ</t>
    </rPh>
    <rPh sb="33" eb="35">
      <t>ホウホウ</t>
    </rPh>
    <rPh sb="38" eb="40">
      <t>コウヒョウ</t>
    </rPh>
    <phoneticPr fontId="6"/>
  </si>
  <si>
    <t>　訪問介護費における特定事業所加算（Ⅰ）又は（Ⅱ）のいずれかを届け出ていること。</t>
    <rPh sb="1" eb="6">
      <t>ホウモンカイゴヒ</t>
    </rPh>
    <rPh sb="10" eb="12">
      <t>トクテイ</t>
    </rPh>
    <rPh sb="12" eb="17">
      <t>ジギョウショカサン</t>
    </rPh>
    <rPh sb="20" eb="21">
      <t>マタ</t>
    </rPh>
    <rPh sb="31" eb="32">
      <t>トド</t>
    </rPh>
    <rPh sb="33" eb="34">
      <t>デ</t>
    </rPh>
    <phoneticPr fontId="6"/>
  </si>
  <si>
    <t>(四)(三)について、全ての介護職員に周知しているこ
　と。</t>
    <phoneticPr fontId="6"/>
  </si>
  <si>
    <t>　上記イ①から⑨までに掲げる基準のいずれにも適合すること。</t>
    <rPh sb="1" eb="3">
      <t>ジョウキ</t>
    </rPh>
    <rPh sb="11" eb="12">
      <t>カカ</t>
    </rPh>
    <rPh sb="14" eb="16">
      <t>キジュン</t>
    </rPh>
    <rPh sb="22" eb="24">
      <t>テキゴウ</t>
    </rPh>
    <phoneticPr fontId="6"/>
  </si>
  <si>
    <t>　介護職員等処遇改善加算（Ⅱ）</t>
    <rPh sb="1" eb="6">
      <t>カイゴショクイントウ</t>
    </rPh>
    <rPh sb="6" eb="12">
      <t>ショグウカイゼンカサン</t>
    </rPh>
    <phoneticPr fontId="6"/>
  </si>
  <si>
    <t>　介護職員等処遇改善加算（Ⅲ）</t>
    <rPh sb="1" eb="6">
      <t>カイゴショクイントウ</t>
    </rPh>
    <rPh sb="6" eb="12">
      <t>ショグウカイゼンカサン</t>
    </rPh>
    <phoneticPr fontId="6"/>
  </si>
  <si>
    <t>　上記イ①(一)及び②から⑧までに掲げる基準のいずれにも適合すること。</t>
    <rPh sb="1" eb="3">
      <t>ジョウキ</t>
    </rPh>
    <rPh sb="6" eb="7">
      <t>1</t>
    </rPh>
    <rPh sb="8" eb="9">
      <t>オヨ</t>
    </rPh>
    <rPh sb="17" eb="18">
      <t>カカ</t>
    </rPh>
    <rPh sb="20" eb="22">
      <t>キジュン</t>
    </rPh>
    <rPh sb="28" eb="30">
      <t>テキゴウ</t>
    </rPh>
    <phoneticPr fontId="6"/>
  </si>
  <si>
    <t>　介護職員等処遇改善加算（Ⅳ）</t>
    <rPh sb="1" eb="6">
      <t>カイゴショクイントウ</t>
    </rPh>
    <rPh sb="6" eb="12">
      <t>ショグウカイゼンカサン</t>
    </rPh>
    <phoneticPr fontId="6"/>
  </si>
  <si>
    <t>　上記イ①(一)、②から⑥まで、⑦(一)から(四)まで及び⑧に掲げる基準のいずれにも適合すること。</t>
    <rPh sb="1" eb="3">
      <t>ジョウキ</t>
    </rPh>
    <rPh sb="6" eb="7">
      <t>1</t>
    </rPh>
    <rPh sb="18" eb="19">
      <t>1</t>
    </rPh>
    <rPh sb="23" eb="24">
      <t>4</t>
    </rPh>
    <rPh sb="27" eb="28">
      <t>オヨ</t>
    </rPh>
    <rPh sb="31" eb="32">
      <t>カカ</t>
    </rPh>
    <rPh sb="34" eb="36">
      <t>キジュン</t>
    </rPh>
    <rPh sb="42" eb="44">
      <t>テキゴウ</t>
    </rPh>
    <phoneticPr fontId="6"/>
  </si>
  <si>
    <t>　次に掲げるいずれにも適合すること。</t>
    <rPh sb="1" eb="2">
      <t>ツギ</t>
    </rPh>
    <rPh sb="3" eb="4">
      <t>カカ</t>
    </rPh>
    <rPh sb="11" eb="13">
      <t>テキゴウ</t>
    </rPh>
    <phoneticPr fontId="6"/>
  </si>
  <si>
    <t>　上記イ①(二)及び②から⑩までに掲げる基準のいずれにも適合すること。</t>
    <rPh sb="1" eb="3">
      <t>ジョウキ</t>
    </rPh>
    <rPh sb="6" eb="7">
      <t>2</t>
    </rPh>
    <rPh sb="8" eb="9">
      <t>オヨ</t>
    </rPh>
    <rPh sb="17" eb="18">
      <t>カカ</t>
    </rPh>
    <rPh sb="20" eb="22">
      <t>キジュン</t>
    </rPh>
    <rPh sb="28" eb="30">
      <t>テキゴウ</t>
    </rPh>
    <phoneticPr fontId="6"/>
  </si>
  <si>
    <t>　上記イ①(二)、②から⑥まで、⑦(一)から(四)まで及び⑧から⑩までに掲げる基準のいずれにも適合すること。</t>
    <rPh sb="1" eb="3">
      <t>ジョウキ</t>
    </rPh>
    <rPh sb="6" eb="7">
      <t>2</t>
    </rPh>
    <rPh sb="18" eb="19">
      <t>1</t>
    </rPh>
    <rPh sb="23" eb="24">
      <t>4</t>
    </rPh>
    <rPh sb="27" eb="28">
      <t>オヨ</t>
    </rPh>
    <rPh sb="36" eb="37">
      <t>カカ</t>
    </rPh>
    <rPh sb="39" eb="41">
      <t>キジュン</t>
    </rPh>
    <rPh sb="47" eb="49">
      <t>テキゴウ</t>
    </rPh>
    <phoneticPr fontId="6"/>
  </si>
  <si>
    <t>　上記イ①(二)、②から⑨までに掲げる基準のいずれにも適合すること。</t>
    <rPh sb="1" eb="3">
      <t>ジョウキ</t>
    </rPh>
    <rPh sb="6" eb="7">
      <t>2</t>
    </rPh>
    <rPh sb="16" eb="17">
      <t>カカ</t>
    </rPh>
    <rPh sb="19" eb="21">
      <t>キジュン</t>
    </rPh>
    <rPh sb="27" eb="29">
      <t>テキゴウ</t>
    </rPh>
    <phoneticPr fontId="6"/>
  </si>
  <si>
    <t xml:space="preserve">　算定日が属する月の前12月間において、労働基準法、労働者災害補償保険法、最低賃金法、労働安全衛生法、雇用保険法その他の労働に関する法令に違反し、罰金以上の刑に処せられていないこと。
</t>
    <phoneticPr fontId="6"/>
  </si>
  <si>
    <t>　上記イ①(二)、②から⑥まで、⑦(一)から(四)まで及び⑧から⑩までに掲げる基準のいずれにも適合すること。</t>
    <rPh sb="1" eb="3">
      <t>ジョウキ</t>
    </rPh>
    <rPh sb="6" eb="7">
      <t>2</t>
    </rPh>
    <phoneticPr fontId="6"/>
  </si>
  <si>
    <t>　次に掲げる基準のいずれかに適合すること。</t>
    <rPh sb="1" eb="2">
      <t>ツギ</t>
    </rPh>
    <rPh sb="3" eb="4">
      <t>カカ</t>
    </rPh>
    <rPh sb="6" eb="8">
      <t>キジュン</t>
    </rPh>
    <rPh sb="14" eb="16">
      <t>テキゴウ</t>
    </rPh>
    <phoneticPr fontId="6"/>
  </si>
  <si>
    <t>ａ　介護職員の任用の際における職責又は職務内容等
　の要件（介護職員に賃金に関するものを含む。）を
　定めていること。</t>
    <rPh sb="2" eb="6">
      <t>カイゴショクイン</t>
    </rPh>
    <rPh sb="7" eb="9">
      <t>ニンヨウ</t>
    </rPh>
    <rPh sb="10" eb="11">
      <t>サイ</t>
    </rPh>
    <rPh sb="15" eb="18">
      <t>ショクセキマタ</t>
    </rPh>
    <rPh sb="19" eb="21">
      <t>ショクム</t>
    </rPh>
    <rPh sb="21" eb="23">
      <t>ナイヨウ</t>
    </rPh>
    <rPh sb="23" eb="24">
      <t>トウ</t>
    </rPh>
    <rPh sb="27" eb="29">
      <t>ヨウケン</t>
    </rPh>
    <rPh sb="30" eb="34">
      <t>カイゴショクイン</t>
    </rPh>
    <rPh sb="35" eb="37">
      <t>チンギン</t>
    </rPh>
    <rPh sb="38" eb="39">
      <t>カン</t>
    </rPh>
    <rPh sb="44" eb="45">
      <t>フク</t>
    </rPh>
    <rPh sb="51" eb="52">
      <t>サダ</t>
    </rPh>
    <phoneticPr fontId="6"/>
  </si>
  <si>
    <t>ｂ　aの要件について書面をもって作成し、全ての介
　護職員に周知していること。</t>
    <rPh sb="4" eb="6">
      <t>ヨウケン</t>
    </rPh>
    <rPh sb="10" eb="12">
      <t>ショメン</t>
    </rPh>
    <rPh sb="16" eb="18">
      <t>サクセイ</t>
    </rPh>
    <rPh sb="20" eb="21">
      <t>スベ</t>
    </rPh>
    <rPh sb="23" eb="24">
      <t>スケ</t>
    </rPh>
    <rPh sb="26" eb="27">
      <t>マモル</t>
    </rPh>
    <rPh sb="27" eb="29">
      <t>ショクイン</t>
    </rPh>
    <rPh sb="30" eb="32">
      <t>シュウチ</t>
    </rPh>
    <phoneticPr fontId="6"/>
  </si>
  <si>
    <t>ａ　介護職員の資質の向上の支援に関する計画を策定
　し、当該計画に係る研修の実施又は研修の機会を確
　保していること。</t>
    <rPh sb="2" eb="6">
      <t>カイゴショクイン</t>
    </rPh>
    <rPh sb="7" eb="9">
      <t>シシツ</t>
    </rPh>
    <rPh sb="10" eb="12">
      <t>コウジョウ</t>
    </rPh>
    <rPh sb="13" eb="15">
      <t>シエン</t>
    </rPh>
    <rPh sb="16" eb="17">
      <t>カン</t>
    </rPh>
    <rPh sb="19" eb="21">
      <t>ケイカク</t>
    </rPh>
    <rPh sb="22" eb="24">
      <t>サクテイ</t>
    </rPh>
    <rPh sb="28" eb="32">
      <t>トウガイケイカク</t>
    </rPh>
    <rPh sb="33" eb="34">
      <t>カカ</t>
    </rPh>
    <rPh sb="35" eb="37">
      <t>ケンシュウ</t>
    </rPh>
    <rPh sb="38" eb="40">
      <t>ジッシ</t>
    </rPh>
    <rPh sb="40" eb="41">
      <t>マタ</t>
    </rPh>
    <rPh sb="42" eb="44">
      <t>ケンシュウ</t>
    </rPh>
    <rPh sb="45" eb="47">
      <t>キカイ</t>
    </rPh>
    <rPh sb="48" eb="49">
      <t>カク</t>
    </rPh>
    <rPh sb="51" eb="52">
      <t>ホ</t>
    </rPh>
    <phoneticPr fontId="6"/>
  </si>
  <si>
    <t>ｂ　ａについて、全ての介護職員に周知しているこ
　と。</t>
    <rPh sb="8" eb="9">
      <t>スベ</t>
    </rPh>
    <rPh sb="11" eb="13">
      <t>カイゴ</t>
    </rPh>
    <rPh sb="13" eb="15">
      <t>ショクイン</t>
    </rPh>
    <rPh sb="16" eb="18">
      <t>シュウチ</t>
    </rPh>
    <phoneticPr fontId="6"/>
  </si>
  <si>
    <t>　次に掲げる基準のいずれにも適合すること。</t>
    <rPh sb="1" eb="2">
      <t>ツギ</t>
    </rPh>
    <rPh sb="3" eb="4">
      <t>カカ</t>
    </rPh>
    <rPh sb="6" eb="8">
      <t>キジュン</t>
    </rPh>
    <rPh sb="14" eb="16">
      <t>テキゴウ</t>
    </rPh>
    <phoneticPr fontId="6"/>
  </si>
  <si>
    <t>　上記イ①(二)、②から⑥まで、⑧及び⑨に掲げる基準のいずれにも適合すること。</t>
    <rPh sb="1" eb="3">
      <t>ジョウキ</t>
    </rPh>
    <rPh sb="6" eb="7">
      <t>2</t>
    </rPh>
    <rPh sb="17" eb="18">
      <t>オヨ</t>
    </rPh>
    <phoneticPr fontId="6"/>
  </si>
  <si>
    <t>ａ　介護職員の任用の際における職責又は職務内容等
　の要件（介護職員の賃金に関するものを含む。）を
　定めていること。</t>
    <rPh sb="2" eb="6">
      <t>カイゴショクイン</t>
    </rPh>
    <rPh sb="7" eb="9">
      <t>ニンヨウ</t>
    </rPh>
    <rPh sb="10" eb="11">
      <t>サイ</t>
    </rPh>
    <rPh sb="15" eb="18">
      <t>ショクセキマタ</t>
    </rPh>
    <rPh sb="19" eb="24">
      <t>ショクムナイヨウトウ</t>
    </rPh>
    <rPh sb="27" eb="29">
      <t>ヨウケン</t>
    </rPh>
    <rPh sb="30" eb="34">
      <t>カイゴショクイン</t>
    </rPh>
    <rPh sb="35" eb="37">
      <t>チンギン</t>
    </rPh>
    <rPh sb="38" eb="39">
      <t>カン</t>
    </rPh>
    <rPh sb="44" eb="45">
      <t>フク</t>
    </rPh>
    <rPh sb="51" eb="52">
      <t>サダ</t>
    </rPh>
    <phoneticPr fontId="6"/>
  </si>
  <si>
    <t>ｂ　ａの要件について書面をもって作成し、全ての介
　護職員に周知していること。</t>
    <rPh sb="4" eb="6">
      <t>ヨウケン</t>
    </rPh>
    <rPh sb="10" eb="12">
      <t>ショメン</t>
    </rPh>
    <rPh sb="16" eb="18">
      <t>サクセイ</t>
    </rPh>
    <rPh sb="20" eb="21">
      <t>スベ</t>
    </rPh>
    <rPh sb="23" eb="24">
      <t>スケ</t>
    </rPh>
    <rPh sb="26" eb="27">
      <t>マモル</t>
    </rPh>
    <rPh sb="27" eb="29">
      <t>ショクイン</t>
    </rPh>
    <rPh sb="30" eb="32">
      <t>シュウチ</t>
    </rPh>
    <phoneticPr fontId="6"/>
  </si>
  <si>
    <t>ｂ　ａについて、全ての介護職員に周知しているこ
　と。</t>
    <rPh sb="8" eb="9">
      <t>スベ</t>
    </rPh>
    <rPh sb="11" eb="15">
      <t>カイゴショクイン</t>
    </rPh>
    <rPh sb="16" eb="18">
      <t>シュウチ</t>
    </rPh>
    <phoneticPr fontId="6"/>
  </si>
  <si>
    <t>　上記イ①(二)、②から⑥まで及び⑧から⑩までに掲げる基準のいずれにも適合すること。</t>
    <rPh sb="1" eb="3">
      <t>ジョウキ</t>
    </rPh>
    <rPh sb="6" eb="7">
      <t>2</t>
    </rPh>
    <rPh sb="15" eb="16">
      <t>オヨ</t>
    </rPh>
    <phoneticPr fontId="6"/>
  </si>
  <si>
    <t>(一)次に掲げる要件の全てに適合すること。</t>
    <rPh sb="1" eb="2">
      <t>1</t>
    </rPh>
    <rPh sb="3" eb="4">
      <t>ツギ</t>
    </rPh>
    <rPh sb="5" eb="6">
      <t>カカ</t>
    </rPh>
    <rPh sb="8" eb="10">
      <t>ヨウケン</t>
    </rPh>
    <rPh sb="11" eb="12">
      <t>スベ</t>
    </rPh>
    <rPh sb="14" eb="16">
      <t>テキゴウ</t>
    </rPh>
    <phoneticPr fontId="6"/>
  </si>
  <si>
    <t>(二)次に掲げる要件の全てに適合すること。</t>
    <rPh sb="1" eb="2">
      <t>2</t>
    </rPh>
    <rPh sb="3" eb="4">
      <t>ツギ</t>
    </rPh>
    <rPh sb="5" eb="6">
      <t>カカ</t>
    </rPh>
    <rPh sb="8" eb="10">
      <t>ヨウケン</t>
    </rPh>
    <rPh sb="11" eb="12">
      <t>スベ</t>
    </rPh>
    <rPh sb="14" eb="16">
      <t>テキゴウ</t>
    </rPh>
    <phoneticPr fontId="6"/>
  </si>
  <si>
    <t>平11老企25
第3の一の1(2)③ｲ</t>
    <phoneticPr fontId="6"/>
  </si>
  <si>
    <t>平11老企25
第3の一の1(2)③ﾛ</t>
    <phoneticPr fontId="6"/>
  </si>
  <si>
    <t>平11老企25第3の一の4(1)②</t>
    <rPh sb="10" eb="11">
      <t>イチ</t>
    </rPh>
    <phoneticPr fontId="6"/>
  </si>
  <si>
    <t>平11老企25第3の一の4(1)③</t>
    <rPh sb="10" eb="11">
      <t>イチ</t>
    </rPh>
    <phoneticPr fontId="6"/>
  </si>
  <si>
    <t>平11老企25第3の一の1(3)参照</t>
    <rPh sb="10" eb="11">
      <t>イチ</t>
    </rPh>
    <rPh sb="16" eb="18">
      <t>サンショウ</t>
    </rPh>
    <phoneticPr fontId="6"/>
  </si>
  <si>
    <t>平11老企25
第3の一の3(13)②</t>
    <rPh sb="11" eb="12">
      <t>イチ</t>
    </rPh>
    <phoneticPr fontId="6"/>
  </si>
  <si>
    <t>※</t>
    <phoneticPr fontId="6"/>
  </si>
  <si>
    <t>平11老企25
第3の一の3(13)③</t>
    <rPh sb="11" eb="12">
      <t>イチ</t>
    </rPh>
    <phoneticPr fontId="6"/>
  </si>
  <si>
    <t>平11老企25
第3の一の3(24)②</t>
    <rPh sb="11" eb="12">
      <t>イチ</t>
    </rPh>
    <phoneticPr fontId="5"/>
  </si>
  <si>
    <t xml:space="preserve">
平11老企25
第3の一の3(28)③</t>
    <rPh sb="12" eb="13">
      <t>イチ</t>
    </rPh>
    <phoneticPr fontId="6"/>
  </si>
  <si>
    <t>平11老企25
第5の2(5)</t>
    <phoneticPr fontId="5"/>
  </si>
  <si>
    <t xml:space="preserve">平12老企36
第2の2(14)①ハ
</t>
    <phoneticPr fontId="6"/>
  </si>
  <si>
    <t>平12厚告19
別表1のチ注2</t>
    <phoneticPr fontId="6"/>
  </si>
  <si>
    <t>　介護職員等処遇改善加算（Ⅴ）(1)</t>
    <rPh sb="1" eb="6">
      <t>カイゴショクイントウ</t>
    </rPh>
    <rPh sb="6" eb="12">
      <t>ショグウカイゼンカサン</t>
    </rPh>
    <phoneticPr fontId="6"/>
  </si>
  <si>
    <t>　介護職員等処遇改善加算（Ⅴ）(2)</t>
    <rPh sb="1" eb="6">
      <t>カイゴショクイントウ</t>
    </rPh>
    <rPh sb="6" eb="12">
      <t>ショグウカイゼンカサン</t>
    </rPh>
    <phoneticPr fontId="6"/>
  </si>
  <si>
    <t>　介護職員等処遇改善加算（Ⅴ）(3)</t>
    <rPh sb="1" eb="6">
      <t>カイゴショクイントウ</t>
    </rPh>
    <rPh sb="6" eb="12">
      <t>ショグウカイゼンカサン</t>
    </rPh>
    <phoneticPr fontId="6"/>
  </si>
  <si>
    <t>　介護職員等処遇改善加算（Ⅴ）(4)</t>
    <rPh sb="1" eb="6">
      <t>カイゴショクイントウ</t>
    </rPh>
    <rPh sb="6" eb="12">
      <t>ショグウカイゼンカサン</t>
    </rPh>
    <phoneticPr fontId="6"/>
  </si>
  <si>
    <t>　介護職員等処遇改善加算（Ⅴ）(5)</t>
    <rPh sb="1" eb="6">
      <t>カイゴショクイントウ</t>
    </rPh>
    <rPh sb="6" eb="12">
      <t>ショグウカイゼンカサン</t>
    </rPh>
    <phoneticPr fontId="6"/>
  </si>
  <si>
    <t>　介護職員等処遇改善加算（Ⅴ）(6)</t>
    <rPh sb="1" eb="6">
      <t>カイゴショクイントウ</t>
    </rPh>
    <rPh sb="6" eb="12">
      <t>ショグウカイゼンカサン</t>
    </rPh>
    <phoneticPr fontId="6"/>
  </si>
  <si>
    <t>　介護職員等処遇改善加算（Ⅴ）(7)</t>
    <rPh sb="1" eb="6">
      <t>カイゴショクイントウ</t>
    </rPh>
    <rPh sb="6" eb="12">
      <t>ショグウカイゼンカサン</t>
    </rPh>
    <phoneticPr fontId="6"/>
  </si>
  <si>
    <t>　介護職員等処遇改善加算（Ⅴ）(8)</t>
    <rPh sb="1" eb="12">
      <t>カイゴショクイントウショグウカイゼンカサン</t>
    </rPh>
    <phoneticPr fontId="6"/>
  </si>
  <si>
    <t>　介護職員等処遇改善加算（Ⅴ）(9)</t>
    <rPh sb="1" eb="12">
      <t>カイゴショクイントウショグウカイゼンカサン</t>
    </rPh>
    <phoneticPr fontId="6"/>
  </si>
  <si>
    <t>　介護職員等処遇改善加算（Ⅴ）(10)</t>
    <rPh sb="1" eb="6">
      <t>カイゴショクイントウ</t>
    </rPh>
    <rPh sb="6" eb="12">
      <t>ショグウカイゼンカサン</t>
    </rPh>
    <phoneticPr fontId="6"/>
  </si>
  <si>
    <t>　介護職員等処遇改善加算（Ⅴ）(11）</t>
    <rPh sb="1" eb="12">
      <t>カイゴショクイントウショグウカイゼンカサン</t>
    </rPh>
    <phoneticPr fontId="6"/>
  </si>
  <si>
    <t>　上記イ①（(一)及び(二)に係る部分を除く。）、②から⑥まで、⑦(一)から(四)まで及び⑧に掲げる基準のいずれにも適合すること。</t>
    <rPh sb="1" eb="3">
      <t>ジョウキ</t>
    </rPh>
    <rPh sb="7" eb="8">
      <t>1</t>
    </rPh>
    <rPh sb="9" eb="10">
      <t>オヨ</t>
    </rPh>
    <rPh sb="12" eb="13">
      <t>2</t>
    </rPh>
    <rPh sb="15" eb="16">
      <t>カカ</t>
    </rPh>
    <rPh sb="17" eb="19">
      <t>ブブン</t>
    </rPh>
    <rPh sb="20" eb="21">
      <t>ノゾ</t>
    </rPh>
    <rPh sb="34" eb="35">
      <t>1</t>
    </rPh>
    <rPh sb="39" eb="40">
      <t>4</t>
    </rPh>
    <rPh sb="43" eb="44">
      <t>オヨ</t>
    </rPh>
    <phoneticPr fontId="6"/>
  </si>
  <si>
    <t>　介護職員等処遇改善加算（Ⅴ）（13）</t>
    <rPh sb="1" eb="5">
      <t>カイゴショクイン</t>
    </rPh>
    <rPh sb="5" eb="6">
      <t>トウ</t>
    </rPh>
    <rPh sb="6" eb="12">
      <t>ショグウカイゼンカサン</t>
    </rPh>
    <phoneticPr fontId="6"/>
  </si>
  <si>
    <t>　上記イ①（(一)及び(二)に係る部分を除く。）、②から⑥まで及び⑧に掲げる基準のいずれにも適合すること。</t>
    <rPh sb="1" eb="3">
      <t>ジョウキ</t>
    </rPh>
    <rPh sb="7" eb="8">
      <t>1</t>
    </rPh>
    <rPh sb="9" eb="10">
      <t>オヨ</t>
    </rPh>
    <rPh sb="12" eb="13">
      <t>2</t>
    </rPh>
    <rPh sb="15" eb="16">
      <t>カカ</t>
    </rPh>
    <rPh sb="17" eb="19">
      <t>ブブン</t>
    </rPh>
    <rPh sb="20" eb="21">
      <t>ノゾ</t>
    </rPh>
    <rPh sb="31" eb="32">
      <t>オヨ</t>
    </rPh>
    <phoneticPr fontId="6"/>
  </si>
  <si>
    <t>　介護職員等処遇改善加算（Ⅴ）（14）</t>
    <rPh sb="1" eb="12">
      <t>カイゴショクイントウショグウカイゼンカサン</t>
    </rPh>
    <phoneticPr fontId="6"/>
  </si>
  <si>
    <t>　訪問介護･･･については通常相当期間以上にわたって集団的な生活を送るサービスではないことから、必ずしも健康診断書の提出等による事前の健康状態の把握が不可欠であるとは言えないが、サービス担当者会議における情報の共有や居宅療養管理指導による主治医からの情報提供等によっても健康状態の把握ができない場合に事業所として利用申込者に健康診断書の提出を求めることは可能であり、その費用の負担については利用申込者とサービス提供事業者との協議によるものと考える。
  しかし、そうした求めに利用申込者が応じない場合であっても、一般的にはサービス提供拒否の正当な事由に該当するものではないと考えられる。
 （平成13年３月28日 運営基準等に係るＱ＆Ａ）</t>
    <phoneticPr fontId="6"/>
  </si>
  <si>
    <t>　原則として、前年度に介護サービスの対価として支払を受けた金額が100万円を超えるサービスが対象。</t>
    <phoneticPr fontId="6"/>
  </si>
  <si>
    <t>ア　介護報酬の請求等のチェックを実施</t>
    <phoneticPr fontId="6"/>
  </si>
  <si>
    <t>イ　法令違反行為の疑いのある内部通報、事故があっ
　た場合速やかに調査を行い、必要な措置をとってい
　る</t>
    <phoneticPr fontId="6"/>
  </si>
  <si>
    <t>ウ　利用者からの相談・苦情等に法令等違反行為に関
　する情報が含まれているものについて、内容を調査
　し、関係する部門と情報共有を図っている</t>
    <phoneticPr fontId="6"/>
  </si>
  <si>
    <t>エ　業務管理体制についての研修を実施している</t>
    <phoneticPr fontId="6"/>
  </si>
  <si>
    <t>オ　法令遵守規程を整備している</t>
    <phoneticPr fontId="6"/>
  </si>
  <si>
    <t xml:space="preserve">カ　その他
［　　　　　　　　　　　　　　　　　　　　　　］
</t>
    <phoneticPr fontId="6"/>
  </si>
  <si>
    <t>◎自主点検項目「第５ 運営に関する基準 36 虐待の防止」を参照</t>
    <rPh sb="1" eb="7">
      <t>ジシュテンケンコウモク</t>
    </rPh>
    <rPh sb="8" eb="9">
      <t>ダイ</t>
    </rPh>
    <rPh sb="11" eb="13">
      <t>ウンエイ</t>
    </rPh>
    <rPh sb="14" eb="15">
      <t>カン</t>
    </rPh>
    <rPh sb="17" eb="19">
      <t>キジュン</t>
    </rPh>
    <phoneticPr fontId="6"/>
  </si>
  <si>
    <t>◎自主点検項目「第５ 運営に関する基準 26 業務継続計画の策定等」を参照</t>
    <rPh sb="1" eb="7">
      <t>ジシュテンケンコウモク</t>
    </rPh>
    <rPh sb="8" eb="9">
      <t>ダイ</t>
    </rPh>
    <rPh sb="11" eb="13">
      <t>ウンエイ</t>
    </rPh>
    <rPh sb="14" eb="15">
      <t>カン</t>
    </rPh>
    <rPh sb="17" eb="19">
      <t>キジュン</t>
    </rPh>
    <phoneticPr fontId="6"/>
  </si>
  <si>
    <t>　業務継続計画未策定減算については、指定居宅サービス等基準第30条の2第1項に規定する基準を満たさない事実が生じた場合に、その翌月（基準を満たさない事実が生じた日が月の初日である場合は当該月）から基準を満たない状況が解消されるに至った月まで、当該事業所の利用者全員について、所定単位数から減算することとなります。</t>
    <phoneticPr fontId="6"/>
  </si>
  <si>
    <t>　人材要件（イ～ニ）</t>
    <phoneticPr fontId="5"/>
  </si>
  <si>
    <t>　訪問介護の提供に当たっては、介護技術の進歩に対応した適切なサービスが提供できるよう、常に新しい技術を修得する等、研鑽を行ってください。</t>
    <rPh sb="1" eb="5">
      <t>ホウモンカイゴ</t>
    </rPh>
    <rPh sb="6" eb="8">
      <t>テイキョウ</t>
    </rPh>
    <rPh sb="9" eb="10">
      <t>ア</t>
    </rPh>
    <rPh sb="15" eb="19">
      <t>カイゴギジュツ</t>
    </rPh>
    <rPh sb="20" eb="22">
      <t>シンポ</t>
    </rPh>
    <rPh sb="23" eb="25">
      <t>タイオウ</t>
    </rPh>
    <rPh sb="27" eb="29">
      <t>テキセツ</t>
    </rPh>
    <rPh sb="35" eb="37">
      <t>テイキョウ</t>
    </rPh>
    <rPh sb="43" eb="44">
      <t>ツネ</t>
    </rPh>
    <rPh sb="45" eb="46">
      <t>アタラ</t>
    </rPh>
    <rPh sb="48" eb="50">
      <t>ギジュツ</t>
    </rPh>
    <rPh sb="51" eb="53">
      <t>シュウトク</t>
    </rPh>
    <rPh sb="55" eb="56">
      <t>トウ</t>
    </rPh>
    <rPh sb="57" eb="59">
      <t>ケンサン</t>
    </rPh>
    <rPh sb="60" eb="61">
      <t>オコナ</t>
    </rPh>
    <phoneticPr fontId="6"/>
  </si>
  <si>
    <t>　サービスの提供に当たっては、当該利用者又は他の利用者等の生命又は身体を保護するため緊急やむを得ない場合を除き、身体的拘束その他利用者の行動を制限する行為（以下「身体的拘束等」という。）を行っていませんか。</t>
    <rPh sb="58" eb="59">
      <t>テキ</t>
    </rPh>
    <rPh sb="83" eb="84">
      <t>テキ</t>
    </rPh>
    <phoneticPr fontId="5"/>
  </si>
  <si>
    <t>　前記③の身体的拘束等を行う場合には、その態様及び時間、その際の利用者の心身の状況並びに緊急やむを得ない理由を記録していますか。</t>
    <rPh sb="1" eb="3">
      <t>ゼンキ</t>
    </rPh>
    <rPh sb="5" eb="7">
      <t>シンタイ</t>
    </rPh>
    <rPh sb="7" eb="8">
      <t>テキ</t>
    </rPh>
    <rPh sb="8" eb="10">
      <t>コウソク</t>
    </rPh>
    <rPh sb="10" eb="11">
      <t>トウ</t>
    </rPh>
    <rPh sb="12" eb="13">
      <t>オコナ</t>
    </rPh>
    <rPh sb="14" eb="16">
      <t>バアイ</t>
    </rPh>
    <rPh sb="21" eb="22">
      <t>タイ</t>
    </rPh>
    <rPh sb="22" eb="23">
      <t>サマ</t>
    </rPh>
    <rPh sb="23" eb="24">
      <t>オヨ</t>
    </rPh>
    <rPh sb="25" eb="27">
      <t>ジカン</t>
    </rPh>
    <rPh sb="30" eb="31">
      <t>サイ</t>
    </rPh>
    <rPh sb="32" eb="35">
      <t>リヨウシャ</t>
    </rPh>
    <rPh sb="36" eb="38">
      <t>シンシン</t>
    </rPh>
    <rPh sb="39" eb="41">
      <t>ジョウキョウ</t>
    </rPh>
    <rPh sb="41" eb="42">
      <t>ナラ</t>
    </rPh>
    <rPh sb="44" eb="46">
      <t>キンキュウ</t>
    </rPh>
    <rPh sb="49" eb="50">
      <t>エ</t>
    </rPh>
    <rPh sb="52" eb="54">
      <t>リユウ</t>
    </rPh>
    <rPh sb="55" eb="57">
      <t>キロク</t>
    </rPh>
    <phoneticPr fontId="5"/>
  </si>
  <si>
    <t>　訪問介護の提供に当たっては、当該利用者又は他の利用者等の生命又は身体を保護するため緊急やむを得ない場合を除き、身体的拘束等を行ってはならず、緊急やむを得ない場合に身体的拘束等を行う場合にあっても、その態様及び時間、その際の利用者の心身の状況並びに緊急やむを得ない理由を記録しなければなりません。</t>
    <rPh sb="1" eb="3">
      <t>ホウモン</t>
    </rPh>
    <phoneticPr fontId="6"/>
  </si>
  <si>
    <t>　また、緊急やむを得ない理由については、切迫性、非代替性及び一時性の３つの要件を満たすことについて、組織等としてこれらの要件の確認等の手続きを極めて慎重に行うこととし、その具体的な内容について記録しておくことが必要です。</t>
    <rPh sb="105" eb="107">
      <t>ヒツヨウ</t>
    </rPh>
    <phoneticPr fontId="6"/>
  </si>
  <si>
    <t>　管理者の責務は、介護保険法の基本理念を踏まえた利用者本位のサービス提供を行うため、利用者へのサービス提供の場面等で生じる事象を適時かつ適切に把握しながら、従業者及び業務の管理を一元的に行うとともに、従業者に、運営に関する基準の規定を遵守させるため必要な指揮命令を行うことです。</t>
    <rPh sb="5" eb="7">
      <t>セキム</t>
    </rPh>
    <rPh sb="100" eb="103">
      <t>ジュウギョウシャ</t>
    </rPh>
    <rPh sb="114" eb="116">
      <t>キテイ</t>
    </rPh>
    <phoneticPr fontId="6"/>
  </si>
  <si>
    <t>　なお、同一事業所内での複数担当(※)の兼務や他の事業所・施設等との担当（※）の兼務については、担当者としての職務に支障がなければ差し支えない。ただし、日常的に兼務先の各事業所内の業務に従事しており、利用者や事業所の状況を適切に把握している者など、各担当者としての職務を遂行する上で支障がないと考えられる者を選任してください。</t>
    <phoneticPr fontId="6"/>
  </si>
  <si>
    <t>　なお、同一事業所内での複数担当(※)の兼務や他の事業所・施設等との担当（※）の兼務については、担当者としての職務に支障がなければ差し支えない。ただし、日常的に兼務先の各事業所内の業務に従事しており、利用者や事業所の状況を適切に把握している者など、各担当者としての職務を遂行する上で支障がないと考えられる者を選任すること。</t>
    <phoneticPr fontId="6"/>
  </si>
  <si>
    <t>（※）身体的拘束等適正化担当者、褥瘡予防対策担当
　　者（看護師が望ましい。）、感染対策担当者（看
　　護師が望ましい。）、事故の発生又はその再発を
　　防止するための措置を適切に実施するための担当
　　者、虐待の発生又はその再発を防止するための措
　　置を適切に実施するための担当者</t>
    <phoneticPr fontId="6"/>
  </si>
  <si>
    <t>　別に厚生労働大臣が定める基準を満たさない場合は、高齢者虐待防止措置未実施減算として、所定単位数の100分の1に相当する単位数を減算していますか。</t>
    <rPh sb="1" eb="2">
      <t>ベツ</t>
    </rPh>
    <rPh sb="3" eb="9">
      <t>コウセイロウドウダイジン</t>
    </rPh>
    <rPh sb="10" eb="11">
      <t>サダ</t>
    </rPh>
    <rPh sb="13" eb="15">
      <t>キジュン</t>
    </rPh>
    <rPh sb="16" eb="17">
      <t>ミ</t>
    </rPh>
    <rPh sb="21" eb="23">
      <t>バアイ</t>
    </rPh>
    <rPh sb="43" eb="48">
      <t>ショテイタンイスウ</t>
    </rPh>
    <rPh sb="52" eb="53">
      <t>ブン</t>
    </rPh>
    <rPh sb="56" eb="58">
      <t>ソウトウ</t>
    </rPh>
    <rPh sb="60" eb="63">
      <t>タンイスウ</t>
    </rPh>
    <rPh sb="64" eb="66">
      <t>ゲンサン</t>
    </rPh>
    <phoneticPr fontId="6"/>
  </si>
  <si>
    <t>　業務継続計画未策定減算</t>
    <rPh sb="1" eb="3">
      <t>ギョウム</t>
    </rPh>
    <rPh sb="3" eb="5">
      <t>ケイゾク</t>
    </rPh>
    <rPh sb="5" eb="7">
      <t>ケイカク</t>
    </rPh>
    <rPh sb="7" eb="12">
      <t>ミサクテイゲンサン</t>
    </rPh>
    <phoneticPr fontId="6"/>
  </si>
  <si>
    <t>　別に厚生労働大臣が定める基準を満たさない場合は、業務継続計画未策定減算として、所定単位数の100分の1に相当する単位数を減算していますか。</t>
    <rPh sb="1" eb="2">
      <t>ベツ</t>
    </rPh>
    <rPh sb="3" eb="9">
      <t>コウセイロウドウダイジン</t>
    </rPh>
    <rPh sb="10" eb="11">
      <t>サダ</t>
    </rPh>
    <rPh sb="13" eb="15">
      <t>キジュン</t>
    </rPh>
    <rPh sb="16" eb="17">
      <t>ミ</t>
    </rPh>
    <rPh sb="21" eb="23">
      <t>バアイ</t>
    </rPh>
    <rPh sb="25" eb="29">
      <t>ギョウムケイゾク</t>
    </rPh>
    <rPh sb="29" eb="31">
      <t>ケイカク</t>
    </rPh>
    <rPh sb="31" eb="34">
      <t>ミサクテイ</t>
    </rPh>
    <rPh sb="34" eb="36">
      <t>ゲンサン</t>
    </rPh>
    <rPh sb="40" eb="45">
      <t>ショテイタンイスウ</t>
    </rPh>
    <rPh sb="49" eb="50">
      <t>ブン</t>
    </rPh>
    <rPh sb="53" eb="55">
      <t>ソウトウ</t>
    </rPh>
    <rPh sb="57" eb="60">
      <t>タンイスウ</t>
    </rPh>
    <rPh sb="61" eb="63">
      <t>ゲンサン</t>
    </rPh>
    <phoneticPr fontId="6"/>
  </si>
  <si>
    <t>　なお、経過措置として、令和7年3月31日までの間、当該減算は適用しないが、義務となっていることを踏まえ、速やかに作成してください。</t>
    <phoneticPr fontId="6"/>
  </si>
  <si>
    <t>　また、特定事業所加算(Ⅴ)とその他の加算を同時に算定する場合を除き、次に掲げるいずれかの加算を算定している場合においては、次に掲げるその他の加算は算定できません。</t>
    <phoneticPr fontId="6"/>
  </si>
  <si>
    <t>　特定事業所加算（Ⅴ）を加算する場合には、体制要件（イ～ホ、ト及びチ）のいずれにも適合していますか。</t>
    <rPh sb="1" eb="8">
      <t>トクテイジギョウショカサン</t>
    </rPh>
    <rPh sb="12" eb="14">
      <t>カサン</t>
    </rPh>
    <rPh sb="16" eb="18">
      <t>バアイ</t>
    </rPh>
    <rPh sb="31" eb="32">
      <t>オヨ</t>
    </rPh>
    <phoneticPr fontId="6"/>
  </si>
  <si>
    <t>ａ　病院、診療所又は訪問看護ステーションの看護師
　との連携により、24時間連絡できる体制を確保し、
　かつ、必要に応じて訪問介護を行うことができる体
　制を整備していること。</t>
    <rPh sb="21" eb="24">
      <t>カンゴシ</t>
    </rPh>
    <phoneticPr fontId="6"/>
  </si>
  <si>
    <t>ｃ　医師、看護職員、訪問介護員等、介護支援専門員
　その他の職種の者による協議の上、当該訪問介護事
　業所における看取りの実績等を踏まえ、適宜、看取
　りに関する対応方針を見直しを行うこと。</t>
    <phoneticPr fontId="6"/>
  </si>
  <si>
    <t>ｄ　看取りに関する職員研修を行っていること。</t>
    <rPh sb="2" eb="4">
      <t>ミト</t>
    </rPh>
    <phoneticPr fontId="6"/>
  </si>
  <si>
    <t>※</t>
    <phoneticPr fontId="6"/>
  </si>
  <si>
    <t>平12老企36第2の2(14)③</t>
    <phoneticPr fontId="6"/>
  </si>
  <si>
    <t>　看取り期の利用者の利用実績については、当該利用者が前年度（３月を除く。）又は届出日の属する月の
前３月間において１人以上であることをいいます。また、この場合の実績について、当該期間に指定訪問介護の提供を行った利用実人員を用いて算定するものです。</t>
    <phoneticPr fontId="6"/>
  </si>
  <si>
    <t>ｅ　前年度又は算定日が属する月の前３月間において
　次に掲げる基準に適合する利用者が１人以上である
　こと。</t>
    <phoneticPr fontId="6"/>
  </si>
  <si>
    <t>(a) 医師が一般に認められている医学的知見に基づき
　回復する見込みがないと診断した者であること。</t>
    <phoneticPr fontId="6"/>
  </si>
  <si>
    <t>(b) 看取り期における対応方針に基づき、利用者の状
　態又は家族の求め等に応じ、訪問介護員等から介護
　記録等利用者に関する記録を活用して行われるサー
　ビスについての説明を受け、同意した上でサービス
　を受けている者（その家族等が説明を受け、同意し
　た上でサービスを受けている者を含む。）であるこ
　と。</t>
    <rPh sb="36" eb="37">
      <t>トウ</t>
    </rPh>
    <rPh sb="95" eb="96">
      <t>ウエ</t>
    </rPh>
    <rPh sb="113" eb="116">
      <t>カゾクトウ</t>
    </rPh>
    <rPh sb="117" eb="119">
      <t>セツメイ</t>
    </rPh>
    <rPh sb="120" eb="121">
      <t>ウ</t>
    </rPh>
    <rPh sb="123" eb="125">
      <t>ドウイ</t>
    </rPh>
    <rPh sb="129" eb="130">
      <t>ウエ</t>
    </rPh>
    <rPh sb="136" eb="137">
      <t>ウ</t>
    </rPh>
    <rPh sb="141" eb="142">
      <t>モノ</t>
    </rPh>
    <rPh sb="143" eb="144">
      <t>フク</t>
    </rPh>
    <phoneticPr fontId="6"/>
  </si>
  <si>
    <t>(ａ)看取り期の利用者に対するサービスを提供する体
　制をＰＤＣＡサイクルにより構築かつ強化していく
　こととし、訪問介護事業所において行った看取り期
　の利用者への対応及び体制構築について評価するも
　のです。</t>
    <rPh sb="3" eb="5">
      <t>ミト</t>
    </rPh>
    <phoneticPr fontId="6"/>
  </si>
  <si>
    <t>(ｃ)看取り期の利用者に対するケアカンファレンス、
　看取り期における対応の実践を振り返ること等によ
　り、看取り期における対応方針の内容その他看取り
　期におけるサービス提供体制について、適宜見直し
　を行ってください。</t>
    <rPh sb="103" eb="104">
      <t>オコナ</t>
    </rPh>
    <phoneticPr fontId="6"/>
  </si>
  <si>
    <t>(ｄ)看取り期の利用者に対するサービス提供において
　は、次に掲げる事項を介護記録等に記録し、多職種
　連携のための情報共有を行ってください。</t>
    <rPh sb="63" eb="64">
      <t>オコナ</t>
    </rPh>
    <phoneticPr fontId="6"/>
  </si>
  <si>
    <t>(ｅ)利用者の看取りに関する理解を支援するため、利
　用者の状態又は家族の求め等に応じ、随時、介護記
　録等その他の利用者に関する記録の開示又は当該記
　録の写しの提供を行う際には、適宜、利用者等に理
　解しやすい資料を作成し、代替することは差し支え
　ありません。</t>
    <rPh sb="121" eb="122">
      <t>サ</t>
    </rPh>
    <rPh sb="123" eb="124">
      <t>ツカ</t>
    </rPh>
    <phoneticPr fontId="6"/>
  </si>
  <si>
    <t>(ｆ)訪問介護事業所は、入院の後も、家族や入院先の
　医療機関等との継続的な関わりを持つことが必要で
　す。
　　なお、情報の共有を円滑に行う観点から、事業所
　が入院する医療機関等に利用者の状態を尋ねたとき
　に、当該医療機関等が事業所に対して本人の状態を
　伝えることについて、入院の際、本人又は家族に対
　して説明をし、文書にて同意を得ておくことが必要
　です。</t>
    <phoneticPr fontId="6"/>
  </si>
  <si>
    <t>(ｇ)本人又はその家族に対する随時の説明に係る同意
　については、口頭で同意を得た場合は、介護記録に
　その説明日時、内容等を記載するとともに、同意を
　得た旨を記載しておくことが必要です。また、適切
　な看取り期における取組が行われていることが担保
　されるよう、介護記録に職員間の相談日時、内容等
　を記載するとともに、本人の状態や 、家族に対す
　る連絡状況等について記載しておくことが必要で
　す。</t>
    <phoneticPr fontId="6"/>
  </si>
  <si>
    <t>(ａ)上記ト、チについては、中山間地域等において、
　地域資源等の状況により、やむを得ず移動距離等を
　要し、事業運営が非効率にならざるを得ない状況の
　中、訪問介護事業所が利用者へ継続的なサービス提
　供体制を構築していることについて評価するもので
　す。</t>
    <rPh sb="3" eb="5">
      <t>ジョウキ</t>
    </rPh>
    <phoneticPr fontId="6"/>
  </si>
  <si>
    <t>(ｃ)上記トの「当該利用者の居宅の所在地と最寄りの
　訪問介護事業所との間の距離が７キロメートルを超
　える場合に限る」とは、訪問介護事業所と利用者の
　居宅までの実際の移動に要する距離が片道７キロ
　メートルを超える場合をいうものです。</t>
    <rPh sb="3" eb="5">
      <t>ジョウキ</t>
    </rPh>
    <phoneticPr fontId="6"/>
  </si>
  <si>
    <t>(ａ)勤続年数とは、各月の前月の末日時点における勤
　続年数をいうものとします。具体的には、令和3年4
　月における勤続年数７年以上の者とは、令和3年3月
　31日時点で勤続年数が７年以上である者をいいま
　す。</t>
    <rPh sb="3" eb="5">
      <t>キンゾク</t>
    </rPh>
    <rPh sb="5" eb="7">
      <t>ネンスウ</t>
    </rPh>
    <rPh sb="10" eb="12">
      <t>カクツキ</t>
    </rPh>
    <rPh sb="13" eb="15">
      <t>ゼンゲツ</t>
    </rPh>
    <rPh sb="16" eb="18">
      <t>マツジツ</t>
    </rPh>
    <rPh sb="18" eb="20">
      <t>ジテン</t>
    </rPh>
    <rPh sb="24" eb="25">
      <t>ツトム</t>
    </rPh>
    <rPh sb="27" eb="28">
      <t>ゾク</t>
    </rPh>
    <rPh sb="28" eb="30">
      <t>ネンスウ</t>
    </rPh>
    <rPh sb="40" eb="43">
      <t>グタイテキ</t>
    </rPh>
    <rPh sb="46" eb="48">
      <t>レイワ</t>
    </rPh>
    <rPh sb="49" eb="50">
      <t>ネン</t>
    </rPh>
    <rPh sb="53" eb="54">
      <t>ガツ</t>
    </rPh>
    <rPh sb="58" eb="60">
      <t>キンゾク</t>
    </rPh>
    <rPh sb="60" eb="62">
      <t>ネンスウ</t>
    </rPh>
    <rPh sb="63" eb="66">
      <t>ネンイジョウ</t>
    </rPh>
    <rPh sb="67" eb="68">
      <t>モノ</t>
    </rPh>
    <rPh sb="71" eb="73">
      <t>レイワ</t>
    </rPh>
    <rPh sb="74" eb="75">
      <t>ネン</t>
    </rPh>
    <rPh sb="76" eb="77">
      <t>ガツ</t>
    </rPh>
    <rPh sb="81" eb="82">
      <t>ニチ</t>
    </rPh>
    <rPh sb="82" eb="84">
      <t>ジテン</t>
    </rPh>
    <rPh sb="85" eb="87">
      <t>キンゾク</t>
    </rPh>
    <rPh sb="87" eb="89">
      <t>ネンスウ</t>
    </rPh>
    <rPh sb="91" eb="94">
      <t>ネンイジョウ</t>
    </rPh>
    <rPh sb="97" eb="98">
      <t>モノ</t>
    </rPh>
    <phoneticPr fontId="6"/>
  </si>
  <si>
    <t>(ｂ)勤続年数の算定に当たっては、当該事業所におけ
　る勤務年数に加え、同一法人等の経営する他の介護
　サービス事業所、病院、社会福祉施設等において
　サービスを利用者に直接提供する職員として勤務し
　た年数を含めることができるものとします。</t>
    <rPh sb="3" eb="5">
      <t>キンゾク</t>
    </rPh>
    <rPh sb="5" eb="7">
      <t>ネンスウ</t>
    </rPh>
    <rPh sb="8" eb="10">
      <t>サンテイ</t>
    </rPh>
    <rPh sb="11" eb="12">
      <t>ア</t>
    </rPh>
    <rPh sb="17" eb="19">
      <t>トウガイ</t>
    </rPh>
    <rPh sb="19" eb="22">
      <t>ジギョウショ</t>
    </rPh>
    <rPh sb="28" eb="30">
      <t>キンム</t>
    </rPh>
    <rPh sb="30" eb="32">
      <t>ネンスウ</t>
    </rPh>
    <rPh sb="33" eb="34">
      <t>クワ</t>
    </rPh>
    <rPh sb="36" eb="38">
      <t>ドウイツ</t>
    </rPh>
    <rPh sb="38" eb="40">
      <t>ホウジン</t>
    </rPh>
    <rPh sb="40" eb="41">
      <t>トウ</t>
    </rPh>
    <rPh sb="42" eb="44">
      <t>ケイエイ</t>
    </rPh>
    <rPh sb="46" eb="47">
      <t>タ</t>
    </rPh>
    <rPh sb="48" eb="50">
      <t>カイゴ</t>
    </rPh>
    <rPh sb="56" eb="59">
      <t>ジギョウショ</t>
    </rPh>
    <rPh sb="60" eb="62">
      <t>ビョウイン</t>
    </rPh>
    <rPh sb="63" eb="69">
      <t>シャカイフクシシセツ</t>
    </rPh>
    <rPh sb="69" eb="70">
      <t>トウ</t>
    </rPh>
    <rPh sb="81" eb="84">
      <t>リヨウシャ</t>
    </rPh>
    <rPh sb="85" eb="87">
      <t>チョクセツ</t>
    </rPh>
    <rPh sb="87" eb="89">
      <t>テイキョウ</t>
    </rPh>
    <rPh sb="91" eb="93">
      <t>ショクイン</t>
    </rPh>
    <rPh sb="96" eb="98">
      <t>キンム</t>
    </rPh>
    <rPh sb="102" eb="104">
      <t>ネンスウ</t>
    </rPh>
    <rPh sb="105" eb="106">
      <t>フク</t>
    </rPh>
    <phoneticPr fontId="6"/>
  </si>
  <si>
    <t>(ｈ)看取り期の利用者に対するサービス提供にあたっ
　ては、厚生労働省「人生の最終段階における医療・
　ケアの決定プロセスに関するガイドライン」等を参
　考にしつつ、本人の意思を尊重した医療・ケアの方
　針が実施できるよう、多職種が連携し、本人及びそ
　の家族と必要な情報の共有等に努めてください。</t>
    <phoneticPr fontId="6"/>
  </si>
  <si>
    <t>　利用者の心身の状況又はその家族の取り巻く環境の変化に応じ、随時、訪問介護員等、サービス提供責任者その他の関係者か共同し、訪問介護計画の見直しを行っていること。</t>
    <rPh sb="33" eb="39">
      <t>ホウモンカイゴイントウ</t>
    </rPh>
    <rPh sb="44" eb="46">
      <t>テイキョウ</t>
    </rPh>
    <rPh sb="46" eb="49">
      <t>セキニンシャ</t>
    </rPh>
    <rPh sb="51" eb="52">
      <t>タ</t>
    </rPh>
    <rPh sb="53" eb="56">
      <t>カンケイシャ</t>
    </rPh>
    <rPh sb="57" eb="59">
      <t>キョウドウ</t>
    </rPh>
    <phoneticPr fontId="6"/>
  </si>
  <si>
    <t>(ｂ)上記トの「通常の事業の実施地域の範囲内であっ
　て、中山間地域等に地域等に居住している利用者に
　対して、継続的に訪問介護を提供していること」と
　は、訪問介護事業所における通常の事業の実施地域
　の範囲内であって、中山間地域等に居住する利用者
　へのサービス提供実績が前年度（３月を除く。）又
　は届出日の属する月の前３月の１月当たりの平均で
　１人以上であることをいいます。また、この場合の
　実績の平均について、当該期間に訪問介護の提供を
　行った利用実人員を用いて算定するものとします。</t>
    <rPh sb="3" eb="5">
      <t>ジョウキ</t>
    </rPh>
    <rPh sb="34" eb="35">
      <t>トウ</t>
    </rPh>
    <rPh sb="36" eb="38">
      <t>チイキ</t>
    </rPh>
    <rPh sb="38" eb="39">
      <t>トウ</t>
    </rPh>
    <phoneticPr fontId="6"/>
  </si>
  <si>
    <t>　正当な理由なく、訪問介護事業所において、算定日が属する月の前６月間に提供した訪問介護の提供総数のうち、同一敷地内等建物に居住する利用者に提供されたものの占める割合が100分の90以上であること。</t>
    <rPh sb="46" eb="48">
      <t>ソウスウ</t>
    </rPh>
    <rPh sb="58" eb="60">
      <t>タテモノ</t>
    </rPh>
    <rPh sb="67" eb="68">
      <t>シャ</t>
    </rPh>
    <phoneticPr fontId="6"/>
  </si>
  <si>
    <t>　ただし、別に厚生労働大臣が定める基準に該当する訪問介護事業所が、同一敷地内建物等に居住する利用者（訪問介護事業所における１月当たりの利用者が同一敷地内建物等に50人以上居住する利用者を除く。）に対して訪問介護を行った場合は、１回につき所定単位数の100分の88に相当する単位数を算定していますか。</t>
    <phoneticPr fontId="6"/>
  </si>
  <si>
    <t>　訪問介護の提供総数のうち、同一敷地内建物等に居住する利用者（訪問介護事業所における１月当たりの利用者が同一敷地内建物等に50人以上居住する建物に居住する利用者を除く。以下同じ。）に提供されたものの占める割合が100分の90以上である場合について</t>
    <phoneticPr fontId="6"/>
  </si>
  <si>
    <t>ａ　判定期間が前期（3月1日から8月31日）の場合
　は、減算適用期間を10月1日から3月31日までとす
　る。</t>
    <phoneticPr fontId="6"/>
  </si>
  <si>
    <t>　　なお、令和6年度については、ａの判定期間を4月
　1日から9月30日、減算適用期間を11月1日から3月31
　日まで、bの判定期間を10月1日から2月末日、減算
　適用期間を令和7年度の4月1日から9月30日までとす
　る。</t>
    <phoneticPr fontId="6"/>
  </si>
  <si>
    <t>ｂ　判定期間が後期（9月1日から2月末日）の場合
　は、減算適用期間を4月1日から9月30日までとする。</t>
    <phoneticPr fontId="6"/>
  </si>
  <si>
    <t xml:space="preserve">ｃ　イの算定方法で計算した割合
</t>
    <phoneticPr fontId="6"/>
  </si>
  <si>
    <t>ｂ　同一敷地内建物等に居住する利用者数（利用実人
　員）</t>
    <phoneticPr fontId="6"/>
  </si>
  <si>
    <t>ｄ　イの算定方法で計算した割合が90％以上である場
　合であって正当な理由がある場合においては、その
　正当な理由</t>
    <phoneticPr fontId="6"/>
  </si>
  <si>
    <t>ｂ　判定期間の１月当たりの延べ訪問回数が200回以下
　であるなど事業所が小規模である場合</t>
    <phoneticPr fontId="6"/>
  </si>
  <si>
    <t>　ただし、特定事業所加算（Ⅴ）を算定している場合は、算定しません。</t>
    <rPh sb="5" eb="7">
      <t>トクテイ</t>
    </rPh>
    <rPh sb="7" eb="10">
      <t>ジギョウショ</t>
    </rPh>
    <rPh sb="10" eb="12">
      <t>カサン</t>
    </rPh>
    <rPh sb="16" eb="18">
      <t>サンテイ</t>
    </rPh>
    <rPh sb="22" eb="24">
      <t>バアイ</t>
    </rPh>
    <rPh sb="26" eb="28">
      <t>サンテイ</t>
    </rPh>
    <phoneticPr fontId="6"/>
  </si>
  <si>
    <t>　次のいずれにも該当しないこと</t>
    <rPh sb="1" eb="2">
      <t>ツギ</t>
    </rPh>
    <rPh sb="8" eb="10">
      <t>ガイトウ</t>
    </rPh>
    <phoneticPr fontId="6"/>
  </si>
  <si>
    <t>(2) 当該利用者について、口腔の健康状態の評価の結
　果、居宅療養管理指導が必要であると歯科医師が判
　断し、初回の居宅療養管理指導を行った日の属する
　月を除き、居宅療養管理指導事業所が歯科医師又は
　歯科衛生士が行う居宅療養管理指導費を算定してい
　ること。</t>
    <rPh sb="4" eb="9">
      <t>トウガイリヨウシャ</t>
    </rPh>
    <rPh sb="14" eb="16">
      <t>コウクウ</t>
    </rPh>
    <rPh sb="17" eb="19">
      <t>ケンコウ</t>
    </rPh>
    <rPh sb="19" eb="21">
      <t>ジョウタイ</t>
    </rPh>
    <rPh sb="22" eb="24">
      <t>ヒョウカ</t>
    </rPh>
    <rPh sb="30" eb="36">
      <t>キョタクリョウヨウカンリ</t>
    </rPh>
    <rPh sb="36" eb="38">
      <t>シドウ</t>
    </rPh>
    <rPh sb="39" eb="41">
      <t>ヒツヨウ</t>
    </rPh>
    <rPh sb="45" eb="49">
      <t>シカイシ</t>
    </rPh>
    <rPh sb="56" eb="58">
      <t>ショカイ</t>
    </rPh>
    <rPh sb="59" eb="67">
      <t>キョタクリョウヨウカンリシドウ</t>
    </rPh>
    <rPh sb="68" eb="69">
      <t>オコナ</t>
    </rPh>
    <rPh sb="71" eb="72">
      <t>ヒ</t>
    </rPh>
    <rPh sb="73" eb="74">
      <t>ゾク</t>
    </rPh>
    <rPh sb="78" eb="79">
      <t>ツキ</t>
    </rPh>
    <rPh sb="80" eb="81">
      <t>ノゾ</t>
    </rPh>
    <rPh sb="83" eb="91">
      <t>キョタクリョウヨウカンリシドウ</t>
    </rPh>
    <rPh sb="91" eb="94">
      <t>ジギョウショ</t>
    </rPh>
    <rPh sb="95" eb="100">
      <t>シカイシマタ</t>
    </rPh>
    <rPh sb="103" eb="108">
      <t>シカエイセイシ</t>
    </rPh>
    <rPh sb="109" eb="110">
      <t>オコナ</t>
    </rPh>
    <rPh sb="111" eb="119">
      <t>キョタクリョウヨウカンリシドウ</t>
    </rPh>
    <rPh sb="119" eb="120">
      <t>ヒ</t>
    </rPh>
    <rPh sb="121" eb="123">
      <t>サンテイ</t>
    </rPh>
    <phoneticPr fontId="6"/>
  </si>
  <si>
    <t>　口腔の健康状態の評価は、それぞれ次に掲げる確認を行ってください。ただし、ト及びチについては、利用者の状態に応じて確認可能な場合に限って評価を行ってください。</t>
    <rPh sb="25" eb="26">
      <t>オコナ</t>
    </rPh>
    <rPh sb="71" eb="72">
      <t>オコナ</t>
    </rPh>
    <phoneticPr fontId="6"/>
  </si>
  <si>
    <t>イ　開口の状態
ロ　歯の汚れの有無
ハ　舌の汚れの有無
ニ　歯肉の腫れ、出血の有無
ホ　左右両方の奥歯のかみ合わせの状態
ヘ　むせの有無
ト　ぶくぶくうがいの状態
チ　食物のため込み、残留の有無</t>
    <phoneticPr fontId="6"/>
  </si>
  <si>
    <t>　事業所における利用者の総数のうち、日常生活に支障を来すおそれのある症状又は行動が認められることから介護を必要とする認知症の者の占める割合が100分の20以上であること。</t>
    <rPh sb="36" eb="37">
      <t>マタ</t>
    </rPh>
    <rPh sb="73" eb="74">
      <t>ブン</t>
    </rPh>
    <phoneticPr fontId="6"/>
  </si>
  <si>
    <t>　認知症専門ケア加算（Ⅰ）を算定すべき利用者</t>
    <rPh sb="1" eb="4">
      <t>ニンチショウ</t>
    </rPh>
    <rPh sb="4" eb="6">
      <t>センモン</t>
    </rPh>
    <rPh sb="8" eb="10">
      <t>カサン</t>
    </rPh>
    <rPh sb="14" eb="16">
      <t>サンテイ</t>
    </rPh>
    <rPh sb="19" eb="22">
      <t>リヨウシャ</t>
    </rPh>
    <phoneticPr fontId="6"/>
  </si>
  <si>
    <t>　認知症専門ケア加算（Ⅱ）を算定すべき利用者</t>
    <rPh sb="1" eb="4">
      <t>ニンチショウ</t>
    </rPh>
    <rPh sb="4" eb="6">
      <t>センモン</t>
    </rPh>
    <rPh sb="8" eb="10">
      <t>カサン</t>
    </rPh>
    <rPh sb="14" eb="16">
      <t>サンテイ</t>
    </rPh>
    <rPh sb="19" eb="22">
      <t>リヨウシャ</t>
    </rPh>
    <phoneticPr fontId="6"/>
  </si>
  <si>
    <t>（4）介護職員等処遇改善加算（Ⅳ）
　   上記1から23までにより算定した単位数の
　　 1000分の145に相当する単位数</t>
    <rPh sb="7" eb="8">
      <t>トウ</t>
    </rPh>
    <phoneticPr fontId="6"/>
  </si>
  <si>
    <t>(ｂ)管理者を中心として、介護職員、看護職員、介護
　支援専門員等による協議の上、「看取り期における
　対応方針」が定められていることが必要であり、同
　対応方針においては、例えば、次に掲げる事項を含
　んだものとしてください。</t>
    <rPh sb="99" eb="100">
      <t>フク</t>
    </rPh>
    <phoneticPr fontId="6"/>
  </si>
  <si>
    <t>・　当該事業所における看取り期における対応方針に
　関する考え方
・　訪問看護ステーション等との連携体制（緊急時の
　対応を含む。）
・　利用者等との話し合いにおける同意、意思確認及
　び情報提供の方法
・　利用者等への情報提供に供する資料及び同意書等
　の様式
・　その他職員の具体的対応等</t>
    <phoneticPr fontId="6"/>
  </si>
  <si>
    <t>・　利用者の身体状況の変化及びこれに対する介護に
　ついての記録
・　看取り期におけるサービス提供の各プロセスにお
　いて利用者及び家族の意向を把握し、それに基づく
　アセスメント及び対応の経過の記録</t>
    <phoneticPr fontId="6"/>
  </si>
  <si>
    <t>(ｄ)上記チについては、利用者にとって必要なサービ
　スを必要なタイミングで提供し、総合的に利用者の
　在宅生活の継続を支援するため、訪問介護計画につ
　いて、利用者の心身の状況や家族を取り巻く環境の
　変化を踏まえ、訪問介護事業所のサービス提供責任
　者等が起点となり、訪問介護員等、サービス提供責
　任者その他地域の関係者が共同し、随時適切に見直
　しを行う必要があります。</t>
    <rPh sb="3" eb="5">
      <t>ジョウキ</t>
    </rPh>
    <phoneticPr fontId="6"/>
  </si>
  <si>
    <t>ア　判定期間と減算適用期間
　　訪問介護事業所は、毎年度２回、次の判定期間に
　おける当該事業所における訪問介護の提供総数のう
　ち、同一敷地内建物等に居住する利用者に提供され
　たものの占める割合が100分の90以上である場合は、
　次に掲げるところに従い、当該事業所が実施する減
　算適用期間の同一敷地内建物等に居住する利用者に
　提供される訪問介護のすべてについて減算を適用し
　ます。</t>
    <phoneticPr fontId="6"/>
  </si>
  <si>
    <t>（具体的な計算式）
　事業所ごとに、次の計算式により計算し、90％以上である場合に減算
（当該事業所における判定期間に訪問介護を提供した利用者のうち同一敷地内建物等に居住する利用者数（利用実人員））÷（当該事業所における判定期間に訪問介護を提供した利用者数（利用実人員））</t>
    <phoneticPr fontId="6"/>
  </si>
  <si>
    <t>イ　判定方法
　　事業所ごとに、当該事業所における判定期間に訪
　問介護を提供した利用者のうち、同一敷地内建物等
　に居住する利用者の占める割合を計算し、90％以上
　である場合に減算します。</t>
    <phoneticPr fontId="6"/>
  </si>
  <si>
    <t>　　なお、ＩＣＴを活用した動画やテレビ電話装置等
　等（リアルタイムでの画像を介したコミュニケー
　ションが可能な機器をいう。）を用いる場合におい
　ては、理学療法士等がＡＤＬ及びＩＡＤＬに関する
　利用者の状況について適切に把握できるよう、理学
　療法士等とサービス提供責任者で事前に方法等を調
　整するものとします。</t>
    <rPh sb="9" eb="11">
      <t>カツヨウ</t>
    </rPh>
    <rPh sb="13" eb="15">
      <t>ドウガ</t>
    </rPh>
    <rPh sb="65" eb="66">
      <t>モチ</t>
    </rPh>
    <rPh sb="78" eb="80">
      <t>リガク</t>
    </rPh>
    <rPh sb="80" eb="83">
      <t>リョウホウシ</t>
    </rPh>
    <rPh sb="83" eb="84">
      <t>トウ</t>
    </rPh>
    <rPh sb="88" eb="89">
      <t>オヨ</t>
    </rPh>
    <rPh sb="95" eb="96">
      <t>カン</t>
    </rPh>
    <rPh sb="100" eb="103">
      <t>リヨウシャ</t>
    </rPh>
    <rPh sb="104" eb="106">
      <t>ジョウキョウ</t>
    </rPh>
    <rPh sb="110" eb="112">
      <t>テキセツ</t>
    </rPh>
    <rPh sb="113" eb="115">
      <t>ハアク</t>
    </rPh>
    <rPh sb="121" eb="123">
      <t>リガク</t>
    </rPh>
    <rPh sb="125" eb="128">
      <t>リョウホウシ</t>
    </rPh>
    <rPh sb="128" eb="129">
      <t>トウ</t>
    </rPh>
    <rPh sb="134" eb="136">
      <t>テイキョウ</t>
    </rPh>
    <rPh sb="136" eb="139">
      <t>セキニンシャ</t>
    </rPh>
    <rPh sb="140" eb="142">
      <t>ジゼン</t>
    </rPh>
    <rPh sb="143" eb="145">
      <t>ホウホウ</t>
    </rPh>
    <rPh sb="145" eb="146">
      <t>トウ</t>
    </rPh>
    <phoneticPr fontId="6"/>
  </si>
  <si>
    <t>⑤　上記④のイ及びウの達成目標については、利用者
　の意向及び利用者を担当する介護支援専門員の意見
　を踏まえ策定するとともに、利用者自身がその達成
　度合いを客観視でき、当該利用者の意欲の向上につ
　ながるよう、例えば、当該目標に係る生活行為の回
　数や当該生活行為を行うために必要となる基本的な
　動作（立位又は座位の保持等）の時間数といった数
　値を用いる等、可能な限り具体的かつ客観的な指標
　を用いて設定するものとします。</t>
    <rPh sb="2" eb="4">
      <t>ジョウキ</t>
    </rPh>
    <phoneticPr fontId="6"/>
  </si>
  <si>
    <t xml:space="preserve">　　カンファレンスは、テレビ電話装置等（リアルタ
　イムでの画像を介したコミュニケーションが可能な
　機器をいう。）を活用して行うことができるものと
　します。この際、個人情報保護委員会・厚生労働省
　「医療・介護関係事業者における個人情報の定説な
　取扱いのためのガイダンス」、厚生労働省「医療情
　報システムの安全管理に関するガイドライン」等を
　遵守してください。
</t>
    <rPh sb="14" eb="16">
      <t>デンワ</t>
    </rPh>
    <rPh sb="16" eb="18">
      <t>ソウチ</t>
    </rPh>
    <rPh sb="18" eb="19">
      <t>トウ</t>
    </rPh>
    <rPh sb="59" eb="61">
      <t>カツヨウ</t>
    </rPh>
    <rPh sb="63" eb="64">
      <t>オコナ</t>
    </rPh>
    <rPh sb="82" eb="83">
      <t>サイ</t>
    </rPh>
    <rPh sb="84" eb="86">
      <t>コジン</t>
    </rPh>
    <rPh sb="86" eb="88">
      <t>ジョウホウ</t>
    </rPh>
    <rPh sb="88" eb="90">
      <t>ホゴ</t>
    </rPh>
    <rPh sb="90" eb="93">
      <t>イインカイ</t>
    </rPh>
    <rPh sb="94" eb="96">
      <t>コウセイ</t>
    </rPh>
    <rPh sb="96" eb="99">
      <t>ロウドウショウ</t>
    </rPh>
    <rPh sb="102" eb="104">
      <t>イリョウ</t>
    </rPh>
    <rPh sb="105" eb="107">
      <t>カイゴ</t>
    </rPh>
    <rPh sb="107" eb="109">
      <t>カンケイ</t>
    </rPh>
    <rPh sb="109" eb="112">
      <t>ジギョウシャ</t>
    </rPh>
    <rPh sb="116" eb="118">
      <t>コジン</t>
    </rPh>
    <rPh sb="118" eb="120">
      <t>ジョウホウ</t>
    </rPh>
    <rPh sb="121" eb="123">
      <t>テイセツ</t>
    </rPh>
    <rPh sb="126" eb="128">
      <t>トリアツカ</t>
    </rPh>
    <rPh sb="140" eb="142">
      <t>コウセイ</t>
    </rPh>
    <rPh sb="142" eb="145">
      <t>ロウドウショウ</t>
    </rPh>
    <rPh sb="146" eb="148">
      <t>イリョウ</t>
    </rPh>
    <rPh sb="157" eb="159">
      <t>アンゼン</t>
    </rPh>
    <rPh sb="159" eb="161">
      <t>カンリ</t>
    </rPh>
    <rPh sb="162" eb="163">
      <t>カン</t>
    </rPh>
    <rPh sb="172" eb="173">
      <t>トウ</t>
    </rPh>
    <rPh sb="176" eb="178">
      <t>ジュンシュ</t>
    </rPh>
    <phoneticPr fontId="6"/>
  </si>
  <si>
    <t>　　また、この場合の「カンファレンス」は、サービ
　ス担当者会議の前後に時間を明確に区分した上で、
　サービス提供責任者及び理学療法士等により実施さ
　れるもので差し支えありません。
　　さらに、この場合の「リハビリテーションを実施
　している医療提供施設」とは、診療報酬における疾
　患別リハビリテーション料の届出を行っている病院
　若しくは診療所又は介護老人保健施設、介護療養型
　医療施設若しくは介護医療院です。</t>
    <phoneticPr fontId="6"/>
  </si>
  <si>
    <t>④　上記③のイ及びウの達成目標については、利用者
　の意向及び利用者を担当する介護支援専門員の意見
　を踏まえ策定するとともに、利用者自身がその達成
　度合いを客観視でき、当該利用者の意欲の向上につ
　ながるよう、例えば、当該目標に係る生活行為の回
　数や当該生活行為を行うために必要となる基本的な
　動作（立位又は座位の保持等）の時間数といった数
　値を用いる等、可能な限り具体的かつ客観的な指標
　を用いて設定してください。</t>
    <rPh sb="2" eb="4">
      <t>ジョウキ</t>
    </rPh>
    <rPh sb="7" eb="8">
      <t>オヨ</t>
    </rPh>
    <rPh sb="11" eb="13">
      <t>タッセイ</t>
    </rPh>
    <rPh sb="13" eb="15">
      <t>モクヒョウ</t>
    </rPh>
    <rPh sb="21" eb="24">
      <t>リヨウシャ</t>
    </rPh>
    <rPh sb="29" eb="30">
      <t>オヨ</t>
    </rPh>
    <rPh sb="35" eb="37">
      <t>タントウ</t>
    </rPh>
    <rPh sb="39" eb="41">
      <t>カイゴ</t>
    </rPh>
    <rPh sb="41" eb="43">
      <t>シエン</t>
    </rPh>
    <rPh sb="43" eb="46">
      <t>センモンイン</t>
    </rPh>
    <rPh sb="47" eb="49">
      <t>イケン</t>
    </rPh>
    <rPh sb="52" eb="53">
      <t>フ</t>
    </rPh>
    <rPh sb="64" eb="67">
      <t>リヨウシャ</t>
    </rPh>
    <rPh sb="67" eb="69">
      <t>ジシン</t>
    </rPh>
    <rPh sb="77" eb="78">
      <t>ア</t>
    </rPh>
    <rPh sb="80" eb="83">
      <t>キャッカンシ</t>
    </rPh>
    <rPh sb="86" eb="88">
      <t>トウガイ</t>
    </rPh>
    <rPh sb="92" eb="94">
      <t>イヨク</t>
    </rPh>
    <rPh sb="95" eb="97">
      <t>コウジョウ</t>
    </rPh>
    <rPh sb="107" eb="108">
      <t>タト</t>
    </rPh>
    <rPh sb="111" eb="113">
      <t>トウガイ</t>
    </rPh>
    <rPh sb="113" eb="115">
      <t>モクヒョウ</t>
    </rPh>
    <rPh sb="116" eb="117">
      <t>カカ</t>
    </rPh>
    <rPh sb="120" eb="122">
      <t>コウイ</t>
    </rPh>
    <rPh sb="128" eb="130">
      <t>トウガイ</t>
    </rPh>
    <rPh sb="130" eb="132">
      <t>セイカツ</t>
    </rPh>
    <rPh sb="132" eb="134">
      <t>コウイ</t>
    </rPh>
    <rPh sb="135" eb="136">
      <t>オコナ</t>
    </rPh>
    <rPh sb="140" eb="142">
      <t>ヒツヨウ</t>
    </rPh>
    <rPh sb="145" eb="148">
      <t>キホンテキ</t>
    </rPh>
    <rPh sb="151" eb="153">
      <t>ドウサ</t>
    </rPh>
    <rPh sb="154" eb="155">
      <t>タ</t>
    </rPh>
    <rPh sb="155" eb="156">
      <t>イ</t>
    </rPh>
    <rPh sb="156" eb="157">
      <t>マタ</t>
    </rPh>
    <rPh sb="158" eb="160">
      <t>ザイ</t>
    </rPh>
    <rPh sb="161" eb="163">
      <t>ホジ</t>
    </rPh>
    <rPh sb="163" eb="164">
      <t>トウ</t>
    </rPh>
    <rPh sb="166" eb="169">
      <t>ジカンスウ</t>
    </rPh>
    <rPh sb="178" eb="179">
      <t>モチ</t>
    </rPh>
    <rPh sb="181" eb="182">
      <t>トウ</t>
    </rPh>
    <rPh sb="183" eb="185">
      <t>カノウ</t>
    </rPh>
    <rPh sb="186" eb="187">
      <t>カギ</t>
    </rPh>
    <rPh sb="193" eb="196">
      <t>キャッカンテキ</t>
    </rPh>
    <rPh sb="197" eb="199">
      <t>シヒョウ</t>
    </rPh>
    <rPh sb="202" eb="203">
      <t>モチ</t>
    </rPh>
    <rPh sb="205" eb="207">
      <t>セッテイ</t>
    </rPh>
    <phoneticPr fontId="6"/>
  </si>
  <si>
    <t>　  なお、当該３月の間に利用者に対する訪問リハビ
　リテーション又は通所リハビリテーション等の提供
　が終了した場合であっても、３月間は本加算の算定
　が可能です。</t>
    <phoneticPr fontId="6"/>
  </si>
  <si>
    <t xml:space="preserve">※
</t>
    <phoneticPr fontId="6"/>
  </si>
  <si>
    <t>平12老企36
第2の2（23)①</t>
    <rPh sb="0" eb="1">
      <t>ヘイ</t>
    </rPh>
    <rPh sb="3" eb="5">
      <t>ロウキ</t>
    </rPh>
    <rPh sb="8" eb="9">
      <t>ダイ</t>
    </rPh>
    <phoneticPr fontId="6"/>
  </si>
  <si>
    <t>平12老企36
第2の2（23)②</t>
    <rPh sb="0" eb="1">
      <t>ヘイ</t>
    </rPh>
    <rPh sb="3" eb="5">
      <t>ロウキ</t>
    </rPh>
    <rPh sb="8" eb="9">
      <t>ダイ</t>
    </rPh>
    <phoneticPr fontId="6"/>
  </si>
  <si>
    <t>平12老企36
第2の2（23)③</t>
    <rPh sb="0" eb="1">
      <t>ヘイ</t>
    </rPh>
    <rPh sb="3" eb="5">
      <t>ロウキ</t>
    </rPh>
    <rPh sb="8" eb="9">
      <t>ダイ</t>
    </rPh>
    <phoneticPr fontId="6"/>
  </si>
  <si>
    <t>平12老企36
第2の2（23)④</t>
    <rPh sb="0" eb="1">
      <t>ヘイ</t>
    </rPh>
    <rPh sb="3" eb="5">
      <t>ロウキ</t>
    </rPh>
    <rPh sb="8" eb="9">
      <t>ダイ</t>
    </rPh>
    <phoneticPr fontId="6"/>
  </si>
  <si>
    <t>平12老企36
第2の2（23)⑤</t>
    <rPh sb="0" eb="1">
      <t>ヘイ</t>
    </rPh>
    <rPh sb="3" eb="5">
      <t>ロウキ</t>
    </rPh>
    <rPh sb="8" eb="9">
      <t>ダイ</t>
    </rPh>
    <phoneticPr fontId="6"/>
  </si>
  <si>
    <t>平12老企36
第2の2（23)⑥</t>
    <rPh sb="0" eb="1">
      <t>ヘイ</t>
    </rPh>
    <rPh sb="3" eb="5">
      <t>ロウキ</t>
    </rPh>
    <rPh sb="8" eb="9">
      <t>ダイ</t>
    </rPh>
    <phoneticPr fontId="6"/>
  </si>
  <si>
    <t>平12老企36
第2の2（23)⑦</t>
    <rPh sb="0" eb="1">
      <t>ヘイ</t>
    </rPh>
    <rPh sb="3" eb="5">
      <t>ロウキ</t>
    </rPh>
    <rPh sb="8" eb="9">
      <t>ダイ</t>
    </rPh>
    <phoneticPr fontId="6"/>
  </si>
  <si>
    <t>平12老企36
第2の2（23)⑧</t>
    <rPh sb="0" eb="1">
      <t>ヘイ</t>
    </rPh>
    <rPh sb="3" eb="5">
      <t>ロウキ</t>
    </rPh>
    <rPh sb="8" eb="9">
      <t>ダイ</t>
    </rPh>
    <phoneticPr fontId="6"/>
  </si>
  <si>
    <t>　口腔連携強化加算の算定に係る口腔の健康状態の評価は、利用者に対する適切な口腔管理につなげる観点から、利用者ごとに行われるケアマネジメントの一環として行われることに留意してください。</t>
    <phoneticPr fontId="6"/>
  </si>
  <si>
    <t>平12老企36
第2の2(25)</t>
    <phoneticPr fontId="6"/>
  </si>
  <si>
    <t>（1）介護職員等処遇改善加算（Ⅴ）(1)
　　 上記1から23までにより算定した単位数の
　　 1000分の221に相当する単位数</t>
    <rPh sb="3" eb="5">
      <t>カイゴ</t>
    </rPh>
    <rPh sb="5" eb="7">
      <t>ショクイン</t>
    </rPh>
    <rPh sb="7" eb="8">
      <t>トウ</t>
    </rPh>
    <rPh sb="8" eb="10">
      <t>ショグウ</t>
    </rPh>
    <rPh sb="10" eb="12">
      <t>カイゼン</t>
    </rPh>
    <rPh sb="12" eb="14">
      <t>カサン</t>
    </rPh>
    <rPh sb="24" eb="26">
      <t>ジョウキ</t>
    </rPh>
    <rPh sb="36" eb="38">
      <t>サンテイ</t>
    </rPh>
    <rPh sb="40" eb="43">
      <t>タンイスウ</t>
    </rPh>
    <rPh sb="52" eb="53">
      <t>ブン</t>
    </rPh>
    <rPh sb="58" eb="60">
      <t>ソウトウ</t>
    </rPh>
    <rPh sb="62" eb="65">
      <t>タンイスウ</t>
    </rPh>
    <phoneticPr fontId="5"/>
  </si>
  <si>
    <t>（2）介護職員等処遇改善加算（Ⅴ）(2)
　　 上記1から23までにより算定した単位数の
　　 1000分の208に相当する単位数</t>
    <rPh sb="7" eb="8">
      <t>トウ</t>
    </rPh>
    <phoneticPr fontId="6"/>
  </si>
  <si>
    <t>（3）介護職員等処遇改善加算（Ⅴ）(3)
　　 上記1から23までにより算定した単位数の
　　 1000分の200に相当する単位数</t>
    <rPh sb="3" eb="5">
      <t>カイゴ</t>
    </rPh>
    <rPh sb="5" eb="7">
      <t>ショクイン</t>
    </rPh>
    <rPh sb="7" eb="8">
      <t>トウ</t>
    </rPh>
    <rPh sb="8" eb="10">
      <t>ショグウ</t>
    </rPh>
    <rPh sb="10" eb="12">
      <t>カイゼン</t>
    </rPh>
    <rPh sb="12" eb="14">
      <t>カサン</t>
    </rPh>
    <rPh sb="24" eb="26">
      <t>ジョウキ</t>
    </rPh>
    <rPh sb="36" eb="38">
      <t>サンテイ</t>
    </rPh>
    <rPh sb="40" eb="43">
      <t>タンイスウ</t>
    </rPh>
    <rPh sb="52" eb="53">
      <t>ブン</t>
    </rPh>
    <rPh sb="58" eb="60">
      <t>ソウトウ</t>
    </rPh>
    <rPh sb="62" eb="65">
      <t>タンイスウ</t>
    </rPh>
    <phoneticPr fontId="5"/>
  </si>
  <si>
    <t>（4）介護職員等処遇改善加算（Ⅴ）(4)
　　 上記1から23までにより算定した単位数の
　　 1000分の187に相当する単位数</t>
    <rPh sb="7" eb="8">
      <t>トウ</t>
    </rPh>
    <phoneticPr fontId="6"/>
  </si>
  <si>
    <t>（5）介護職員等処遇改善加算（Ⅴ）(5)
　　 上記1から23までにより算定した単位数の
　　 1000分の184に相当する単位数</t>
    <rPh sb="3" eb="5">
      <t>カイゴ</t>
    </rPh>
    <rPh sb="5" eb="7">
      <t>ショクイン</t>
    </rPh>
    <rPh sb="7" eb="8">
      <t>トウ</t>
    </rPh>
    <rPh sb="8" eb="10">
      <t>ショグウ</t>
    </rPh>
    <rPh sb="10" eb="12">
      <t>カイゼン</t>
    </rPh>
    <rPh sb="12" eb="14">
      <t>カサン</t>
    </rPh>
    <rPh sb="24" eb="26">
      <t>ジョウキ</t>
    </rPh>
    <rPh sb="36" eb="38">
      <t>サンテイ</t>
    </rPh>
    <rPh sb="40" eb="43">
      <t>タンイスウ</t>
    </rPh>
    <rPh sb="52" eb="53">
      <t>ブン</t>
    </rPh>
    <rPh sb="58" eb="60">
      <t>ソウトウ</t>
    </rPh>
    <rPh sb="62" eb="65">
      <t>タンイスウ</t>
    </rPh>
    <phoneticPr fontId="5"/>
  </si>
  <si>
    <t>（6）介護職員等処遇改善加算（Ⅴ）(6)
　　 上記1から23までにより算定した単位数の
　　 1000分の163に相当する単位数</t>
    <rPh sb="7" eb="8">
      <t>トウ</t>
    </rPh>
    <phoneticPr fontId="6"/>
  </si>
  <si>
    <t>（7）介護職員等処遇改善加算（Ⅴ）(7)
　　 上記1から23までにより算定した単位数の
　　 1000分の163に相当する単位数</t>
    <rPh sb="3" eb="5">
      <t>カイゴ</t>
    </rPh>
    <rPh sb="5" eb="7">
      <t>ショクイン</t>
    </rPh>
    <rPh sb="7" eb="8">
      <t>トウ</t>
    </rPh>
    <rPh sb="8" eb="10">
      <t>ショグウ</t>
    </rPh>
    <rPh sb="10" eb="12">
      <t>カイゼン</t>
    </rPh>
    <rPh sb="12" eb="14">
      <t>カサン</t>
    </rPh>
    <rPh sb="24" eb="26">
      <t>ジョウキ</t>
    </rPh>
    <rPh sb="36" eb="38">
      <t>サンテイ</t>
    </rPh>
    <rPh sb="40" eb="43">
      <t>タンイスウ</t>
    </rPh>
    <rPh sb="52" eb="53">
      <t>ブン</t>
    </rPh>
    <rPh sb="58" eb="60">
      <t>ソウトウ</t>
    </rPh>
    <rPh sb="62" eb="65">
      <t>タンイスウ</t>
    </rPh>
    <phoneticPr fontId="5"/>
  </si>
  <si>
    <t>（8）介護職員等処遇改善加算（Ⅴ）(8)
　　 上記1から23までにより算定した単位数の
　　 1000分の158に相当する単位数</t>
    <rPh sb="7" eb="8">
      <t>トウ</t>
    </rPh>
    <phoneticPr fontId="6"/>
  </si>
  <si>
    <t>（9）介護職員等処遇改善加算（Ⅴ）(9)
　　 上記1から23までにより算定した単位数の
　　 1000分の142に相当する単位数</t>
    <rPh sb="3" eb="5">
      <t>カイゴ</t>
    </rPh>
    <rPh sb="5" eb="7">
      <t>ショクイン</t>
    </rPh>
    <rPh sb="7" eb="8">
      <t>トウ</t>
    </rPh>
    <rPh sb="8" eb="10">
      <t>ショグウ</t>
    </rPh>
    <rPh sb="10" eb="12">
      <t>カイゼン</t>
    </rPh>
    <rPh sb="12" eb="14">
      <t>カサン</t>
    </rPh>
    <rPh sb="24" eb="26">
      <t>ジョウキ</t>
    </rPh>
    <rPh sb="36" eb="38">
      <t>サンテイ</t>
    </rPh>
    <rPh sb="40" eb="43">
      <t>タンイスウ</t>
    </rPh>
    <rPh sb="52" eb="53">
      <t>ブン</t>
    </rPh>
    <rPh sb="58" eb="60">
      <t>ソウトウ</t>
    </rPh>
    <rPh sb="62" eb="65">
      <t>タンイスウ</t>
    </rPh>
    <phoneticPr fontId="5"/>
  </si>
  <si>
    <t>（10）介護職員等処遇改善加算（Ⅴ）(10)
　　 上記1から23までにより算定した単位数の
　　 1000分の139に相当する単位数</t>
    <rPh sb="8" eb="9">
      <t>トウ</t>
    </rPh>
    <phoneticPr fontId="6"/>
  </si>
  <si>
    <t>（11）介護職員等処遇改善加算（Ⅴ）(11)
　　 上記1から23までにより算定した単位数の
　　 1000分の121に相当する単位数</t>
    <rPh sb="4" eb="6">
      <t>カイゴ</t>
    </rPh>
    <rPh sb="6" eb="8">
      <t>ショクイン</t>
    </rPh>
    <rPh sb="8" eb="9">
      <t>トウ</t>
    </rPh>
    <rPh sb="9" eb="11">
      <t>ショグウ</t>
    </rPh>
    <rPh sb="11" eb="13">
      <t>カイゼン</t>
    </rPh>
    <rPh sb="13" eb="15">
      <t>カサン</t>
    </rPh>
    <rPh sb="26" eb="28">
      <t>ジョウキ</t>
    </rPh>
    <rPh sb="38" eb="40">
      <t>サンテイ</t>
    </rPh>
    <rPh sb="42" eb="45">
      <t>タンイスウ</t>
    </rPh>
    <rPh sb="54" eb="55">
      <t>ブン</t>
    </rPh>
    <rPh sb="60" eb="62">
      <t>ソウトウ</t>
    </rPh>
    <rPh sb="64" eb="67">
      <t>タンイスウ</t>
    </rPh>
    <phoneticPr fontId="5"/>
  </si>
  <si>
    <t>（12）介護職員等処遇改善加算（Ⅴ）(12)
　　 上記1から23までにより算定した単位数の
　　 1000分の118に相当する単位数</t>
    <rPh sb="8" eb="9">
      <t>トウ</t>
    </rPh>
    <phoneticPr fontId="6"/>
  </si>
  <si>
    <t>（13）介護職員等処遇改善加算（Ⅴ）(13)
　　 上記1から23までにより算定した単位数の
　　 1000分の100に相当する単位数</t>
    <rPh sb="8" eb="9">
      <t>トウ</t>
    </rPh>
    <phoneticPr fontId="6"/>
  </si>
  <si>
    <t>（14）介護職員等処遇改善加算（Ⅴ）(14)
　　 上記1から23までにより算定した単位数の
　　 1000分の76に相当する単位数</t>
    <rPh sb="4" eb="6">
      <t>カイゴ</t>
    </rPh>
    <rPh sb="6" eb="8">
      <t>ショクイン</t>
    </rPh>
    <rPh sb="8" eb="9">
      <t>トウ</t>
    </rPh>
    <rPh sb="9" eb="11">
      <t>ショグウ</t>
    </rPh>
    <rPh sb="11" eb="13">
      <t>カイゼン</t>
    </rPh>
    <rPh sb="13" eb="15">
      <t>カサン</t>
    </rPh>
    <rPh sb="26" eb="28">
      <t>ジョウキ</t>
    </rPh>
    <rPh sb="38" eb="40">
      <t>サンテイ</t>
    </rPh>
    <rPh sb="42" eb="45">
      <t>タンイスウ</t>
    </rPh>
    <rPh sb="54" eb="55">
      <t>ブン</t>
    </rPh>
    <rPh sb="59" eb="61">
      <t>ソウトウ</t>
    </rPh>
    <rPh sb="63" eb="66">
      <t>タンイスウ</t>
    </rPh>
    <phoneticPr fontId="5"/>
  </si>
  <si>
    <t>　次に掲げる基準のいずれにも適合すること。</t>
    <phoneticPr fontId="6"/>
  </si>
  <si>
    <t>(一)当該訪問介護事業所から仮に介護職員等処遇改善
　加算（Ⅳ）を算定した場合に算定することが見込ま
　れる額の2分の1以上を基本給又は決まって毎月支払
　われる手当に充てるものであること。</t>
    <rPh sb="1" eb="2">
      <t>1</t>
    </rPh>
    <rPh sb="3" eb="5">
      <t>トウガイ</t>
    </rPh>
    <rPh sb="5" eb="7">
      <t>ホウモン</t>
    </rPh>
    <rPh sb="7" eb="9">
      <t>カイゴ</t>
    </rPh>
    <rPh sb="9" eb="12">
      <t>ジギョウショ</t>
    </rPh>
    <rPh sb="14" eb="15">
      <t>カリ</t>
    </rPh>
    <rPh sb="16" eb="18">
      <t>カイゴ</t>
    </rPh>
    <rPh sb="18" eb="20">
      <t>ショクイン</t>
    </rPh>
    <rPh sb="20" eb="21">
      <t>トウ</t>
    </rPh>
    <rPh sb="21" eb="23">
      <t>ショグウ</t>
    </rPh>
    <rPh sb="23" eb="25">
      <t>カイゼン</t>
    </rPh>
    <rPh sb="27" eb="29">
      <t>カサン</t>
    </rPh>
    <rPh sb="33" eb="35">
      <t>サンテイ</t>
    </rPh>
    <rPh sb="37" eb="39">
      <t>バアイ</t>
    </rPh>
    <rPh sb="40" eb="42">
      <t>サンテイ</t>
    </rPh>
    <rPh sb="47" eb="49">
      <t>ミコ</t>
    </rPh>
    <rPh sb="54" eb="55">
      <t>ガク</t>
    </rPh>
    <rPh sb="57" eb="58">
      <t>ブン</t>
    </rPh>
    <rPh sb="60" eb="62">
      <t>イジョウ</t>
    </rPh>
    <rPh sb="63" eb="66">
      <t>キホンキュウ</t>
    </rPh>
    <rPh sb="66" eb="67">
      <t>マタ</t>
    </rPh>
    <rPh sb="68" eb="69">
      <t>キ</t>
    </rPh>
    <rPh sb="72" eb="74">
      <t>マイツキ</t>
    </rPh>
    <rPh sb="74" eb="76">
      <t>シハラ</t>
    </rPh>
    <rPh sb="81" eb="83">
      <t>テアテ</t>
    </rPh>
    <rPh sb="84" eb="85">
      <t>ア</t>
    </rPh>
    <phoneticPr fontId="6"/>
  </si>
  <si>
    <t>(二)当該訪問介護事業所において、介護福祉士であっ
　て、経験及び技能を有する介護職員と認められた者
　（以下「経験・技能のある介護職員」という。）の
　うち１人は、賃金改善後の賃金の見込額が年額440万
　円以上であること。ただし、介護職員等処遇改善加
　算の算定見込額が少額であることその他の理由によ
　り、当該賃金改善が困難である場合はこの限りでな
　いこと。</t>
    <rPh sb="1" eb="2">
      <t>2</t>
    </rPh>
    <rPh sb="29" eb="31">
      <t>ケイケン</t>
    </rPh>
    <rPh sb="31" eb="32">
      <t>オヨ</t>
    </rPh>
    <rPh sb="33" eb="35">
      <t>ギノウ</t>
    </rPh>
    <rPh sb="36" eb="37">
      <t>ユウ</t>
    </rPh>
    <rPh sb="39" eb="41">
      <t>カイゴ</t>
    </rPh>
    <rPh sb="41" eb="43">
      <t>ショクイン</t>
    </rPh>
    <rPh sb="44" eb="45">
      <t>ミト</t>
    </rPh>
    <rPh sb="49" eb="50">
      <t>モノ</t>
    </rPh>
    <rPh sb="53" eb="55">
      <t>イカ</t>
    </rPh>
    <rPh sb="56" eb="58">
      <t>ケイケン</t>
    </rPh>
    <rPh sb="59" eb="61">
      <t>ギノウ</t>
    </rPh>
    <rPh sb="64" eb="66">
      <t>カイゴ</t>
    </rPh>
    <rPh sb="66" eb="68">
      <t>ショクイン</t>
    </rPh>
    <rPh sb="83" eb="88">
      <t>チンギンカイゼンゴ</t>
    </rPh>
    <rPh sb="89" eb="91">
      <t>チンギン</t>
    </rPh>
    <rPh sb="92" eb="94">
      <t>ミコミ</t>
    </rPh>
    <rPh sb="94" eb="95">
      <t>ガク</t>
    </rPh>
    <rPh sb="96" eb="98">
      <t>ネンガク</t>
    </rPh>
    <rPh sb="105" eb="107">
      <t>イジョウ</t>
    </rPh>
    <rPh sb="131" eb="133">
      <t>サンテイ</t>
    </rPh>
    <rPh sb="133" eb="135">
      <t>ミコ</t>
    </rPh>
    <rPh sb="135" eb="136">
      <t>ガク</t>
    </rPh>
    <rPh sb="137" eb="139">
      <t>ショウガク</t>
    </rPh>
    <rPh sb="146" eb="147">
      <t>タ</t>
    </rPh>
    <rPh sb="148" eb="150">
      <t>リユウ</t>
    </rPh>
    <rPh sb="156" eb="162">
      <t>トウガイチンギンカイゼン</t>
    </rPh>
    <rPh sb="163" eb="165">
      <t>コンナン</t>
    </rPh>
    <rPh sb="168" eb="170">
      <t>バアイ</t>
    </rPh>
    <rPh sb="173" eb="174">
      <t>カギ</t>
    </rPh>
    <phoneticPr fontId="6"/>
  </si>
  <si>
    <t>　②の届出に係る計画の期間中に実施する職員の処遇改善の内容（賃金改善に関するものを除く。）及び当該職員の処遇改善に要する費用の見込額を全ての職員に周知していること。</t>
    <rPh sb="57" eb="58">
      <t>ヨウ</t>
    </rPh>
    <rPh sb="63" eb="65">
      <t>ミコミ</t>
    </rPh>
    <rPh sb="65" eb="66">
      <t>ガク</t>
    </rPh>
    <phoneticPr fontId="6"/>
  </si>
  <si>
    <t>　上記イ①(二)、②から⑥まで、⑦(一)から(四)まで、⑧及び⑨に掲げる基準のいずれにも適合すること。</t>
    <rPh sb="1" eb="3">
      <t>ジョウキ</t>
    </rPh>
    <rPh sb="6" eb="7">
      <t>2</t>
    </rPh>
    <rPh sb="29" eb="30">
      <t>オヨ</t>
    </rPh>
    <phoneticPr fontId="6"/>
  </si>
  <si>
    <t>　上記イ①(二)、②から⑥まで、⑧から⑩までに掲げる基準のいずれにも適合すること。</t>
    <rPh sb="1" eb="3">
      <t>ジョウキ</t>
    </rPh>
    <rPh sb="6" eb="7">
      <t>2</t>
    </rPh>
    <phoneticPr fontId="6"/>
  </si>
  <si>
    <t>　上記イ①（(一)及び(二)にかかる部分を除く。）及び②から⑧までに掲げる基準のいずれにも適合すること。</t>
    <rPh sb="1" eb="3">
      <t>ジョウキ</t>
    </rPh>
    <rPh sb="7" eb="8">
      <t>1</t>
    </rPh>
    <rPh sb="9" eb="10">
      <t>オヨ</t>
    </rPh>
    <rPh sb="12" eb="13">
      <t>2</t>
    </rPh>
    <rPh sb="18" eb="20">
      <t>ブブン</t>
    </rPh>
    <rPh sb="21" eb="22">
      <t>ノゾ</t>
    </rPh>
    <rPh sb="25" eb="26">
      <t>オヨ</t>
    </rPh>
    <phoneticPr fontId="6"/>
  </si>
  <si>
    <t>平11老企25
第3の一の3(19)⑤)</t>
    <rPh sb="11" eb="12">
      <t>イチ</t>
    </rPh>
    <phoneticPr fontId="5"/>
  </si>
  <si>
    <t>　業務継続計画には、以下の項目等を記載してください。なお、各項目の記載内容については、「介護施設・事業所における感染症発生時の業務継続ガイドライン」及び「介護施設・事業所における自然災害発生時の業務継続ガイドライン」を参照してください。また、想定される災害等は地域によって異なるものであることから、項目については実態に応じて設定してください。なお、感染症及び災害の業務継続計画を一体的に策定することを妨げるものではありません。</t>
    <phoneticPr fontId="5"/>
  </si>
  <si>
    <t>　当該事業所における感染症の予防及びまん延の防止のための対策を検討する委員会（以下「感染対策委員会」という。）であり、感染対策の知識を有する者を含む、幅広い職種により構成することが望ましく、特に、感染症対策の知識を有する者については外部の者も含め積極的に参画を得ることが望ましいです。構成メンバーの責任及び役割分担を明確にするとともに、感染対策を担当する者（感染対策担当者）を決めておくことが必要です。</t>
    <phoneticPr fontId="6"/>
  </si>
  <si>
    <t>　登録訪問介護員等を含めて、訪問介護員等その他の従業者に対する「感染症の予防及びまん延の防止のための研修」の内容は、感染対策の基礎的な知識を普及・啓発するとともに、当該事業所における指針に基づいた衛生管理の徹底や衛生的なケアの励行を行うものとします。</t>
    <phoneticPr fontId="5"/>
  </si>
  <si>
    <t>　訪問介護事業所における虐待を防止するための体制として、上記①から③までに掲げる措置を適切に実施するため、担当者を置くことが必要です。当該担当者としては、虐待防止検討委員会の責任者と同一の従業者が務めることが望ましいです。</t>
    <rPh sb="3" eb="5">
      <t>カイゴ</t>
    </rPh>
    <rPh sb="28" eb="30">
      <t>ジョウキ</t>
    </rPh>
    <phoneticPr fontId="5"/>
  </si>
  <si>
    <t>　利用者及びその家族等（以下「利用者等」という。）の利便性向上並びに事業者等の業務負担軽減等の観点から、書面で行うことが規定されている又は想定される交付等について、事前に利用者等の承諾を得た上で、次に掲げる電磁的方法によることができることとしたものです。</t>
    <phoneticPr fontId="5"/>
  </si>
  <si>
    <t xml:space="preserve">　特定事業所加算（Ⅳ）を加算する場合には、体制要件（イ～ホ）、人材要件（ハ又はニ）のいずれにも適合していますか。
</t>
    <rPh sb="31" eb="33">
      <t>ジンザイ</t>
    </rPh>
    <rPh sb="33" eb="35">
      <t>ヨウケン</t>
    </rPh>
    <rPh sb="37" eb="38">
      <t>マタ</t>
    </rPh>
    <phoneticPr fontId="6"/>
  </si>
  <si>
    <t>　重度要介護者等対応要件</t>
    <phoneticPr fontId="5"/>
  </si>
  <si>
    <t>　次の基準に該当すること。</t>
    <rPh sb="1" eb="2">
      <t>ツギ</t>
    </rPh>
    <rPh sb="3" eb="5">
      <t>キジュン</t>
    </rPh>
    <rPh sb="6" eb="8">
      <t>ガイトウ</t>
    </rPh>
    <phoneticPr fontId="6"/>
  </si>
  <si>
    <t>　利用者に対して、訪問リハビリテーション事業所、通所リハビリテーション事業所又はリハビリテーションを実施している医療提供施設の理学療法士等が、訪問リハビリテーション、通所リハビリテーション等の一環として当該利用者の居宅を訪問する際にサービス提供責任者が同行する等により、当該理学療法士等と利用者の身体の状況等の評価を共同して行い、かつ、生活機能の向上を目的とした訪問介護計画を作成した場合であって、当該理学療法士等と連携し、当該訪問介護計画に基づく訪問介護を行ったときは、初回の当該訪問介護が行われた日の属する月以降３月の間、１月につき２００単位を加算していますか。</t>
    <rPh sb="38" eb="39">
      <t>マタ</t>
    </rPh>
    <rPh sb="50" eb="52">
      <t>ジッシ</t>
    </rPh>
    <rPh sb="56" eb="58">
      <t>イリョウ</t>
    </rPh>
    <rPh sb="58" eb="60">
      <t>テイキョウ</t>
    </rPh>
    <rPh sb="60" eb="62">
      <t>シセツ</t>
    </rPh>
    <rPh sb="63" eb="65">
      <t>リガク</t>
    </rPh>
    <rPh sb="65" eb="68">
      <t>リョウホウシ</t>
    </rPh>
    <rPh sb="68" eb="69">
      <t>トウ</t>
    </rPh>
    <rPh sb="94" eb="95">
      <t>トウ</t>
    </rPh>
    <rPh sb="101" eb="103">
      <t>トウガイ</t>
    </rPh>
    <rPh sb="120" eb="122">
      <t>テイキョウ</t>
    </rPh>
    <rPh sb="122" eb="125">
      <t>セキニンシャ</t>
    </rPh>
    <rPh sb="126" eb="128">
      <t>ドウコウ</t>
    </rPh>
    <rPh sb="130" eb="131">
      <t>トウ</t>
    </rPh>
    <rPh sb="135" eb="137">
      <t>トウガイ</t>
    </rPh>
    <rPh sb="137" eb="139">
      <t>リガク</t>
    </rPh>
    <rPh sb="139" eb="142">
      <t>リョウホウシ</t>
    </rPh>
    <rPh sb="142" eb="143">
      <t>トウ</t>
    </rPh>
    <rPh sb="144" eb="147">
      <t>リヨウシャ</t>
    </rPh>
    <rPh sb="148" eb="150">
      <t>シンタイ</t>
    </rPh>
    <rPh sb="151" eb="153">
      <t>ジョウキョウ</t>
    </rPh>
    <rPh sb="153" eb="154">
      <t>トウ</t>
    </rPh>
    <rPh sb="155" eb="157">
      <t>ヒョウカ</t>
    </rPh>
    <rPh sb="158" eb="160">
      <t>キョウドウ</t>
    </rPh>
    <rPh sb="162" eb="163">
      <t>オコナ</t>
    </rPh>
    <rPh sb="206" eb="207">
      <t>トウ</t>
    </rPh>
    <phoneticPr fontId="6"/>
  </si>
  <si>
    <t>　認知症介護の指導に係る専門的な研修を修了している者を１名以上配置し、事業所全体の認知症ケアの指導等を実施していること。</t>
    <phoneticPr fontId="5"/>
  </si>
  <si>
    <t xml:space="preserve">　具体的な取組を行っている場合には、次のアからカに□にチェックを入れてください。なお、カについては、内容を記入してください。
</t>
    <rPh sb="8" eb="9">
      <t>オコナ</t>
    </rPh>
    <rPh sb="13" eb="15">
      <t>バアイ</t>
    </rPh>
    <rPh sb="18" eb="19">
      <t>ツギ</t>
    </rPh>
    <rPh sb="32" eb="33">
      <t>イ</t>
    </rPh>
    <phoneticPr fontId="6"/>
  </si>
  <si>
    <t>　法第118条の2第1項に規定する介護保険等関連情報その他必要な情報を活用し、適切かつ有効なサービスの提供に努めていますか。</t>
    <rPh sb="51" eb="53">
      <t>テイキョウ</t>
    </rPh>
    <phoneticPr fontId="5"/>
  </si>
  <si>
    <t>ア　「サービス提供責任者の業務に主として従事する
　者」とは、サービス提供責任者である者が当該事業
　所の訪問介護員として行ったサービス提供時間（事
　業所における待機時間や移動時間を除く。）が１月
　あたり30時間以内であることです。</t>
    <phoneticPr fontId="6"/>
  </si>
  <si>
    <t>　利用者が居宅サービス計画の変更を希望する場合は、当該利用者に係る居宅介護支援事業者への連絡その他の必要な援助を行っていますか。</t>
    <phoneticPr fontId="6"/>
  </si>
  <si>
    <t>　パワーハラスメント指針においては、顧客等からの著しい迷惑行為（カスタマーハラスメント）の防止のために、事業主が雇用管理上の配慮として行うことが望ましい取組の例として、①相談に応じ、適切に対応するために必要な体制の整備、②被害者への配慮のための取組（メンタルヘルス不調への相談対応、行為者に対して１人で対応させない等）及び③被害防止のための取組（マニュアル作成や研修の実施等、業種・業態等の状況に応じた取組）が規定されています。介護現場では特に、利用者又はその家族等からのカスタマーハラスメントの防止が求められていることから、上記「ア 事業主が講ずべき措置の具体的内容」の必要な措置を講じるにあたっては、「介護現場におけるハラスメント対策マニュアル」、「（管理職・職員向け）研修のための手引き」等を参考にしてください。上記マニュアルや手引きについては、以下の厚生労働省ホームページに掲載しているので参考にしてください。
（https://www.mhlw.go.jp/stf/newpage_05120.html）</t>
    <rPh sb="263" eb="265">
      <t>ジョウキ</t>
    </rPh>
    <phoneticPr fontId="5"/>
  </si>
  <si>
    <t>　また、いずれの時間帯においても20分未満の身体介護中心型の単位を算定する場合、引き続き生活援助を行うことは認められない（緊急時訪問介護加算を算定する場合を除きます。）ことに留意してください。</t>
    <phoneticPr fontId="6"/>
  </si>
  <si>
    <t>　また、利用者又はその家族等からの連絡に対応する職員は、営業時間中においては当該事業所の職員が１以上配置されていなければなりませんが、当該職員が利用者からの連絡に対応できる体制を確保している場合は、利用者に訪問介護を提供することも差し支えありません。</t>
    <phoneticPr fontId="6"/>
  </si>
  <si>
    <t>　上記②に該当する場合に、20分未満の身体介護中心型について、頻回の訪問（前回提供した訪問介護からおおむね２時間の間隔を空けずにサービスを提供するものをいう。）を行い、所要時間を合算せずにそれぞれの所定単位数を算定していますか。</t>
    <rPh sb="1" eb="3">
      <t>ジョウキ</t>
    </rPh>
    <rPh sb="5" eb="7">
      <t>ガイトウ</t>
    </rPh>
    <rPh sb="9" eb="11">
      <t>バアイ</t>
    </rPh>
    <rPh sb="15" eb="16">
      <t>フン</t>
    </rPh>
    <rPh sb="16" eb="18">
      <t>ミマン</t>
    </rPh>
    <rPh sb="19" eb="21">
      <t>シンタイ</t>
    </rPh>
    <rPh sb="21" eb="23">
      <t>カイゴ</t>
    </rPh>
    <rPh sb="23" eb="26">
      <t>チュウシンガタ</t>
    </rPh>
    <rPh sb="31" eb="33">
      <t>ヒンカイ</t>
    </rPh>
    <rPh sb="34" eb="36">
      <t>ホウモン</t>
    </rPh>
    <rPh sb="81" eb="82">
      <t>オコナ</t>
    </rPh>
    <phoneticPr fontId="6"/>
  </si>
  <si>
    <t>　なお、１週間のうち５日以上の日の計算に当たっては、日中の時間帯のサービスのみに限らず、夜間、深夜及び早朝の時間帯のサービスも含めて差し支えありません。</t>
    <phoneticPr fontId="6"/>
  </si>
  <si>
    <t>　なお、頻回の訪問として提供する20分未満の身体介護中心型の単位を算定する場合は、当該サービス提供が「頻回の訪問」にあたるものであることについて、居宅サービス計画において、明確に位置付けられていることを要します。</t>
    <rPh sb="4" eb="6">
      <t>ヒンカイ</t>
    </rPh>
    <rPh sb="7" eb="9">
      <t>ホウモン</t>
    </rPh>
    <rPh sb="12" eb="14">
      <t>テイキョウ</t>
    </rPh>
    <rPh sb="18" eb="19">
      <t>フン</t>
    </rPh>
    <rPh sb="19" eb="21">
      <t>ミマン</t>
    </rPh>
    <rPh sb="22" eb="24">
      <t>シンタイ</t>
    </rPh>
    <rPh sb="24" eb="26">
      <t>カイゴ</t>
    </rPh>
    <rPh sb="30" eb="32">
      <t>タンイ</t>
    </rPh>
    <rPh sb="33" eb="35">
      <t>サンテイ</t>
    </rPh>
    <rPh sb="37" eb="39">
      <t>バアイ</t>
    </rPh>
    <rPh sb="41" eb="43">
      <t>トウガイ</t>
    </rPh>
    <rPh sb="47" eb="49">
      <t>テイキョウ</t>
    </rPh>
    <rPh sb="51" eb="53">
      <t>ヒンカイ</t>
    </rPh>
    <rPh sb="54" eb="56">
      <t>ホウモン</t>
    </rPh>
    <rPh sb="73" eb="75">
      <t>キョタク</t>
    </rPh>
    <rPh sb="79" eb="81">
      <t>ケイカク</t>
    </rPh>
    <rPh sb="86" eb="88">
      <t>メイカク</t>
    </rPh>
    <rPh sb="89" eb="92">
      <t>イチヅ</t>
    </rPh>
    <rPh sb="101" eb="102">
      <t>ヨウ</t>
    </rPh>
    <phoneticPr fontId="6"/>
  </si>
  <si>
    <t>　上記②及び③により、頻回の訪問を含む20分未満の身体介護中心型の単位を算定した月における当該利用者に係る１月当たりの訪問介護費は、定期巡回・随時対応型訪問介護看護費のイ（1）（訪問看護サービスを行わない場合）のうち当該利用者の要介護状態区分に応じた所定単位数を限度として算定できるものです。なお、頻回の訪問の要件を満たす事業所の利用者であっても、当該月において頻回の訪問を含まない場合は、当該算定上限を適用しません。</t>
    <rPh sb="1" eb="3">
      <t>ジョウキ</t>
    </rPh>
    <rPh sb="4" eb="5">
      <t>オヨ</t>
    </rPh>
    <phoneticPr fontId="6"/>
  </si>
  <si>
    <t>(ｃ)上記ニの訪問介護員等の割合については、前
　年度（３月を除く。）又は届出日の属する月の前３
　月の１月当たりの実績の平均について、常勤換算方
　法により算出した数を用いて算出するものとしま
　す。</t>
    <rPh sb="3" eb="5">
      <t>ジョウキ</t>
    </rPh>
    <phoneticPr fontId="6"/>
  </si>
  <si>
    <t xml:space="preserve">　「同一敷地内建物等」の定義
　当該訪問介護事業所と構造上又は外形上、一体的な建築物及び同一敷地内並びに隣接する敷地（当該訪問介護事業所と建築物が道路等を挟んで設置している場合を含む。）にある建築物のうち効率的なサービス提供が可能なものを指すものです。
</t>
    <rPh sb="2" eb="4">
      <t>ドウイツ</t>
    </rPh>
    <rPh sb="4" eb="6">
      <t>シキチ</t>
    </rPh>
    <rPh sb="6" eb="7">
      <t>ナイ</t>
    </rPh>
    <rPh sb="7" eb="9">
      <t>タテモノ</t>
    </rPh>
    <rPh sb="9" eb="10">
      <t>トウ</t>
    </rPh>
    <rPh sb="12" eb="14">
      <t>テイギ</t>
    </rPh>
    <rPh sb="16" eb="18">
      <t>トウガイ</t>
    </rPh>
    <rPh sb="22" eb="25">
      <t>ジギョウショ</t>
    </rPh>
    <rPh sb="26" eb="29">
      <t>コウゾウジョウ</t>
    </rPh>
    <rPh sb="29" eb="30">
      <t>マタ</t>
    </rPh>
    <rPh sb="31" eb="33">
      <t>ガイケイ</t>
    </rPh>
    <rPh sb="33" eb="34">
      <t>ジョウ</t>
    </rPh>
    <rPh sb="35" eb="38">
      <t>イッタイテキ</t>
    </rPh>
    <rPh sb="39" eb="42">
      <t>ケンチクブツ</t>
    </rPh>
    <rPh sb="42" eb="43">
      <t>オヨ</t>
    </rPh>
    <rPh sb="44" eb="46">
      <t>ドウイツ</t>
    </rPh>
    <rPh sb="46" eb="48">
      <t>シキチ</t>
    </rPh>
    <rPh sb="48" eb="49">
      <t>ナイ</t>
    </rPh>
    <rPh sb="49" eb="50">
      <t>ナラ</t>
    </rPh>
    <rPh sb="52" eb="54">
      <t>リンセツ</t>
    </rPh>
    <rPh sb="56" eb="58">
      <t>シキチ</t>
    </rPh>
    <rPh sb="59" eb="61">
      <t>トウガイ</t>
    </rPh>
    <rPh sb="61" eb="63">
      <t>ホウモン</t>
    </rPh>
    <rPh sb="65" eb="68">
      <t>ジギョウショ</t>
    </rPh>
    <rPh sb="75" eb="76">
      <t>トウ</t>
    </rPh>
    <rPh sb="77" eb="78">
      <t>ハサ</t>
    </rPh>
    <rPh sb="80" eb="82">
      <t>セッチ</t>
    </rPh>
    <rPh sb="86" eb="88">
      <t>バアイ</t>
    </rPh>
    <rPh sb="89" eb="90">
      <t>フク</t>
    </rPh>
    <rPh sb="96" eb="99">
      <t>ケンチクブツ</t>
    </rPh>
    <rPh sb="102" eb="105">
      <t>コウリツテキ</t>
    </rPh>
    <rPh sb="110" eb="112">
      <t>テイキョウ</t>
    </rPh>
    <rPh sb="119" eb="120">
      <t>サ</t>
    </rPh>
    <phoneticPr fontId="5"/>
  </si>
  <si>
    <t>　サービス提供責任者が、訪問リハビリテーション事業所、通所リハビリテーション事業所又はリハビリテーションを実施している医療提供施設（病院にあっては、許可病床数が200床未満のもの又は当該病院を中心とした半径4キロメートル以内に診療所が存在しないものに限る。以下同じ。）の医師、理学療法士、作業療法士又は言語聴覚士（以下「理学療法士等」という。）の助言（アセスメント・カンファレンス）に基づき、生活機能の向上を目的とした訪問介護計画を作成（変更）し、当該訪問介護計画に基づく訪問介護を行ったときは、初回の当該訪問介護が行われた日の属する月に、100単位を加算していますか。</t>
    <rPh sb="5" eb="7">
      <t>テイキョウ</t>
    </rPh>
    <rPh sb="7" eb="10">
      <t>セキニンシャ</t>
    </rPh>
    <rPh sb="27" eb="29">
      <t>ツウショ</t>
    </rPh>
    <rPh sb="38" eb="41">
      <t>ジギョウショ</t>
    </rPh>
    <rPh sb="66" eb="68">
      <t>ビョウイン</t>
    </rPh>
    <rPh sb="74" eb="76">
      <t>キョカ</t>
    </rPh>
    <rPh sb="76" eb="79">
      <t>ビョウショウスウ</t>
    </rPh>
    <rPh sb="89" eb="90">
      <t>マタ</t>
    </rPh>
    <rPh sb="91" eb="93">
      <t>トウガイ</t>
    </rPh>
    <rPh sb="93" eb="95">
      <t>ビョウイン</t>
    </rPh>
    <rPh sb="96" eb="98">
      <t>チュウシン</t>
    </rPh>
    <rPh sb="101" eb="103">
      <t>ハンケイ</t>
    </rPh>
    <rPh sb="110" eb="112">
      <t>イナイ</t>
    </rPh>
    <rPh sb="113" eb="116">
      <t>シンリョウジョ</t>
    </rPh>
    <rPh sb="117" eb="119">
      <t>ソンザイ</t>
    </rPh>
    <rPh sb="128" eb="131">
      <t>イカオナ</t>
    </rPh>
    <rPh sb="135" eb="137">
      <t>イシ</t>
    </rPh>
    <rPh sb="149" eb="150">
      <t>マタ</t>
    </rPh>
    <rPh sb="157" eb="159">
      <t>イカ</t>
    </rPh>
    <rPh sb="160" eb="162">
      <t>リガク</t>
    </rPh>
    <rPh sb="162" eb="165">
      <t>リョウホウシ</t>
    </rPh>
    <rPh sb="165" eb="166">
      <t>トウ</t>
    </rPh>
    <rPh sb="173" eb="175">
      <t>ジョゲン</t>
    </rPh>
    <rPh sb="192" eb="193">
      <t>モト</t>
    </rPh>
    <rPh sb="196" eb="198">
      <t>セイカツ</t>
    </rPh>
    <rPh sb="198" eb="200">
      <t>キノウ</t>
    </rPh>
    <rPh sb="201" eb="203">
      <t>コウジョウ</t>
    </rPh>
    <rPh sb="204" eb="206">
      <t>モクテキ</t>
    </rPh>
    <rPh sb="209" eb="211">
      <t>ホウモン</t>
    </rPh>
    <rPh sb="211" eb="213">
      <t>カイゴ</t>
    </rPh>
    <rPh sb="213" eb="215">
      <t>ケイカク</t>
    </rPh>
    <rPh sb="216" eb="218">
      <t>サクセイ</t>
    </rPh>
    <rPh sb="219" eb="221">
      <t>ヘンコウ</t>
    </rPh>
    <rPh sb="224" eb="226">
      <t>トウガイ</t>
    </rPh>
    <rPh sb="226" eb="228">
      <t>ホウモン</t>
    </rPh>
    <rPh sb="228" eb="230">
      <t>カイゴ</t>
    </rPh>
    <rPh sb="230" eb="232">
      <t>ケイカク</t>
    </rPh>
    <rPh sb="233" eb="234">
      <t>モト</t>
    </rPh>
    <rPh sb="236" eb="238">
      <t>ホウモン</t>
    </rPh>
    <rPh sb="238" eb="240">
      <t>カイゴ</t>
    </rPh>
    <rPh sb="241" eb="242">
      <t>オコナ</t>
    </rPh>
    <rPh sb="248" eb="250">
      <t>ショカイ</t>
    </rPh>
    <rPh sb="251" eb="253">
      <t>トウガイ</t>
    </rPh>
    <rPh sb="253" eb="255">
      <t>ホウモン</t>
    </rPh>
    <rPh sb="255" eb="257">
      <t>カイゴ</t>
    </rPh>
    <rPh sb="258" eb="259">
      <t>オコナ</t>
    </rPh>
    <rPh sb="262" eb="263">
      <t>ヒ</t>
    </rPh>
    <rPh sb="264" eb="265">
      <t>ゾク</t>
    </rPh>
    <rPh sb="267" eb="268">
      <t>ツキ</t>
    </rPh>
    <phoneticPr fontId="6"/>
  </si>
  <si>
    <t>②　上記①の訪問介護計画の作成に当たっては、訪問
　リハビリテーション事業所、通所リハビリテーショ
　ン事業所又はリハビリテーションを実施している医
　療提供施設の理学療法士等は、当該利用者のＡＤＬ
　及びＩＡＤＬに関する状況について、訪問リハビリ
　テーション事業所、通所リハビリテーション事業所
　又はリハビリテーションを実施している医療提供施
　設の場において把握し、又は、訪問介護事業所の
　サービス提供責任者と連携してＩＣＴを活用した動
　画やテレビ電話装置等等（リアルタイムでの画像を
　介したコミュニケーションが可能な機器をいう。）
　を用いて把握した上で、当該訪問介護事業所のサー
　ビス提供責任者に助言を行うものとします。</t>
    <rPh sb="2" eb="4">
      <t>ジョウキ</t>
    </rPh>
    <rPh sb="6" eb="8">
      <t>ホウモン</t>
    </rPh>
    <rPh sb="8" eb="10">
      <t>カイゴ</t>
    </rPh>
    <rPh sb="10" eb="12">
      <t>ケイカク</t>
    </rPh>
    <rPh sb="13" eb="15">
      <t>サクセイ</t>
    </rPh>
    <rPh sb="16" eb="17">
      <t>ア</t>
    </rPh>
    <rPh sb="22" eb="24">
      <t>ホウモン</t>
    </rPh>
    <rPh sb="35" eb="38">
      <t>ジギョウショ</t>
    </rPh>
    <rPh sb="39" eb="41">
      <t>ツウショ</t>
    </rPh>
    <rPh sb="55" eb="56">
      <t>マタ</t>
    </rPh>
    <rPh sb="67" eb="69">
      <t>ジッシ</t>
    </rPh>
    <rPh sb="77" eb="79">
      <t>テイキョウ</t>
    </rPh>
    <rPh sb="79" eb="81">
      <t>シセツ</t>
    </rPh>
    <rPh sb="82" eb="84">
      <t>リガク</t>
    </rPh>
    <rPh sb="84" eb="87">
      <t>リョウホウシ</t>
    </rPh>
    <rPh sb="87" eb="88">
      <t>トウ</t>
    </rPh>
    <rPh sb="90" eb="92">
      <t>トウガイ</t>
    </rPh>
    <rPh sb="92" eb="95">
      <t>リヨウシャ</t>
    </rPh>
    <rPh sb="101" eb="102">
      <t>オヨ</t>
    </rPh>
    <rPh sb="108" eb="109">
      <t>カン</t>
    </rPh>
    <rPh sb="111" eb="113">
      <t>ジョウキョウ</t>
    </rPh>
    <rPh sb="178" eb="179">
      <t>バ</t>
    </rPh>
    <rPh sb="183" eb="185">
      <t>ハアク</t>
    </rPh>
    <rPh sb="187" eb="188">
      <t>マタ</t>
    </rPh>
    <rPh sb="190" eb="192">
      <t>ホウモン</t>
    </rPh>
    <rPh sb="192" eb="194">
      <t>カイゴ</t>
    </rPh>
    <rPh sb="194" eb="197">
      <t>ジギョウショ</t>
    </rPh>
    <rPh sb="204" eb="206">
      <t>テイキョウ</t>
    </rPh>
    <rPh sb="206" eb="209">
      <t>セキニンシャ</t>
    </rPh>
    <rPh sb="210" eb="212">
      <t>レンケイ</t>
    </rPh>
    <rPh sb="218" eb="220">
      <t>カツヨウ</t>
    </rPh>
    <rPh sb="230" eb="232">
      <t>デンワ</t>
    </rPh>
    <rPh sb="232" eb="234">
      <t>ソウチ</t>
    </rPh>
    <rPh sb="234" eb="235">
      <t>トウ</t>
    </rPh>
    <rPh sb="276" eb="277">
      <t>モチ</t>
    </rPh>
    <rPh sb="279" eb="281">
      <t>ハアク</t>
    </rPh>
    <rPh sb="283" eb="284">
      <t>ウエ</t>
    </rPh>
    <rPh sb="286" eb="288">
      <t>トウガイ</t>
    </rPh>
    <rPh sb="288" eb="290">
      <t>ホウモン</t>
    </rPh>
    <rPh sb="290" eb="292">
      <t>カイゴ</t>
    </rPh>
    <rPh sb="292" eb="295">
      <t>ジギョウショ</t>
    </rPh>
    <rPh sb="302" eb="304">
      <t>テイキョウ</t>
    </rPh>
    <rPh sb="304" eb="307">
      <t>セキニンシャ</t>
    </rPh>
    <rPh sb="308" eb="310">
      <t>ジョゲン</t>
    </rPh>
    <rPh sb="311" eb="312">
      <t>オコナ</t>
    </rPh>
    <phoneticPr fontId="6"/>
  </si>
  <si>
    <t>①　「生活機能の向上を目的とした訪問介護計画」と
　は、利用者の日常生活において介助等を必要とする
　行為について、単に訪問介護員等が介助等を行うの
　みならず、利用者本人が、日々の暮らしの中で当該
　行為を可能な限り自立して行うことができるよう、
　その有する能力及び改善可能性に応じた具体的目標
　を定めた上で、訪問介護員等が提供する訪問介護の
　内容を定めたものでなければなりません。</t>
    <phoneticPr fontId="6"/>
  </si>
  <si>
    <t>④　上記①の訪問介護計画には、生活機能アセスメントの結果のほか、次に掲げるその他の日々の暮らしの中で必要な機能の向上に資する内容を記載しなければなりません。</t>
    <rPh sb="2" eb="4">
      <t>ジョウキ</t>
    </rPh>
    <phoneticPr fontId="6"/>
  </si>
  <si>
    <t>⑥　上記①の訪問介護計画及び当該計画に基づく訪問
　介護員等が行う訪問介護の内容としては、例えば、
　次のようなものが考えられます。</t>
    <rPh sb="2" eb="4">
      <t>ジョウキ</t>
    </rPh>
    <rPh sb="6" eb="10">
      <t>ホウモンカイゴ</t>
    </rPh>
    <rPh sb="10" eb="12">
      <t>ケイカク</t>
    </rPh>
    <rPh sb="12" eb="13">
      <t>オヨ</t>
    </rPh>
    <rPh sb="14" eb="16">
      <t>トウガイ</t>
    </rPh>
    <rPh sb="16" eb="18">
      <t>ケイカク</t>
    </rPh>
    <rPh sb="19" eb="20">
      <t>モト</t>
    </rPh>
    <rPh sb="28" eb="29">
      <t>イン</t>
    </rPh>
    <rPh sb="29" eb="30">
      <t>トウ</t>
    </rPh>
    <rPh sb="31" eb="32">
      <t>オコナ</t>
    </rPh>
    <rPh sb="33" eb="37">
      <t>ホウモンカイゴ</t>
    </rPh>
    <rPh sb="38" eb="40">
      <t>ナイヨウ</t>
    </rPh>
    <rPh sb="45" eb="46">
      <t>タト</t>
    </rPh>
    <rPh sb="51" eb="52">
      <t>ツギ</t>
    </rPh>
    <rPh sb="59" eb="60">
      <t>カンガ</t>
    </rPh>
    <phoneticPr fontId="6"/>
  </si>
  <si>
    <t>⑦　本加算は、上記①の訪問介護計画に基づき訪問介
　護を提供した初回の月に限り、算定されるもので
　す。なお、上記②の助言に基づき訪問介護計画を見
　直した場合には、本加算を算定することは可能です
　が、利用者の急性増悪等により訪問介護計画を見直
　した場合を除き、上記①の訪問介護計画に基づき訪
　問介護を提供した翌月及び翌々月は本加算を算定で
　きません。</t>
    <rPh sb="2" eb="3">
      <t>ホン</t>
    </rPh>
    <rPh sb="3" eb="5">
      <t>カサン</t>
    </rPh>
    <rPh sb="7" eb="9">
      <t>ジョウキ</t>
    </rPh>
    <rPh sb="11" eb="13">
      <t>ホウモン</t>
    </rPh>
    <rPh sb="13" eb="15">
      <t>カイゴ</t>
    </rPh>
    <rPh sb="15" eb="17">
      <t>ケイカク</t>
    </rPh>
    <rPh sb="18" eb="19">
      <t>モト</t>
    </rPh>
    <rPh sb="21" eb="23">
      <t>ホウモン</t>
    </rPh>
    <rPh sb="28" eb="30">
      <t>テイキョウ</t>
    </rPh>
    <rPh sb="32" eb="34">
      <t>ショカイ</t>
    </rPh>
    <rPh sb="35" eb="36">
      <t>ツキ</t>
    </rPh>
    <rPh sb="37" eb="38">
      <t>カギ</t>
    </rPh>
    <rPh sb="40" eb="42">
      <t>サンテイ</t>
    </rPh>
    <rPh sb="55" eb="57">
      <t>ジョウキ</t>
    </rPh>
    <rPh sb="59" eb="61">
      <t>ジョゲン</t>
    </rPh>
    <rPh sb="62" eb="63">
      <t>モト</t>
    </rPh>
    <rPh sb="65" eb="67">
      <t>ホウモン</t>
    </rPh>
    <rPh sb="67" eb="69">
      <t>カイゴ</t>
    </rPh>
    <rPh sb="69" eb="71">
      <t>ケイカク</t>
    </rPh>
    <rPh sb="78" eb="80">
      <t>バアイ</t>
    </rPh>
    <rPh sb="83" eb="84">
      <t>ホン</t>
    </rPh>
    <rPh sb="84" eb="86">
      <t>カサン</t>
    </rPh>
    <rPh sb="87" eb="89">
      <t>サンテイ</t>
    </rPh>
    <rPh sb="94" eb="96">
      <t>カノウ</t>
    </rPh>
    <rPh sb="103" eb="106">
      <t>リヨウシャ</t>
    </rPh>
    <rPh sb="107" eb="109">
      <t>キュウセイ</t>
    </rPh>
    <rPh sb="109" eb="111">
      <t>ゾウアク</t>
    </rPh>
    <rPh sb="111" eb="112">
      <t>トウ</t>
    </rPh>
    <rPh sb="115" eb="117">
      <t>ホウモン</t>
    </rPh>
    <rPh sb="117" eb="119">
      <t>カイゴ</t>
    </rPh>
    <rPh sb="119" eb="121">
      <t>ケイカク</t>
    </rPh>
    <rPh sb="128" eb="130">
      <t>バアイ</t>
    </rPh>
    <rPh sb="131" eb="132">
      <t>ノゾ</t>
    </rPh>
    <rPh sb="134" eb="136">
      <t>ジョウキ</t>
    </rPh>
    <rPh sb="138" eb="140">
      <t>ホウモン</t>
    </rPh>
    <rPh sb="140" eb="142">
      <t>カイゴ</t>
    </rPh>
    <rPh sb="142" eb="144">
      <t>ケイカク</t>
    </rPh>
    <rPh sb="145" eb="146">
      <t>モト</t>
    </rPh>
    <rPh sb="150" eb="152">
      <t>ホウモン</t>
    </rPh>
    <rPh sb="155" eb="157">
      <t>テイキョウ</t>
    </rPh>
    <rPh sb="159" eb="160">
      <t>ヨク</t>
    </rPh>
    <rPh sb="160" eb="161">
      <t>ツキ</t>
    </rPh>
    <rPh sb="161" eb="162">
      <t>オヨ</t>
    </rPh>
    <rPh sb="163" eb="165">
      <t>ヨクヨク</t>
    </rPh>
    <rPh sb="165" eb="166">
      <t>ツキ</t>
    </rPh>
    <rPh sb="167" eb="168">
      <t>ホン</t>
    </rPh>
    <rPh sb="168" eb="170">
      <t>カサン</t>
    </rPh>
    <rPh sb="171" eb="173">
      <t>サンテイ</t>
    </rPh>
    <phoneticPr fontId="6"/>
  </si>
  <si>
    <t>⑧　計画作成から３月経過後、目標の設定度合いにつ
　いて、利用者及び理学療法士等に報告してくださ
　い。なお、再度、上記②の助言に基づき訪問介護計
　画を見直した場合には、本加算の算定が可能です。</t>
    <rPh sb="2" eb="4">
      <t>ケイカク</t>
    </rPh>
    <rPh sb="4" eb="6">
      <t>サクセイ</t>
    </rPh>
    <rPh sb="9" eb="10">
      <t>ツキ</t>
    </rPh>
    <rPh sb="10" eb="12">
      <t>ケイカ</t>
    </rPh>
    <rPh sb="12" eb="13">
      <t>ゴ</t>
    </rPh>
    <rPh sb="14" eb="16">
      <t>モクヒョウ</t>
    </rPh>
    <rPh sb="17" eb="19">
      <t>セッテイ</t>
    </rPh>
    <rPh sb="19" eb="21">
      <t>ドア</t>
    </rPh>
    <rPh sb="29" eb="32">
      <t>リヨウシャ</t>
    </rPh>
    <rPh sb="32" eb="33">
      <t>オヨ</t>
    </rPh>
    <rPh sb="34" eb="36">
      <t>リガク</t>
    </rPh>
    <rPh sb="36" eb="39">
      <t>リョウホウシ</t>
    </rPh>
    <rPh sb="39" eb="40">
      <t>トウ</t>
    </rPh>
    <rPh sb="41" eb="43">
      <t>ホウコク</t>
    </rPh>
    <rPh sb="55" eb="57">
      <t>サイド</t>
    </rPh>
    <rPh sb="58" eb="60">
      <t>ジョウキ</t>
    </rPh>
    <rPh sb="62" eb="64">
      <t>ジョゲン</t>
    </rPh>
    <rPh sb="65" eb="66">
      <t>モト</t>
    </rPh>
    <rPh sb="68" eb="70">
      <t>ホウモン</t>
    </rPh>
    <rPh sb="70" eb="72">
      <t>カイゴ</t>
    </rPh>
    <rPh sb="72" eb="73">
      <t>ケイ</t>
    </rPh>
    <rPh sb="75" eb="76">
      <t>ガ</t>
    </rPh>
    <rPh sb="77" eb="79">
      <t>ミナオ</t>
    </rPh>
    <rPh sb="81" eb="82">
      <t>バ</t>
    </rPh>
    <rPh sb="82" eb="83">
      <t>ゴウ</t>
    </rPh>
    <rPh sb="86" eb="87">
      <t>ホン</t>
    </rPh>
    <rPh sb="87" eb="89">
      <t>カサン</t>
    </rPh>
    <rPh sb="90" eb="92">
      <t>サンテイ</t>
    </rPh>
    <rPh sb="93" eb="95">
      <t>カノウ</t>
    </rPh>
    <phoneticPr fontId="6"/>
  </si>
  <si>
    <t>②　上記①の訪問介護計画の作成に当たっては、訪問
　リハビリテーション事業所、通所リハビリテーショ
　ン事業所又はリハビリテーションを実施している医
　療提供施設の理学療法士等が利用者の居宅を訪問す
　る際にサービス提供責任者が同行する又は当該理学
　療法士等及びサービス提供責任者が利用者の居宅を
　訪問した後に共同してカンファレンス（指定居宅介
　護支援等の事業の人員及び運営に関する基準第１３
　条第９号に規定するサービス担当者会議として開催
　されるものを除く。）を行い、当該利用者のＡＤＬ
　（寝返り、起き上がり、移乗、歩行、着衣、入浴、
　排せつ等）及びＩＡＤＬ（調理、掃除、買物、金銭
　管理、服薬状況等）に関する利用者の状況につき、
　理学療法士等とサービス提供責任者が共同して、現
　在の状況及びその改善可能性の評価（以下「生活機
　能アセスメント」という。）を行うものとします。</t>
    <rPh sb="2" eb="4">
      <t>ジョウキ</t>
    </rPh>
    <rPh sb="35" eb="38">
      <t>ジギョウショ</t>
    </rPh>
    <rPh sb="39" eb="41">
      <t>ツウショ</t>
    </rPh>
    <rPh sb="52" eb="55">
      <t>ジギョウショ</t>
    </rPh>
    <rPh sb="55" eb="56">
      <t>マタ</t>
    </rPh>
    <rPh sb="67" eb="69">
      <t>ジッシ</t>
    </rPh>
    <rPh sb="77" eb="79">
      <t>テイキョウ</t>
    </rPh>
    <rPh sb="79" eb="81">
      <t>シセツ</t>
    </rPh>
    <rPh sb="84" eb="85">
      <t>アト</t>
    </rPh>
    <rPh sb="86" eb="88">
      <t>キョウドウ</t>
    </rPh>
    <rPh sb="102" eb="104">
      <t>カイゴ</t>
    </rPh>
    <rPh sb="104" eb="106">
      <t>シエン</t>
    </rPh>
    <rPh sb="106" eb="107">
      <t>トウ</t>
    </rPh>
    <rPh sb="108" eb="110">
      <t>ジギョウ</t>
    </rPh>
    <rPh sb="111" eb="113">
      <t>ジンイン</t>
    </rPh>
    <rPh sb="113" eb="114">
      <t>オヨ</t>
    </rPh>
    <rPh sb="115" eb="117">
      <t>ウンエイ</t>
    </rPh>
    <rPh sb="118" eb="119">
      <t>カン</t>
    </rPh>
    <rPh sb="121" eb="123">
      <t>キジュン</t>
    </rPh>
    <rPh sb="123" eb="124">
      <t>ダイ</t>
    </rPh>
    <rPh sb="128" eb="129">
      <t>ジョウ</t>
    </rPh>
    <rPh sb="129" eb="130">
      <t>ダイ</t>
    </rPh>
    <rPh sb="131" eb="132">
      <t>ゴウ</t>
    </rPh>
    <rPh sb="133" eb="135">
      <t>キテイ</t>
    </rPh>
    <rPh sb="141" eb="144">
      <t>タントウシャ</t>
    </rPh>
    <rPh sb="144" eb="146">
      <t>カイギ</t>
    </rPh>
    <rPh sb="151" eb="153">
      <t>カイサイ</t>
    </rPh>
    <rPh sb="159" eb="160">
      <t>ノゾ</t>
    </rPh>
    <rPh sb="164" eb="165">
      <t>オコナ</t>
    </rPh>
    <rPh sb="167" eb="169">
      <t>トウガイ</t>
    </rPh>
    <rPh sb="169" eb="172">
      <t>リヨウシャ</t>
    </rPh>
    <rPh sb="235" eb="236">
      <t>トウ</t>
    </rPh>
    <phoneticPr fontId="6"/>
  </si>
  <si>
    <t>③　上記①の訪問介護計画には、生活機能アセスメン
　トの結果のほか、次に掲げるその他の日々の暮らし
　の中で必要な機能の向上に資する内容を記載しなけ
　ればなりません。</t>
    <rPh sb="2" eb="4">
      <t>ジョウキ</t>
    </rPh>
    <phoneticPr fontId="6"/>
  </si>
  <si>
    <t>⑤　上記①の訪問介護計画及び当該計画に基づく訪問
　介護員等が行う訪問介護の内容としては、例えば、
　次のようなものが考えられます。</t>
    <rPh sb="2" eb="4">
      <t>ジョウキ</t>
    </rPh>
    <rPh sb="33" eb="35">
      <t>ホウモン</t>
    </rPh>
    <phoneticPr fontId="6"/>
  </si>
  <si>
    <t xml:space="preserve">⑥　本加算は上記②の評価に基づき、上記①の訪問介
　護計画に基づき提供された初回の訪問介護の提供日
　が属する月以降３月を限度として算定されるもので
　あり、３月を超えて本加算を算定しようとする場合
　は、再度上記②の評価に基づき訪問介護計画を見直
　す必要があります。
</t>
    <rPh sb="6" eb="8">
      <t>ジョウキ</t>
    </rPh>
    <rPh sb="10" eb="12">
      <t>ヒョウカ</t>
    </rPh>
    <rPh sb="17" eb="19">
      <t>ジョウキ</t>
    </rPh>
    <rPh sb="105" eb="107">
      <t>ジョウキ</t>
    </rPh>
    <phoneticPr fontId="6"/>
  </si>
  <si>
    <t>⑦　本加算を算定する期間中は、各月における目標の
　達成度合いにつき、利用者及び訪問リハビリテー
　ション、通所リハビリテーション又はリハビリテー
　ションを実施している医療提供施設の理学療法士等
　に報告し、必要に応じて利用者の意向を確認し、当
　該理学療法士等から必要な助言を得た上で、利用者
　のＡＤＬ及びＩＡＤＬの改善状況及び上記③のイの
　達成目標を踏まえた適切な対応を行ってください。</t>
    <rPh sb="54" eb="56">
      <t>ツウショ</t>
    </rPh>
    <rPh sb="65" eb="66">
      <t>マタ</t>
    </rPh>
    <rPh sb="79" eb="81">
      <t>ジッシ</t>
    </rPh>
    <rPh sb="85" eb="87">
      <t>イリョウ</t>
    </rPh>
    <rPh sb="87" eb="89">
      <t>テイキョウ</t>
    </rPh>
    <rPh sb="89" eb="91">
      <t>シセツ</t>
    </rPh>
    <rPh sb="167" eb="169">
      <t>ジョウキ</t>
    </rPh>
    <phoneticPr fontId="6"/>
  </si>
  <si>
    <t>ア　通院等に必要であることその他車両への乗降が必
　要な理由
イ　利用者の心身の状況から乗降時の介助行為を要す
　ると判断した者
ウ　総合的な援助の一環として、解決すべき課題に応
　じた他の援助と均衡していることを明確に記載する
  必要があります。</t>
    <rPh sb="2" eb="4">
      <t>ツウイン</t>
    </rPh>
    <rPh sb="4" eb="5">
      <t>トウ</t>
    </rPh>
    <rPh sb="6" eb="8">
      <t>ヒツヨウ</t>
    </rPh>
    <rPh sb="15" eb="16">
      <t>タ</t>
    </rPh>
    <rPh sb="16" eb="18">
      <t>シャリョウ</t>
    </rPh>
    <rPh sb="20" eb="22">
      <t>ジョウコウ</t>
    </rPh>
    <rPh sb="33" eb="36">
      <t>リヨウシャ</t>
    </rPh>
    <rPh sb="37" eb="39">
      <t>シンシン</t>
    </rPh>
    <rPh sb="40" eb="42">
      <t>ジョウキョウ</t>
    </rPh>
    <rPh sb="44" eb="46">
      <t>ジョウコウ</t>
    </rPh>
    <rPh sb="46" eb="47">
      <t>ジ</t>
    </rPh>
    <rPh sb="48" eb="50">
      <t>カイジョ</t>
    </rPh>
    <rPh sb="50" eb="52">
      <t>コウイ</t>
    </rPh>
    <rPh sb="53" eb="54">
      <t>ヨウ</t>
    </rPh>
    <rPh sb="59" eb="61">
      <t>ハンダン</t>
    </rPh>
    <rPh sb="63" eb="64">
      <t>モノ</t>
    </rPh>
    <rPh sb="67" eb="70">
      <t>ソウゴウテキ</t>
    </rPh>
    <rPh sb="71" eb="73">
      <t>エンジョ</t>
    </rPh>
    <rPh sb="74" eb="76">
      <t>イッカン</t>
    </rPh>
    <rPh sb="80" eb="82">
      <t>カイケツ</t>
    </rPh>
    <rPh sb="85" eb="87">
      <t>カダイ</t>
    </rPh>
    <rPh sb="88" eb="89">
      <t>オウ</t>
    </rPh>
    <rPh sb="93" eb="94">
      <t>タ</t>
    </rPh>
    <rPh sb="95" eb="97">
      <t>エンジョ</t>
    </rPh>
    <rPh sb="98" eb="100">
      <t>キンコウ</t>
    </rPh>
    <rPh sb="107" eb="109">
      <t>メイカク</t>
    </rPh>
    <rPh sb="110" eb="112">
      <t>キサイ</t>
    </rPh>
    <rPh sb="117" eb="119">
      <t>ヒツヨウ</t>
    </rPh>
    <phoneticPr fontId="6"/>
  </si>
  <si>
    <t>　事業主が講ずべき措置の具体的な内容は、事業主が職場における性的な言動に起因する問題に関して雇用管理上講ずべき措置等についての指針（平成18年厚生労働省告示第615号）及び事業主が職場における優越的な関係を背景とした言動に起因する問題に関して雇用管理上講ずべき措置等についての指針（令和2年厚生労働省告示第5号。以下「パワーハラスメント指針」という。）において規定されているとおりです。
　特に以下の内容に留意してください。</t>
    <rPh sb="200" eb="202">
      <t>ナイヨウ</t>
    </rPh>
    <rPh sb="203" eb="205">
      <t>リュウイ</t>
    </rPh>
    <phoneticPr fontId="5"/>
  </si>
  <si>
    <t>　感染症や非常災害の発生時において、利用者に対する訪問介護の提供を継続的に実施するための、及び非常時の体制で早期の業務再開を図るための計画（以下「業務継続計画」という。）を策定し、当該業務継続計画に従い必要な措置を講じていますか。</t>
    <rPh sb="25" eb="27">
      <t>ホウモン</t>
    </rPh>
    <rPh sb="27" eb="29">
      <t>カイゴ</t>
    </rPh>
    <phoneticPr fontId="5"/>
  </si>
  <si>
    <t>　訪問介護員等に対し、業務継続計画について周知するとともに、必要な研修及び訓練を定期的に実施していますか。</t>
    <rPh sb="1" eb="6">
      <t>ホウモンカイゴイン</t>
    </rPh>
    <rPh sb="6" eb="7">
      <t>トウ</t>
    </rPh>
    <phoneticPr fontId="5"/>
  </si>
  <si>
    <t>　定期的に業務継続計画の見直しを行い、必要に応じて業務継続計画の変更を行っていますか。</t>
    <phoneticPr fontId="5"/>
  </si>
  <si>
    <t>　職員教育を組織的に浸透させていくために、定期的（年１回以上）に教育するとともに、新規採用時には別に研修を実施することが望ましいです。また、研修の実施内容についても記録してください。なお、感染症の業務継続計画に係る研修については、感染症の予防及びまん延の防止のための研修と一体的に実施することも差し支えありません。</t>
    <phoneticPr fontId="6"/>
  </si>
  <si>
    <t>平11老企25
第3の一の3(23)②</t>
    <phoneticPr fontId="6"/>
  </si>
  <si>
    <t>　運営規程の概要、訪問介護員等の勤務体制、事故発生時の対応、苦情処理の体制、提供するサービスの第三者評価の実施状況（実施の有無、実施した直近の年月日、実施した評価機関の名称、評価結果の開示状況）等の利用申込者のサービスの選択に資すると認められる重要事項を事業所の見やすい場所に掲示することを規定したものです。</t>
    <phoneticPr fontId="6"/>
  </si>
  <si>
    <t>　また、訪問介護事業所は、原則として、重要事項を当該訪問介護事業者のウェブサイトに掲載することと規定されていますが、ウェブサイトとは、法人のホームページ等又は介護サービス情報公表システムのことをいいます。
　なお、訪問介護事業者は、重要事項の掲示及びウェブサイトへの掲載を行うにあたり、次に掲げる点に留意する必要があります。</t>
    <phoneticPr fontId="6"/>
  </si>
  <si>
    <t>　重要事項をウェブサイトに掲載していますか。
（令和７年４月１日から上記の措置を講じることが義務付けられます。）</t>
    <phoneticPr fontId="5"/>
  </si>
  <si>
    <t>　訪問介護事業所に係る通常の事業の実施地域の範囲内であって、厚生労働大臣が定める中山間地域等の地域第２号に規定する地域（以下「中山間地域等」という。）に居住している利用者に対して、継続的に訪問介護を提供していること。（当該利用者の居宅の所在地と最寄りの訪問介護事業所との間の距離が７キロメートルを超える場合に限る。）</t>
    <rPh sb="9" eb="10">
      <t>カカ</t>
    </rPh>
    <rPh sb="24" eb="25">
      <t>ナイ</t>
    </rPh>
    <rPh sb="120" eb="121">
      <t>チ</t>
    </rPh>
    <phoneticPr fontId="6"/>
  </si>
  <si>
    <t xml:space="preserve">　前年度又は算定日が属する月の前３月間における利用者の総数のうち、要介護状態区分が要介護４又は要介護５である者、日常生活に支障を来すおそれのある症状若しくは行動が認められることから介護を必要とする認知症である者並びに社会福祉士及び介護福祉士法施行規則第１条各号に掲げる行為（たんの吸引等）を必要とする者の占める割合が100分の20以上であること。
</t>
    <rPh sb="64" eb="65">
      <t>キタ</t>
    </rPh>
    <rPh sb="105" eb="106">
      <t>ナラ</t>
    </rPh>
    <rPh sb="108" eb="110">
      <t>シャカイ</t>
    </rPh>
    <rPh sb="113" eb="114">
      <t>オヨ</t>
    </rPh>
    <rPh sb="115" eb="117">
      <t>カイゴ</t>
    </rPh>
    <rPh sb="117" eb="119">
      <t>フクシ</t>
    </rPh>
    <rPh sb="119" eb="120">
      <t>シ</t>
    </rPh>
    <phoneticPr fontId="6"/>
  </si>
  <si>
    <t>③　サービス提供責任者は、上記②の助言に基づき、
　生活機能アセスメントを行った上で、上記①の訪問
　介護計画の作成を行います。なお、訪問介護計画に
　は、上記②の助言内容を記載しなければなりませ
　ん。</t>
    <rPh sb="6" eb="8">
      <t>テイキョウ</t>
    </rPh>
    <rPh sb="8" eb="11">
      <t>セキニンシャ</t>
    </rPh>
    <rPh sb="13" eb="15">
      <t>ジョウキ</t>
    </rPh>
    <rPh sb="17" eb="19">
      <t>ジョゲン</t>
    </rPh>
    <rPh sb="20" eb="21">
      <t>モト</t>
    </rPh>
    <rPh sb="26" eb="27">
      <t>ナマ</t>
    </rPh>
    <rPh sb="27" eb="28">
      <t>カツ</t>
    </rPh>
    <rPh sb="28" eb="30">
      <t>キノウ</t>
    </rPh>
    <rPh sb="37" eb="38">
      <t>オコナ</t>
    </rPh>
    <rPh sb="40" eb="41">
      <t>ウエ</t>
    </rPh>
    <rPh sb="43" eb="45">
      <t>ジョウキ</t>
    </rPh>
    <rPh sb="47" eb="49">
      <t>ホウモン</t>
    </rPh>
    <rPh sb="51" eb="53">
      <t>カイゴ</t>
    </rPh>
    <rPh sb="53" eb="55">
      <t>ケイカク</t>
    </rPh>
    <rPh sb="56" eb="58">
      <t>サクセイ</t>
    </rPh>
    <rPh sb="59" eb="60">
      <t>オコナ</t>
    </rPh>
    <rPh sb="67" eb="69">
      <t>ホウモン</t>
    </rPh>
    <rPh sb="69" eb="71">
      <t>カイゴ</t>
    </rPh>
    <rPh sb="71" eb="73">
      <t>ケイカク</t>
    </rPh>
    <rPh sb="78" eb="80">
      <t>ジョウキ</t>
    </rPh>
    <rPh sb="82" eb="84">
      <t>ジョゲン</t>
    </rPh>
    <rPh sb="84" eb="86">
      <t>ナイヨウ</t>
    </rPh>
    <rPh sb="87" eb="89">
      <t>キサイ</t>
    </rPh>
    <phoneticPr fontId="6"/>
  </si>
  <si>
    <t>　ただし、次に掲げるいずれかの加算を算定している場合においては、次に掲げるその他の加算を算定しません。</t>
    <rPh sb="5" eb="6">
      <t>ツギ</t>
    </rPh>
    <rPh sb="7" eb="8">
      <t>カカ</t>
    </rPh>
    <rPh sb="15" eb="17">
      <t>カサン</t>
    </rPh>
    <rPh sb="18" eb="20">
      <t>サンテイ</t>
    </rPh>
    <rPh sb="24" eb="26">
      <t>バアイ</t>
    </rPh>
    <rPh sb="32" eb="33">
      <t>ツギ</t>
    </rPh>
    <rPh sb="34" eb="35">
      <t>カカ</t>
    </rPh>
    <rPh sb="39" eb="40">
      <t>タ</t>
    </rPh>
    <rPh sb="41" eb="43">
      <t>カサン</t>
    </rPh>
    <rPh sb="44" eb="46">
      <t>サンテイ</t>
    </rPh>
    <phoneticPr fontId="6"/>
  </si>
  <si>
    <t>　令和6年5月31日において現に指定居宅サービスに要する費用の額の算定に関する基準等の一部を改正する告示による改正前の指定居宅サービス介護給付費単位数表（以下「旧指定居宅サービス介護給付費単位数表」とういう。）の訪問介護費における介護職員処遇改善加算（Ⅰ）及び介護職員等特定処遇改善加算（Ⅰ）を届け出ており、かつ、介護職員等ベースアップ等支援加算を届け出ていないこと。</t>
    <rPh sb="1" eb="3">
      <t>レイワ</t>
    </rPh>
    <rPh sb="4" eb="5">
      <t>ネン</t>
    </rPh>
    <rPh sb="6" eb="7">
      <t>ガツ</t>
    </rPh>
    <rPh sb="9" eb="10">
      <t>ヒ</t>
    </rPh>
    <rPh sb="14" eb="15">
      <t>ゲン</t>
    </rPh>
    <rPh sb="16" eb="18">
      <t>シテイ</t>
    </rPh>
    <rPh sb="18" eb="20">
      <t>キョタク</t>
    </rPh>
    <rPh sb="25" eb="26">
      <t>ヨウ</t>
    </rPh>
    <rPh sb="28" eb="30">
      <t>ヒヨウ</t>
    </rPh>
    <rPh sb="31" eb="32">
      <t>ガク</t>
    </rPh>
    <rPh sb="33" eb="35">
      <t>サンテイ</t>
    </rPh>
    <rPh sb="36" eb="37">
      <t>カン</t>
    </rPh>
    <rPh sb="39" eb="42">
      <t>キジュントウ</t>
    </rPh>
    <rPh sb="43" eb="45">
      <t>イチブ</t>
    </rPh>
    <rPh sb="46" eb="48">
      <t>カイセイ</t>
    </rPh>
    <rPh sb="50" eb="52">
      <t>コクジ</t>
    </rPh>
    <rPh sb="55" eb="58">
      <t>カイセイマエ</t>
    </rPh>
    <rPh sb="59" eb="63">
      <t>シテイキョタク</t>
    </rPh>
    <rPh sb="67" eb="72">
      <t>カイゴキュウフヒ</t>
    </rPh>
    <rPh sb="72" eb="74">
      <t>タンイ</t>
    </rPh>
    <rPh sb="74" eb="75">
      <t>スウ</t>
    </rPh>
    <rPh sb="77" eb="79">
      <t>イカ</t>
    </rPh>
    <rPh sb="80" eb="81">
      <t>キュウ</t>
    </rPh>
    <rPh sb="81" eb="83">
      <t>シテイ</t>
    </rPh>
    <rPh sb="83" eb="85">
      <t>キョタク</t>
    </rPh>
    <rPh sb="94" eb="97">
      <t>タンイスウ</t>
    </rPh>
    <rPh sb="106" eb="111">
      <t>ホウモンカイゴヒ</t>
    </rPh>
    <rPh sb="115" eb="125">
      <t>カイゴショクインショグウカイゼンカサン</t>
    </rPh>
    <rPh sb="128" eb="129">
      <t>オヨ</t>
    </rPh>
    <rPh sb="130" eb="132">
      <t>カイゴ</t>
    </rPh>
    <rPh sb="135" eb="137">
      <t>トクテイ</t>
    </rPh>
    <rPh sb="137" eb="143">
      <t>ショグウカイゼンカサン</t>
    </rPh>
    <rPh sb="147" eb="148">
      <t>トド</t>
    </rPh>
    <rPh sb="149" eb="150">
      <t>デ</t>
    </rPh>
    <rPh sb="157" eb="161">
      <t>カイゴショクイン</t>
    </rPh>
    <rPh sb="161" eb="162">
      <t>トウ</t>
    </rPh>
    <rPh sb="168" eb="169">
      <t>トウ</t>
    </rPh>
    <rPh sb="169" eb="173">
      <t>シエンカサン</t>
    </rPh>
    <rPh sb="174" eb="175">
      <t>トド</t>
    </rPh>
    <rPh sb="176" eb="177">
      <t>デ</t>
    </rPh>
    <phoneticPr fontId="6"/>
  </si>
  <si>
    <t>　令和6年5月31日において現に旧指定居宅サービス介護給付費単位数表の訪問介護費における介護職員処遇改善加算（Ⅱ）、介護職員等特定処遇改善加算（Ⅰ）及び介護職員等ベースアップ等支援加算を届け出ていること。</t>
    <rPh sb="1" eb="3">
      <t>レイワ</t>
    </rPh>
    <rPh sb="4" eb="5">
      <t>ネン</t>
    </rPh>
    <rPh sb="6" eb="7">
      <t>ガツ</t>
    </rPh>
    <rPh sb="9" eb="10">
      <t>ヒ</t>
    </rPh>
    <rPh sb="14" eb="15">
      <t>ゲン</t>
    </rPh>
    <rPh sb="16" eb="17">
      <t>キュウ</t>
    </rPh>
    <rPh sb="17" eb="19">
      <t>シテイ</t>
    </rPh>
    <rPh sb="19" eb="21">
      <t>キョタク</t>
    </rPh>
    <rPh sb="30" eb="33">
      <t>タンイスウ</t>
    </rPh>
    <rPh sb="35" eb="40">
      <t>ホウモンカイゴヒ</t>
    </rPh>
    <rPh sb="44" eb="54">
      <t>カイゴショクインショグウカイゼンカサン</t>
    </rPh>
    <rPh sb="58" eb="60">
      <t>カイゴ</t>
    </rPh>
    <rPh sb="63" eb="65">
      <t>トクテイ</t>
    </rPh>
    <rPh sb="65" eb="71">
      <t>ショグウカイゼンカサン</t>
    </rPh>
    <rPh sb="74" eb="75">
      <t>オヨ</t>
    </rPh>
    <rPh sb="76" eb="80">
      <t>カイゴショクイン</t>
    </rPh>
    <rPh sb="80" eb="81">
      <t>トウ</t>
    </rPh>
    <rPh sb="87" eb="88">
      <t>トウ</t>
    </rPh>
    <rPh sb="88" eb="92">
      <t>シエンカサン</t>
    </rPh>
    <rPh sb="93" eb="94">
      <t>トド</t>
    </rPh>
    <rPh sb="95" eb="96">
      <t>デ</t>
    </rPh>
    <phoneticPr fontId="6"/>
  </si>
  <si>
    <t>　令和6年5月31日において現に旧指定居宅サービス介護給付費単位数表の訪問介護費における介護職員処遇改善加算（Ⅱ）、介護職員等特定処遇改善加算（Ⅱ）及び介護職員等ベースアップ等支援加算を届け出ていること。</t>
    <rPh sb="1" eb="3">
      <t>レイワ</t>
    </rPh>
    <rPh sb="4" eb="5">
      <t>ネン</t>
    </rPh>
    <rPh sb="6" eb="7">
      <t>ガツ</t>
    </rPh>
    <rPh sb="9" eb="10">
      <t>ヒ</t>
    </rPh>
    <rPh sb="14" eb="15">
      <t>ゲン</t>
    </rPh>
    <rPh sb="16" eb="17">
      <t>キュウ</t>
    </rPh>
    <rPh sb="17" eb="19">
      <t>シテイ</t>
    </rPh>
    <rPh sb="19" eb="21">
      <t>キョタク</t>
    </rPh>
    <rPh sb="30" eb="33">
      <t>タンイスウ</t>
    </rPh>
    <rPh sb="35" eb="40">
      <t>ホウモンカイゴヒ</t>
    </rPh>
    <rPh sb="44" eb="54">
      <t>カイゴショクインショグウカイゼンカサン</t>
    </rPh>
    <rPh sb="58" eb="60">
      <t>カイゴ</t>
    </rPh>
    <rPh sb="63" eb="65">
      <t>トクテイ</t>
    </rPh>
    <rPh sb="65" eb="71">
      <t>ショグウカイゼンカサン</t>
    </rPh>
    <rPh sb="74" eb="75">
      <t>オヨ</t>
    </rPh>
    <rPh sb="76" eb="80">
      <t>カイゴショクイン</t>
    </rPh>
    <rPh sb="80" eb="81">
      <t>トウ</t>
    </rPh>
    <rPh sb="87" eb="88">
      <t>トウ</t>
    </rPh>
    <rPh sb="88" eb="92">
      <t>シエンカサン</t>
    </rPh>
    <rPh sb="93" eb="94">
      <t>トド</t>
    </rPh>
    <rPh sb="95" eb="96">
      <t>デ</t>
    </rPh>
    <phoneticPr fontId="6"/>
  </si>
  <si>
    <t>　令和6年5月31日において現に旧指定居宅サービス介護給付費単位数表の訪問介護費における介護職員処遇改善加算（Ⅱ）及び介護職員等特定処遇改善加算（Ⅰ）を届け出ており、かつ、介護職員等ベースアップ等支援加算を届け出ていないこと。</t>
    <rPh sb="1" eb="3">
      <t>レイワ</t>
    </rPh>
    <rPh sb="4" eb="5">
      <t>ネン</t>
    </rPh>
    <rPh sb="6" eb="7">
      <t>ガツ</t>
    </rPh>
    <rPh sb="9" eb="10">
      <t>ヒ</t>
    </rPh>
    <rPh sb="14" eb="15">
      <t>ゲン</t>
    </rPh>
    <rPh sb="16" eb="17">
      <t>キュウ</t>
    </rPh>
    <rPh sb="17" eb="19">
      <t>シテイ</t>
    </rPh>
    <rPh sb="19" eb="21">
      <t>キョタク</t>
    </rPh>
    <rPh sb="30" eb="33">
      <t>タンイスウ</t>
    </rPh>
    <rPh sb="35" eb="40">
      <t>ホウモンカイゴヒ</t>
    </rPh>
    <rPh sb="44" eb="54">
      <t>カイゴショクインショグウカイゼンカサン</t>
    </rPh>
    <rPh sb="57" eb="58">
      <t>オヨ</t>
    </rPh>
    <rPh sb="59" eb="61">
      <t>カイゴ</t>
    </rPh>
    <rPh sb="64" eb="66">
      <t>トクテイ</t>
    </rPh>
    <rPh sb="66" eb="72">
      <t>ショグウカイゼンカサン</t>
    </rPh>
    <rPh sb="76" eb="77">
      <t>トド</t>
    </rPh>
    <rPh sb="78" eb="79">
      <t>デ</t>
    </rPh>
    <rPh sb="86" eb="90">
      <t>カイゴショクイン</t>
    </rPh>
    <rPh sb="90" eb="91">
      <t>トウ</t>
    </rPh>
    <rPh sb="97" eb="98">
      <t>トウ</t>
    </rPh>
    <rPh sb="98" eb="102">
      <t>シエンカサン</t>
    </rPh>
    <rPh sb="103" eb="104">
      <t>トド</t>
    </rPh>
    <rPh sb="105" eb="106">
      <t>デ</t>
    </rPh>
    <phoneticPr fontId="6"/>
  </si>
  <si>
    <t>　令和6年5月31日において現に旧指定居宅サービス介護給付費単位数表の訪問介護費における介護職員処遇改善加算（Ⅱ）及び介護職員等特定処遇改善加算（Ⅱ）を届け出ており、かつ、介護職員等ベースアップ等支援加算を届け出ていないこと。</t>
    <rPh sb="1" eb="3">
      <t>レイワ</t>
    </rPh>
    <rPh sb="4" eb="5">
      <t>ネン</t>
    </rPh>
    <rPh sb="6" eb="7">
      <t>ガツ</t>
    </rPh>
    <rPh sb="9" eb="10">
      <t>ヒ</t>
    </rPh>
    <rPh sb="14" eb="15">
      <t>ゲン</t>
    </rPh>
    <rPh sb="16" eb="17">
      <t>キュウ</t>
    </rPh>
    <rPh sb="17" eb="19">
      <t>シテイ</t>
    </rPh>
    <rPh sb="19" eb="21">
      <t>キョタク</t>
    </rPh>
    <rPh sb="30" eb="33">
      <t>タンイスウ</t>
    </rPh>
    <rPh sb="35" eb="40">
      <t>ホウモンカイゴヒ</t>
    </rPh>
    <rPh sb="44" eb="54">
      <t>カイゴショクインショグウカイゼンカサン</t>
    </rPh>
    <rPh sb="57" eb="58">
      <t>オヨ</t>
    </rPh>
    <rPh sb="59" eb="61">
      <t>カイゴ</t>
    </rPh>
    <rPh sb="64" eb="66">
      <t>トクテイ</t>
    </rPh>
    <rPh sb="66" eb="72">
      <t>ショグウカイゼンカサン</t>
    </rPh>
    <rPh sb="76" eb="77">
      <t>トド</t>
    </rPh>
    <rPh sb="78" eb="79">
      <t>デ</t>
    </rPh>
    <rPh sb="86" eb="90">
      <t>カイゴショクイン</t>
    </rPh>
    <rPh sb="90" eb="91">
      <t>トウ</t>
    </rPh>
    <rPh sb="97" eb="98">
      <t>トウ</t>
    </rPh>
    <rPh sb="98" eb="102">
      <t>シエンカサン</t>
    </rPh>
    <rPh sb="103" eb="104">
      <t>トド</t>
    </rPh>
    <rPh sb="105" eb="106">
      <t>デ</t>
    </rPh>
    <phoneticPr fontId="6"/>
  </si>
  <si>
    <t>　令和6年5月31日において現に旧指定居宅サービス介護給付費単位数表の訪問介護費における介護職員処遇改善加算（Ⅲ）、介護職員等特定処遇改善加算（Ⅰ）及び介護職員等ベースアップ等支援加算を届け出ていること。</t>
    <rPh sb="1" eb="3">
      <t>レイワ</t>
    </rPh>
    <rPh sb="4" eb="5">
      <t>ネン</t>
    </rPh>
    <rPh sb="6" eb="7">
      <t>ガツ</t>
    </rPh>
    <rPh sb="9" eb="10">
      <t>ヒ</t>
    </rPh>
    <rPh sb="14" eb="15">
      <t>ゲン</t>
    </rPh>
    <rPh sb="16" eb="17">
      <t>キュウ</t>
    </rPh>
    <rPh sb="17" eb="19">
      <t>シテイ</t>
    </rPh>
    <rPh sb="19" eb="21">
      <t>キョタク</t>
    </rPh>
    <rPh sb="30" eb="33">
      <t>タンイスウ</t>
    </rPh>
    <rPh sb="35" eb="40">
      <t>ホウモンカイゴヒ</t>
    </rPh>
    <rPh sb="44" eb="54">
      <t>カイゴショクインショグウカイゼンカサン</t>
    </rPh>
    <rPh sb="58" eb="60">
      <t>カイゴ</t>
    </rPh>
    <rPh sb="63" eb="65">
      <t>トクテイ</t>
    </rPh>
    <rPh sb="65" eb="71">
      <t>ショグウカイゼンカサン</t>
    </rPh>
    <rPh sb="74" eb="75">
      <t>オヨ</t>
    </rPh>
    <rPh sb="76" eb="80">
      <t>カイゴショクイン</t>
    </rPh>
    <rPh sb="80" eb="81">
      <t>トウ</t>
    </rPh>
    <rPh sb="87" eb="88">
      <t>トウ</t>
    </rPh>
    <rPh sb="88" eb="92">
      <t>シエンカサン</t>
    </rPh>
    <rPh sb="93" eb="94">
      <t>トド</t>
    </rPh>
    <rPh sb="95" eb="96">
      <t>デ</t>
    </rPh>
    <phoneticPr fontId="6"/>
  </si>
  <si>
    <t>　令和6年5月31日において現に旧指定居宅サービス介護給付費単位数表の訪問介護費における介護職員処遇改善加算（Ⅰ）を届け出ており、かつ、介護職員等特定処遇改善加算（Ⅰ）又は（Ⅱ）及び介護職員等ベースアップ等支援加算を届け出ていないこと。</t>
    <rPh sb="1" eb="3">
      <t>レイワ</t>
    </rPh>
    <rPh sb="4" eb="5">
      <t>ネン</t>
    </rPh>
    <rPh sb="6" eb="7">
      <t>ガツ</t>
    </rPh>
    <rPh sb="9" eb="10">
      <t>ヒ</t>
    </rPh>
    <rPh sb="14" eb="15">
      <t>ゲン</t>
    </rPh>
    <rPh sb="16" eb="17">
      <t>キュウ</t>
    </rPh>
    <rPh sb="17" eb="19">
      <t>シテイ</t>
    </rPh>
    <rPh sb="19" eb="21">
      <t>キョタク</t>
    </rPh>
    <rPh sb="35" eb="40">
      <t>ホウモンカイゴヒ</t>
    </rPh>
    <rPh sb="44" eb="54">
      <t>カイゴショクインショグウカイゼンカサン</t>
    </rPh>
    <rPh sb="58" eb="59">
      <t>トド</t>
    </rPh>
    <rPh sb="60" eb="61">
      <t>デ</t>
    </rPh>
    <rPh sb="68" eb="70">
      <t>カイゴ</t>
    </rPh>
    <rPh sb="73" eb="75">
      <t>トクテイ</t>
    </rPh>
    <rPh sb="75" eb="81">
      <t>ショグウカイゼンカサン</t>
    </rPh>
    <rPh sb="84" eb="85">
      <t>マタ</t>
    </rPh>
    <rPh sb="89" eb="90">
      <t>オヨ</t>
    </rPh>
    <rPh sb="91" eb="95">
      <t>カイゴショクイン</t>
    </rPh>
    <rPh sb="95" eb="96">
      <t>トウ</t>
    </rPh>
    <rPh sb="102" eb="103">
      <t>トウ</t>
    </rPh>
    <rPh sb="103" eb="107">
      <t>シエンカサン</t>
    </rPh>
    <rPh sb="108" eb="109">
      <t>トド</t>
    </rPh>
    <rPh sb="110" eb="111">
      <t>デ</t>
    </rPh>
    <phoneticPr fontId="6"/>
  </si>
  <si>
    <t>　令和6年5月31日において現に旧指定居宅サービス介護給付費単位数表の訪問介護費における介護職員処遇改善加算（Ⅲ）、介護職員等特定処遇改善加算（Ⅱ）及び介護職員等ベースアップ等支援加算を届け出ていること。</t>
    <rPh sb="1" eb="3">
      <t>レイワ</t>
    </rPh>
    <rPh sb="4" eb="5">
      <t>ネン</t>
    </rPh>
    <rPh sb="6" eb="7">
      <t>ガツ</t>
    </rPh>
    <rPh sb="9" eb="10">
      <t>ヒ</t>
    </rPh>
    <rPh sb="14" eb="15">
      <t>ゲン</t>
    </rPh>
    <rPh sb="16" eb="17">
      <t>キュウ</t>
    </rPh>
    <rPh sb="17" eb="19">
      <t>シテイ</t>
    </rPh>
    <rPh sb="19" eb="21">
      <t>キョタク</t>
    </rPh>
    <rPh sb="30" eb="33">
      <t>タンイスウ</t>
    </rPh>
    <rPh sb="35" eb="40">
      <t>ホウモンカイゴヒ</t>
    </rPh>
    <rPh sb="44" eb="54">
      <t>カイゴショクインショグウカイゼンカサン</t>
    </rPh>
    <rPh sb="58" eb="60">
      <t>カイゴ</t>
    </rPh>
    <rPh sb="63" eb="65">
      <t>トクテイ</t>
    </rPh>
    <rPh sb="65" eb="71">
      <t>ショグウカイゼンカサン</t>
    </rPh>
    <rPh sb="74" eb="75">
      <t>オヨ</t>
    </rPh>
    <rPh sb="76" eb="80">
      <t>カイゴショクイン</t>
    </rPh>
    <rPh sb="80" eb="81">
      <t>トウ</t>
    </rPh>
    <rPh sb="87" eb="88">
      <t>トウ</t>
    </rPh>
    <rPh sb="88" eb="92">
      <t>シエンカサン</t>
    </rPh>
    <rPh sb="93" eb="94">
      <t>トド</t>
    </rPh>
    <rPh sb="95" eb="96">
      <t>デ</t>
    </rPh>
    <phoneticPr fontId="6"/>
  </si>
  <si>
    <t>　令和6年5月31日において現に旧指定居宅サービス介護給付費単位数表の訪問介護費における介護職員処遇改善加算（Ⅲ）及び介護職員等特定処遇改善加算（Ⅰ）を届け出ており、かつ、介護職員等ベースアップ等支援加算を届け出ていないこと。</t>
    <rPh sb="1" eb="3">
      <t>レイワ</t>
    </rPh>
    <rPh sb="4" eb="5">
      <t>ネン</t>
    </rPh>
    <rPh sb="6" eb="7">
      <t>ガツ</t>
    </rPh>
    <rPh sb="9" eb="10">
      <t>ヒ</t>
    </rPh>
    <rPh sb="14" eb="15">
      <t>ゲン</t>
    </rPh>
    <rPh sb="16" eb="17">
      <t>キュウ</t>
    </rPh>
    <rPh sb="17" eb="19">
      <t>シテイ</t>
    </rPh>
    <rPh sb="19" eb="21">
      <t>キョタク</t>
    </rPh>
    <rPh sb="35" eb="40">
      <t>ホウモンカイゴヒ</t>
    </rPh>
    <rPh sb="44" eb="54">
      <t>カイゴショクインショグウカイゼンカサン</t>
    </rPh>
    <rPh sb="57" eb="58">
      <t>オヨ</t>
    </rPh>
    <rPh sb="59" eb="61">
      <t>カイゴ</t>
    </rPh>
    <rPh sb="64" eb="66">
      <t>トクテイ</t>
    </rPh>
    <rPh sb="66" eb="72">
      <t>ショグウカイゼンカサン</t>
    </rPh>
    <rPh sb="76" eb="77">
      <t>トド</t>
    </rPh>
    <rPh sb="78" eb="79">
      <t>デ</t>
    </rPh>
    <rPh sb="86" eb="90">
      <t>カイゴショクイン</t>
    </rPh>
    <rPh sb="90" eb="91">
      <t>トウ</t>
    </rPh>
    <rPh sb="97" eb="98">
      <t>トウ</t>
    </rPh>
    <rPh sb="98" eb="102">
      <t>シエンカサン</t>
    </rPh>
    <rPh sb="103" eb="104">
      <t>トド</t>
    </rPh>
    <rPh sb="105" eb="106">
      <t>デ</t>
    </rPh>
    <phoneticPr fontId="6"/>
  </si>
  <si>
    <t>　令和6年5月31日において現に旧指定居宅サービス介護給付費単位数表の訪問介護費における介護職員処遇改善加算（Ⅲ）及び介護職員等特定処遇改善加算（Ⅱ）を届け出ており、かつ、介護職員等ベースアップ等支援加算を届け出ていないこと。</t>
    <rPh sb="1" eb="3">
      <t>レイワ</t>
    </rPh>
    <rPh sb="4" eb="5">
      <t>ネン</t>
    </rPh>
    <rPh sb="6" eb="7">
      <t>ガツ</t>
    </rPh>
    <rPh sb="9" eb="10">
      <t>ヒ</t>
    </rPh>
    <rPh sb="14" eb="15">
      <t>ゲン</t>
    </rPh>
    <rPh sb="16" eb="17">
      <t>キュウ</t>
    </rPh>
    <rPh sb="17" eb="19">
      <t>シテイ</t>
    </rPh>
    <rPh sb="19" eb="21">
      <t>キョタク</t>
    </rPh>
    <rPh sb="30" eb="33">
      <t>タンイスウ</t>
    </rPh>
    <rPh sb="35" eb="40">
      <t>ホウモンカイゴヒ</t>
    </rPh>
    <rPh sb="44" eb="54">
      <t>カイゴショクインショグウカイゼンカサン</t>
    </rPh>
    <rPh sb="57" eb="58">
      <t>オヨ</t>
    </rPh>
    <rPh sb="59" eb="61">
      <t>カイゴ</t>
    </rPh>
    <rPh sb="64" eb="66">
      <t>トクテイ</t>
    </rPh>
    <rPh sb="66" eb="72">
      <t>ショグウカイゼンカサン</t>
    </rPh>
    <rPh sb="76" eb="77">
      <t>トド</t>
    </rPh>
    <rPh sb="78" eb="79">
      <t>デ</t>
    </rPh>
    <rPh sb="86" eb="90">
      <t>カイゴショクイン</t>
    </rPh>
    <rPh sb="90" eb="91">
      <t>トウ</t>
    </rPh>
    <rPh sb="97" eb="98">
      <t>トウ</t>
    </rPh>
    <rPh sb="98" eb="102">
      <t>シエンカサン</t>
    </rPh>
    <rPh sb="103" eb="104">
      <t>トド</t>
    </rPh>
    <rPh sb="105" eb="106">
      <t>デ</t>
    </rPh>
    <phoneticPr fontId="6"/>
  </si>
  <si>
    <t>　令和6年5月31日において現に旧指定居宅サービス介護給付費単位数表の訪問介護費における介護職員処遇改善加算（Ⅲ）及び介護職員等ベースアップ等支援加算を届け出ており、かつ、介護職員等特定処遇改善加算（Ⅰ）又は（Ⅱ）を届け出ていないこと。</t>
    <rPh sb="1" eb="3">
      <t>レイワ</t>
    </rPh>
    <rPh sb="4" eb="5">
      <t>ネン</t>
    </rPh>
    <rPh sb="6" eb="7">
      <t>ガツ</t>
    </rPh>
    <rPh sb="9" eb="10">
      <t>ヒ</t>
    </rPh>
    <rPh sb="14" eb="15">
      <t>ゲン</t>
    </rPh>
    <rPh sb="16" eb="17">
      <t>キュウ</t>
    </rPh>
    <rPh sb="17" eb="19">
      <t>シテイ</t>
    </rPh>
    <rPh sb="19" eb="21">
      <t>キョタク</t>
    </rPh>
    <rPh sb="35" eb="40">
      <t>ホウモンカイゴヒ</t>
    </rPh>
    <rPh sb="44" eb="54">
      <t>カイゴショクインショグウカイゼンカサン</t>
    </rPh>
    <rPh sb="57" eb="58">
      <t>オヨ</t>
    </rPh>
    <rPh sb="86" eb="88">
      <t>カイゴ</t>
    </rPh>
    <rPh sb="91" eb="93">
      <t>トクテイ</t>
    </rPh>
    <rPh sb="93" eb="99">
      <t>ショグウカイゼンカサン</t>
    </rPh>
    <rPh sb="102" eb="103">
      <t>マタ</t>
    </rPh>
    <rPh sb="108" eb="109">
      <t>トド</t>
    </rPh>
    <rPh sb="110" eb="111">
      <t>デ</t>
    </rPh>
    <phoneticPr fontId="6"/>
  </si>
  <si>
    <t>　令和6年5月31日において現に旧指定居宅サービス介護給付費単位数表の訪問介護費における介護職員処遇改善加算（Ⅲ）を届け出ており、かつ、介護職員等特定処遇改善加算（Ⅰ）又は（Ⅱ）及び介護職員等ベースアップ等支援加算を届け出ていないこと。</t>
    <rPh sb="1" eb="3">
      <t>レイワ</t>
    </rPh>
    <rPh sb="4" eb="5">
      <t>ネン</t>
    </rPh>
    <rPh sb="6" eb="7">
      <t>ガツ</t>
    </rPh>
    <rPh sb="9" eb="10">
      <t>ヒ</t>
    </rPh>
    <rPh sb="14" eb="15">
      <t>ゲン</t>
    </rPh>
    <rPh sb="16" eb="17">
      <t>キュウ</t>
    </rPh>
    <rPh sb="17" eb="19">
      <t>シテイ</t>
    </rPh>
    <rPh sb="19" eb="21">
      <t>キョタク</t>
    </rPh>
    <rPh sb="30" eb="33">
      <t>タンイスウ</t>
    </rPh>
    <rPh sb="35" eb="40">
      <t>ホウモンカイゴヒ</t>
    </rPh>
    <rPh sb="44" eb="54">
      <t>カイゴショクインショグウカイゼンカサン</t>
    </rPh>
    <rPh sb="68" eb="70">
      <t>カイゴ</t>
    </rPh>
    <rPh sb="73" eb="75">
      <t>トクテイ</t>
    </rPh>
    <rPh sb="75" eb="81">
      <t>ショグウカイゼンカサン</t>
    </rPh>
    <rPh sb="84" eb="85">
      <t>マタ</t>
    </rPh>
    <rPh sb="89" eb="90">
      <t>オヨ</t>
    </rPh>
    <rPh sb="108" eb="109">
      <t>トド</t>
    </rPh>
    <rPh sb="110" eb="111">
      <t>デ</t>
    </rPh>
    <phoneticPr fontId="6"/>
  </si>
  <si>
    <t>ただし、次に掲げるいずれかの加算を算定している場合においては、次に掲げるその他の加算は算定しません。</t>
    <phoneticPr fontId="6"/>
  </si>
  <si>
    <t>　当該事業所において感染症が発生し、又はまん延しないように、次の各号に掲げる措置を講じていますか。</t>
    <rPh sb="3" eb="6">
      <t>ジギョウショ</t>
    </rPh>
    <phoneticPr fontId="5"/>
  </si>
  <si>
    <t>　職員教育を組織的に浸透させていくためには、当該事業所が定期的（年１回以上）に教育するとともに、新規採用時には感染対策研修を実施することが望ましいです。また、研修の実施内容についても記録することが必要です。</t>
    <rPh sb="39" eb="41">
      <t>キョウイク</t>
    </rPh>
    <phoneticPr fontId="6"/>
  </si>
  <si>
    <t>　虐待の発生又はその再発を防止するため、次の各号に掲げる措置を講じていますか。</t>
    <phoneticPr fontId="5"/>
  </si>
  <si>
    <t>　高齢者虐待防止措置未実施減算</t>
    <rPh sb="1" eb="6">
      <t>コウレイシャギャクタイ</t>
    </rPh>
    <rPh sb="8" eb="10">
      <t>ソチ</t>
    </rPh>
    <phoneticPr fontId="6"/>
  </si>
  <si>
    <t>14</t>
    <phoneticPr fontId="6"/>
  </si>
  <si>
    <t>はい・いいえ
該当なし</t>
    <phoneticPr fontId="6"/>
  </si>
  <si>
    <t>　令和6年5月31日において現に旧指定居宅サービス介護給付費単位数表の訪問介護費における介護職員処遇改善加算（Ⅰ）及び介護職員等特定処遇改善加算（Ⅱ）を届け出ており、かつ、介護職員等ベースアップ等支援加算を届け出ていないこと。</t>
    <rPh sb="1" eb="3">
      <t>レイワ</t>
    </rPh>
    <rPh sb="4" eb="5">
      <t>ネン</t>
    </rPh>
    <rPh sb="6" eb="7">
      <t>ガツ</t>
    </rPh>
    <rPh sb="9" eb="10">
      <t>ヒ</t>
    </rPh>
    <rPh sb="14" eb="15">
      <t>ゲン</t>
    </rPh>
    <rPh sb="16" eb="17">
      <t>キュウ</t>
    </rPh>
    <rPh sb="17" eb="19">
      <t>シテイ</t>
    </rPh>
    <rPh sb="19" eb="21">
      <t>キョタク</t>
    </rPh>
    <rPh sb="30" eb="33">
      <t>タンイスウ</t>
    </rPh>
    <rPh sb="35" eb="40">
      <t>ホウモンカイゴヒ</t>
    </rPh>
    <rPh sb="44" eb="54">
      <t>カイゴショクインショグウカイゼンカサン</t>
    </rPh>
    <rPh sb="57" eb="58">
      <t>オヨ</t>
    </rPh>
    <rPh sb="59" eb="61">
      <t>カイゴ</t>
    </rPh>
    <rPh sb="64" eb="66">
      <t>トクテイ</t>
    </rPh>
    <rPh sb="66" eb="72">
      <t>ショグウカイゼンカサン</t>
    </rPh>
    <rPh sb="76" eb="77">
      <t>トド</t>
    </rPh>
    <rPh sb="78" eb="79">
      <t>デ</t>
    </rPh>
    <rPh sb="86" eb="90">
      <t>カイゴショクイン</t>
    </rPh>
    <rPh sb="90" eb="91">
      <t>トウ</t>
    </rPh>
    <rPh sb="97" eb="98">
      <t>トウ</t>
    </rPh>
    <rPh sb="98" eb="102">
      <t>シエンカサン</t>
    </rPh>
    <rPh sb="103" eb="104">
      <t>トド</t>
    </rPh>
    <rPh sb="105" eb="106">
      <t>デ</t>
    </rPh>
    <phoneticPr fontId="6"/>
  </si>
  <si>
    <t>　令和6年5月31日において現に旧指定居宅サービス介護給付費単位数表の訪問介護費における介護職員処遇改善加算（Ⅱ）を届け出ており、かつ、介護職員等特定処遇改善加算（Ⅰ）又は（Ⅱ）及び介護職員等ベースアップ等支援加算を届け出ていないこと。</t>
    <rPh sb="1" eb="3">
      <t>レイワ</t>
    </rPh>
    <rPh sb="4" eb="5">
      <t>ネン</t>
    </rPh>
    <rPh sb="6" eb="7">
      <t>ガツ</t>
    </rPh>
    <rPh sb="9" eb="10">
      <t>ヒ</t>
    </rPh>
    <rPh sb="14" eb="15">
      <t>ゲン</t>
    </rPh>
    <rPh sb="16" eb="17">
      <t>キュウ</t>
    </rPh>
    <rPh sb="17" eb="19">
      <t>シテイ</t>
    </rPh>
    <rPh sb="19" eb="21">
      <t>キョタク</t>
    </rPh>
    <rPh sb="30" eb="33">
      <t>タンイスウ</t>
    </rPh>
    <rPh sb="35" eb="40">
      <t>ホウモンカイゴヒ</t>
    </rPh>
    <rPh sb="44" eb="54">
      <t>カイゴショクインショグウカイゼンカサン</t>
    </rPh>
    <rPh sb="58" eb="59">
      <t>トド</t>
    </rPh>
    <rPh sb="60" eb="61">
      <t>デ</t>
    </rPh>
    <rPh sb="68" eb="70">
      <t>カイゴ</t>
    </rPh>
    <rPh sb="73" eb="75">
      <t>トクテイ</t>
    </rPh>
    <rPh sb="75" eb="81">
      <t>ショグウカイゼンカサン</t>
    </rPh>
    <rPh sb="84" eb="85">
      <t>マタ</t>
    </rPh>
    <rPh sb="89" eb="90">
      <t>オヨ</t>
    </rPh>
    <rPh sb="91" eb="95">
      <t>カイゴショクイン</t>
    </rPh>
    <rPh sb="95" eb="96">
      <t>トウ</t>
    </rPh>
    <rPh sb="102" eb="103">
      <t>トウ</t>
    </rPh>
    <rPh sb="103" eb="107">
      <t>シエンカサン</t>
    </rPh>
    <rPh sb="108" eb="109">
      <t>トド</t>
    </rPh>
    <rPh sb="110" eb="111">
      <t>デ</t>
    </rPh>
    <phoneticPr fontId="6"/>
  </si>
  <si>
    <t>　介護職員等処遇改善加算（Ⅴ）（12）</t>
    <rPh sb="1" eb="6">
      <t>カイゴショクイントウ</t>
    </rPh>
    <rPh sb="6" eb="8">
      <t>ショグウ</t>
    </rPh>
    <rPh sb="8" eb="10">
      <t>カイゼン</t>
    </rPh>
    <rPh sb="10" eb="12">
      <t>カサン</t>
    </rPh>
    <phoneticPr fontId="6"/>
  </si>
  <si>
    <t>提出書類チェックシート（訪問介護）</t>
    <rPh sb="0" eb="2">
      <t>テイシュツ</t>
    </rPh>
    <rPh sb="2" eb="4">
      <t>ショルイ</t>
    </rPh>
    <rPh sb="12" eb="14">
      <t>ホウモン</t>
    </rPh>
    <rPh sb="14" eb="16">
      <t>カイゴ</t>
    </rPh>
    <phoneticPr fontId="5"/>
  </si>
  <si>
    <t>施設名</t>
  </si>
  <si>
    <t>担当者名</t>
  </si>
  <si>
    <t>電話番号</t>
  </si>
  <si>
    <t>E-mail</t>
    <phoneticPr fontId="5"/>
  </si>
  <si>
    <t>資料名</t>
    <phoneticPr fontId="5"/>
  </si>
  <si>
    <t>提出数</t>
    <phoneticPr fontId="5"/>
  </si>
  <si>
    <t>チェック</t>
    <phoneticPr fontId="5"/>
  </si>
  <si>
    <t>①自己点検シート</t>
    <rPh sb="1" eb="3">
      <t>ジコ</t>
    </rPh>
    <rPh sb="3" eb="5">
      <t>テンケン</t>
    </rPh>
    <phoneticPr fontId="5"/>
  </si>
  <si>
    <t>事業ごとに１部</t>
    <rPh sb="0" eb="2">
      <t>ジギョウ</t>
    </rPh>
    <phoneticPr fontId="5"/>
  </si>
  <si>
    <t>②従業員の勤務の体制及び勤務形態一覧表</t>
    <rPh sb="1" eb="4">
      <t>ジュウギョウイン</t>
    </rPh>
    <rPh sb="5" eb="7">
      <t>キンム</t>
    </rPh>
    <rPh sb="8" eb="10">
      <t>タイセイ</t>
    </rPh>
    <rPh sb="10" eb="11">
      <t>オヨ</t>
    </rPh>
    <rPh sb="12" eb="14">
      <t>キンム</t>
    </rPh>
    <rPh sb="14" eb="16">
      <t>ケイタイ</t>
    </rPh>
    <rPh sb="16" eb="18">
      <t>イチラン</t>
    </rPh>
    <rPh sb="18" eb="19">
      <t>ヒョウ</t>
    </rPh>
    <phoneticPr fontId="5"/>
  </si>
  <si>
    <t>③運営規程及び重要事項説明書、利用者契約書（見本）</t>
    <phoneticPr fontId="5"/>
  </si>
  <si>
    <t>④利用者の状況</t>
    <rPh sb="1" eb="4">
      <t>リヨウシャ</t>
    </rPh>
    <rPh sb="5" eb="7">
      <t>ジョウキョウ</t>
    </rPh>
    <phoneticPr fontId="5"/>
  </si>
  <si>
    <t>＊提出書類チェックシートの送付先</t>
    <rPh sb="1" eb="3">
      <t>テイシュツ</t>
    </rPh>
    <rPh sb="3" eb="5">
      <t>ショルイ</t>
    </rPh>
    <phoneticPr fontId="5"/>
  </si>
  <si>
    <t>〒305-8555</t>
  </si>
  <si>
    <t>つくば市研究学園一丁目１番地１</t>
    <rPh sb="4" eb="8">
      <t>ケンキュウガクエン</t>
    </rPh>
    <rPh sb="8" eb="11">
      <t>イチチョウメ</t>
    </rPh>
    <rPh sb="12" eb="14">
      <t>バンチ</t>
    </rPh>
    <phoneticPr fontId="5"/>
  </si>
  <si>
    <t>つくば市福祉部社会福祉課</t>
    <rPh sb="4" eb="6">
      <t>フクシ</t>
    </rPh>
    <phoneticPr fontId="5"/>
  </si>
  <si>
    <t>福祉監査係　</t>
    <rPh sb="0" eb="2">
      <t>フクシ</t>
    </rPh>
    <rPh sb="2" eb="4">
      <t>カンサ</t>
    </rPh>
    <phoneticPr fontId="5"/>
  </si>
  <si>
    <t>wef013@city.tsukuba.lg.jp</t>
    <phoneticPr fontId="5"/>
  </si>
  <si>
    <t>勤務形態</t>
    <rPh sb="0" eb="2">
      <t>キンム</t>
    </rPh>
    <rPh sb="2" eb="4">
      <t>ケイタイ</t>
    </rPh>
    <phoneticPr fontId="40"/>
  </si>
  <si>
    <t>常勤換算後の人数</t>
    <rPh sb="0" eb="2">
      <t>ジョウキン</t>
    </rPh>
    <rPh sb="2" eb="4">
      <t>カンサン</t>
    </rPh>
    <rPh sb="4" eb="5">
      <t>ゴ</t>
    </rPh>
    <rPh sb="6" eb="8">
      <t>ニンズウ</t>
    </rPh>
    <phoneticPr fontId="40"/>
  </si>
  <si>
    <t>　利用者の状況</t>
    <phoneticPr fontId="5"/>
  </si>
  <si>
    <r>
      <rPr>
        <b/>
        <sz val="11"/>
        <rFont val="ＭＳ Ｐゴシック"/>
        <family val="3"/>
        <charset val="128"/>
      </rPr>
      <t>区</t>
    </r>
    <r>
      <rPr>
        <b/>
        <sz val="11"/>
        <rFont val="DejaVu Sans"/>
        <family val="2"/>
      </rPr>
      <t xml:space="preserve">       </t>
    </r>
    <r>
      <rPr>
        <b/>
        <sz val="11"/>
        <rFont val="ＭＳ Ｐゴシック"/>
        <family val="3"/>
        <charset val="128"/>
      </rPr>
      <t>分</t>
    </r>
    <phoneticPr fontId="5"/>
  </si>
  <si>
    <t>R　　年</t>
    <phoneticPr fontId="5"/>
  </si>
  <si>
    <t>年間平均利用者数</t>
    <rPh sb="0" eb="2">
      <t>ネンカン</t>
    </rPh>
    <rPh sb="2" eb="4">
      <t>ヘイキン</t>
    </rPh>
    <rPh sb="4" eb="6">
      <t>リヨウ</t>
    </rPh>
    <rPh sb="6" eb="7">
      <t>シャ</t>
    </rPh>
    <rPh sb="7" eb="8">
      <t>スウ</t>
    </rPh>
    <phoneticPr fontId="5"/>
  </si>
  <si>
    <t>月</t>
  </si>
  <si>
    <r>
      <rPr>
        <b/>
        <sz val="11"/>
        <rFont val="ＭＳ ゴシック"/>
        <family val="3"/>
        <charset val="128"/>
      </rPr>
      <t>利用者数</t>
    </r>
    <r>
      <rPr>
        <b/>
        <sz val="11"/>
        <rFont val="DejaVu Sans"/>
        <family val="2"/>
      </rPr>
      <t xml:space="preserve">
(</t>
    </r>
    <r>
      <rPr>
        <b/>
        <sz val="11"/>
        <rFont val="ＭＳ ゴシック"/>
        <family val="2"/>
        <charset val="128"/>
      </rPr>
      <t>人</t>
    </r>
    <r>
      <rPr>
        <b/>
        <sz val="11"/>
        <rFont val="DejaVu Sans"/>
        <family val="2"/>
      </rPr>
      <t>)</t>
    </r>
    <rPh sb="6" eb="7">
      <t>ニン</t>
    </rPh>
    <phoneticPr fontId="5"/>
  </si>
  <si>
    <t>（注）１　上記表は、実地指導時直近１年間についてご記入ください。</t>
    <phoneticPr fontId="5"/>
  </si>
  <si>
    <t>　　　２　利用者数は、介護報酬請求に係る実利用者数をご記入ください。</t>
    <phoneticPr fontId="5"/>
  </si>
  <si>
    <t>　　　３　区分欄の年号は適宜変更してください。</t>
    <rPh sb="5" eb="7">
      <t>クブン</t>
    </rPh>
    <rPh sb="7" eb="8">
      <t>ラン</t>
    </rPh>
    <rPh sb="9" eb="11">
      <t>ネンゴウ</t>
    </rPh>
    <rPh sb="12" eb="14">
      <t>テキギ</t>
    </rPh>
    <rPh sb="14" eb="16">
      <t>ヘンコウ</t>
    </rPh>
    <phoneticPr fontId="5"/>
  </si>
  <si>
    <t>TEL029-883-1111</t>
    <phoneticPr fontId="5"/>
  </si>
  <si>
    <t>平11厚令37
第3条第1項</t>
    <rPh sb="0" eb="1">
      <t>ヘイ</t>
    </rPh>
    <rPh sb="3" eb="4">
      <t>コウ</t>
    </rPh>
    <rPh sb="4" eb="5">
      <t>レイ</t>
    </rPh>
    <rPh sb="8" eb="9">
      <t>ダイ</t>
    </rPh>
    <rPh sb="10" eb="11">
      <t>ジョウ</t>
    </rPh>
    <rPh sb="11" eb="12">
      <t>ダイ</t>
    </rPh>
    <rPh sb="13" eb="14">
      <t>コウ</t>
    </rPh>
    <phoneticPr fontId="5"/>
  </si>
  <si>
    <t>平11厚令37
第3条第2項</t>
    <rPh sb="0" eb="1">
      <t>ヘイ</t>
    </rPh>
    <rPh sb="3" eb="4">
      <t>コウ</t>
    </rPh>
    <rPh sb="4" eb="5">
      <t>レイ</t>
    </rPh>
    <rPh sb="8" eb="9">
      <t>ダイ</t>
    </rPh>
    <rPh sb="10" eb="11">
      <t>ジョウ</t>
    </rPh>
    <rPh sb="11" eb="12">
      <t>ダイ</t>
    </rPh>
    <rPh sb="13" eb="14">
      <t>コウ</t>
    </rPh>
    <phoneticPr fontId="5"/>
  </si>
  <si>
    <t>平11厚令37
第3条第3項</t>
    <rPh sb="0" eb="1">
      <t>ヒラ</t>
    </rPh>
    <phoneticPr fontId="5"/>
  </si>
  <si>
    <t>平11厚令37
第3条第4項</t>
    <rPh sb="0" eb="1">
      <t>ヒラ</t>
    </rPh>
    <phoneticPr fontId="5"/>
  </si>
  <si>
    <t xml:space="preserve">平11厚令37
第4条
</t>
    <rPh sb="0" eb="1">
      <t>タイラ</t>
    </rPh>
    <phoneticPr fontId="6"/>
  </si>
  <si>
    <t>平11厚令37
第5条第1項</t>
    <rPh sb="0" eb="1">
      <t>タイラ</t>
    </rPh>
    <phoneticPr fontId="6"/>
  </si>
  <si>
    <t>平11厚令37
第5条第2項</t>
    <rPh sb="0" eb="1">
      <t>タイラ</t>
    </rPh>
    <rPh sb="11" eb="12">
      <t>ダイ</t>
    </rPh>
    <rPh sb="13" eb="14">
      <t>コウ</t>
    </rPh>
    <phoneticPr fontId="6"/>
  </si>
  <si>
    <t>平24厚令30附則第2条</t>
    <phoneticPr fontId="6"/>
  </si>
  <si>
    <t>平11厚令37
第6条</t>
    <rPh sb="0" eb="1">
      <t>タイラ</t>
    </rPh>
    <phoneticPr fontId="6"/>
  </si>
  <si>
    <t>平11老企25
第3の一の4(1)①</t>
    <rPh sb="0" eb="1">
      <t>タイラ</t>
    </rPh>
    <rPh sb="11" eb="12">
      <t>イチ</t>
    </rPh>
    <phoneticPr fontId="6"/>
  </si>
  <si>
    <t>平11厚令37
第7条</t>
    <rPh sb="0" eb="1">
      <t>タイラ</t>
    </rPh>
    <phoneticPr fontId="6"/>
  </si>
  <si>
    <t>平11老企25
第3の一の4(2)</t>
    <rPh sb="0" eb="1">
      <t>タイラ</t>
    </rPh>
    <rPh sb="11" eb="12">
      <t>イチ</t>
    </rPh>
    <phoneticPr fontId="6"/>
  </si>
  <si>
    <t xml:space="preserve">平11厚令37
第8条第1項
</t>
    <rPh sb="0" eb="1">
      <t>タイラ</t>
    </rPh>
    <phoneticPr fontId="6"/>
  </si>
  <si>
    <t xml:space="preserve">平11厚令37
第8条第2項
</t>
    <rPh sb="0" eb="1">
      <t>タイラ</t>
    </rPh>
    <phoneticPr fontId="6"/>
  </si>
  <si>
    <t>平11厚令37
第9条</t>
    <rPh sb="0" eb="1">
      <t>タイラ</t>
    </rPh>
    <phoneticPr fontId="6"/>
  </si>
  <si>
    <t xml:space="preserve">平11厚令37
第10条
</t>
    <rPh sb="0" eb="1">
      <t>タイラ</t>
    </rPh>
    <phoneticPr fontId="6"/>
  </si>
  <si>
    <t>平11厚令37
第11条
平11老企25
第3の一の3(5)</t>
    <rPh sb="0" eb="1">
      <t>タイラ</t>
    </rPh>
    <rPh sb="24" eb="25">
      <t>イチ</t>
    </rPh>
    <phoneticPr fontId="6"/>
  </si>
  <si>
    <t xml:space="preserve">平11厚令37
第12条
平11老企25
第3の一の3(6)
</t>
    <rPh sb="0" eb="1">
      <t>タイラ</t>
    </rPh>
    <rPh sb="24" eb="25">
      <t>イチ</t>
    </rPh>
    <phoneticPr fontId="6"/>
  </si>
  <si>
    <t>平11厚令37
第13条</t>
    <rPh sb="0" eb="1">
      <t>タイラ</t>
    </rPh>
    <phoneticPr fontId="6"/>
  </si>
  <si>
    <t>平11厚令37
第14条</t>
    <rPh sb="0" eb="1">
      <t>タイラ</t>
    </rPh>
    <phoneticPr fontId="6"/>
  </si>
  <si>
    <t>平11厚令37
第15条
平11老企25
第3の一の3(7）</t>
    <rPh sb="0" eb="1">
      <t>タイラ</t>
    </rPh>
    <rPh sb="25" eb="26">
      <t>イチ</t>
    </rPh>
    <phoneticPr fontId="6"/>
  </si>
  <si>
    <t xml:space="preserve">平11厚令37
第16条
</t>
    <rPh sb="0" eb="1">
      <t>タイラ</t>
    </rPh>
    <phoneticPr fontId="6"/>
  </si>
  <si>
    <t>平11厚令37
第17条</t>
    <rPh sb="0" eb="1">
      <t>タイラ</t>
    </rPh>
    <phoneticPr fontId="6"/>
  </si>
  <si>
    <t xml:space="preserve">平11厚令37
第18条
</t>
    <rPh sb="0" eb="1">
      <t>タイラ</t>
    </rPh>
    <phoneticPr fontId="6"/>
  </si>
  <si>
    <t xml:space="preserve">平11厚令37
第19条
</t>
    <rPh sb="0" eb="1">
      <t>タイラ</t>
    </rPh>
    <phoneticPr fontId="6"/>
  </si>
  <si>
    <t>平11厚令37
第20条</t>
    <rPh sb="0" eb="1">
      <t>タイラ</t>
    </rPh>
    <phoneticPr fontId="6"/>
  </si>
  <si>
    <t>平11厚令37
第21条
平11老企25
第3の一の3(12)</t>
    <rPh sb="0" eb="1">
      <t>タイラ</t>
    </rPh>
    <rPh sb="24" eb="25">
      <t>イチ</t>
    </rPh>
    <phoneticPr fontId="6"/>
  </si>
  <si>
    <t>平11厚令37
第22条</t>
    <rPh sb="0" eb="1">
      <t>タイラ</t>
    </rPh>
    <phoneticPr fontId="6"/>
  </si>
  <si>
    <t xml:space="preserve">平11厚令37
第23条
</t>
    <rPh sb="0" eb="1">
      <t>タイラ</t>
    </rPh>
    <phoneticPr fontId="6"/>
  </si>
  <si>
    <t>平11厚令37
第24条</t>
    <rPh sb="0" eb="1">
      <t>タイラ</t>
    </rPh>
    <phoneticPr fontId="6"/>
  </si>
  <si>
    <t>平11厚令37
第25条</t>
    <rPh sb="0" eb="1">
      <t>タイラ</t>
    </rPh>
    <phoneticPr fontId="5"/>
  </si>
  <si>
    <t xml:space="preserve">平11厚令37
第26条
</t>
    <rPh sb="0" eb="1">
      <t>タイラ</t>
    </rPh>
    <phoneticPr fontId="5"/>
  </si>
  <si>
    <t>平11厚令37
第27条
平11老企25
第3の一の3(16)</t>
    <rPh sb="0" eb="1">
      <t>タイラ</t>
    </rPh>
    <rPh sb="24" eb="25">
      <t>イチ</t>
    </rPh>
    <phoneticPr fontId="5"/>
  </si>
  <si>
    <t>平11厚令37
第28条</t>
    <rPh sb="0" eb="1">
      <t>タイラ</t>
    </rPh>
    <phoneticPr fontId="5"/>
  </si>
  <si>
    <t xml:space="preserve">平11厚令37
第29条
</t>
    <rPh sb="0" eb="1">
      <t>タイラ</t>
    </rPh>
    <phoneticPr fontId="5"/>
  </si>
  <si>
    <t>平11厚令37
第29条の2</t>
    <rPh sb="0" eb="1">
      <t>タイラ</t>
    </rPh>
    <phoneticPr fontId="6"/>
  </si>
  <si>
    <t xml:space="preserve">平11厚令37
第30条
</t>
    <rPh sb="0" eb="1">
      <t>タイラ</t>
    </rPh>
    <phoneticPr fontId="6"/>
  </si>
  <si>
    <t>平11厚令37
第31条</t>
    <rPh sb="0" eb="1">
      <t>タイラ</t>
    </rPh>
    <phoneticPr fontId="6"/>
  </si>
  <si>
    <t>平11厚令37
第32条</t>
    <rPh sb="0" eb="1">
      <t>タイラ</t>
    </rPh>
    <phoneticPr fontId="6"/>
  </si>
  <si>
    <t>平11厚令37
第33条</t>
    <rPh sb="0" eb="1">
      <t>タイラ</t>
    </rPh>
    <phoneticPr fontId="6"/>
  </si>
  <si>
    <t>平11厚令37
第34条</t>
    <rPh sb="0" eb="1">
      <t>タイラ</t>
    </rPh>
    <phoneticPr fontId="6"/>
  </si>
  <si>
    <t>平11厚令37
第34条の2</t>
    <rPh sb="0" eb="1">
      <t>ヘイ</t>
    </rPh>
    <rPh sb="3" eb="4">
      <t>アツ</t>
    </rPh>
    <rPh sb="4" eb="5">
      <t>レイ</t>
    </rPh>
    <rPh sb="8" eb="9">
      <t>ダイ</t>
    </rPh>
    <rPh sb="11" eb="12">
      <t>ジョウ</t>
    </rPh>
    <phoneticPr fontId="6"/>
  </si>
  <si>
    <t>平11厚令37
第35条
平11老企25
第3の一の3(27)</t>
    <rPh sb="0" eb="1">
      <t>タイラ</t>
    </rPh>
    <rPh sb="24" eb="25">
      <t>イチ</t>
    </rPh>
    <phoneticPr fontId="6"/>
  </si>
  <si>
    <t>平11厚令37
第36条</t>
    <rPh sb="0" eb="1">
      <t>タイラ</t>
    </rPh>
    <phoneticPr fontId="6"/>
  </si>
  <si>
    <t>平11厚令37
第36条の2</t>
    <rPh sb="0" eb="1">
      <t>タイラ</t>
    </rPh>
    <phoneticPr fontId="5"/>
  </si>
  <si>
    <t xml:space="preserve">平11厚令37
第37条
</t>
    <rPh sb="0" eb="1">
      <t>タイラ</t>
    </rPh>
    <phoneticPr fontId="6"/>
  </si>
  <si>
    <t>平11厚令37
第37条の2</t>
    <phoneticPr fontId="5"/>
  </si>
  <si>
    <t>平11厚令37
第38条</t>
    <rPh sb="0" eb="1">
      <t>タイラ</t>
    </rPh>
    <phoneticPr fontId="6"/>
  </si>
  <si>
    <t>平11厚令37
第39条</t>
    <rPh sb="0" eb="1">
      <t>タイラ</t>
    </rPh>
    <phoneticPr fontId="6"/>
  </si>
  <si>
    <t>平11厚令37
第217条第1項</t>
    <rPh sb="0" eb="1">
      <t>ヘイ</t>
    </rPh>
    <rPh sb="12" eb="13">
      <t>ジョウ</t>
    </rPh>
    <phoneticPr fontId="5"/>
  </si>
  <si>
    <t>平11厚令37
第217第2項</t>
    <phoneticPr fontId="5"/>
  </si>
  <si>
    <t>平11厚令37
第39条の2第1項第2号
平11老企25
第3の一の4(3）</t>
    <rPh sb="0" eb="1">
      <t>タイラ</t>
    </rPh>
    <rPh sb="17" eb="18">
      <t>ダイ</t>
    </rPh>
    <rPh sb="19" eb="20">
      <t>ゴウ</t>
    </rPh>
    <phoneticPr fontId="6"/>
  </si>
  <si>
    <t>　令和6年度以降の介護職員等処遇改善加算の内容については、「介護職員等処遇改善加算等に関する基本的考え方並びに事務処理手順及び様式例の提示について」（令和6年3月15日老発0315第2号厚生労働省老健局長通知）を参照してください。</t>
    <phoneticPr fontId="6"/>
  </si>
  <si>
    <t>　利用者の人権の擁護、虐待の防止等のため、必要な体制の整備を行うとともに、その従業者に対し、研修を実施する等の措置を講じていますか。</t>
    <phoneticPr fontId="5"/>
  </si>
  <si>
    <t>　ただし、雇用の分野における男女の均等な機会及び待遇の確保等に関する法律（昭和47年法律第113号）第13条第1項に規定する措置（以下「母性健康管理措置」という。）又は育児休業、介護休業等育児又は家族介護を行う労働者の福祉に関する法律（平成3年法律第76号。以下「育児・介護休業法」という。）第23条第1項、同条第3項又は同法第24条に規定する所定労働時間の短縮等の措置若しくは厚生労働省「事業場における治療と仕事の両立支援のためのガイドライン」に沿って事業者が自主的に設ける所定労働時間の短縮措置（以下「育児、介護及び治療のための所定労働時間の短縮等の措置」という。）が講じられている場合、30時間以上の勤務で、常勤換算方法での計算に当たり、常勤の従業者が勤務すべき時間数を満たしたものとし、１として取り扱うことを可能とします。</t>
    <rPh sb="235" eb="236">
      <t>モウ</t>
    </rPh>
    <rPh sb="258" eb="259">
      <t>オヨ</t>
    </rPh>
    <rPh sb="260" eb="262">
      <t>チリョウ</t>
    </rPh>
    <phoneticPr fontId="5"/>
  </si>
  <si>
    <t>　同一の事業者によって当該事業所に併設される事業所（同一敷地内に所在する又は道路を隔てて隣接する事業所をいう。ただし、管理上支障がない場合は、その他の事業所を含む。）の職務であって、当該事業所の職務と同時並行的に行われることが差し支えないと考えられるものについては、それぞれに係る勤務時間の合計が常勤の従業者が勤務すべき時間数に達していれば、常勤の要件を満たすものであることとします。</t>
    <rPh sb="138" eb="139">
      <t>カカ</t>
    </rPh>
    <rPh sb="140" eb="142">
      <t>キンム</t>
    </rPh>
    <rPh sb="142" eb="144">
      <t>ジカン</t>
    </rPh>
    <rPh sb="145" eb="147">
      <t>ゴウケイ</t>
    </rPh>
    <phoneticPr fontId="5"/>
  </si>
  <si>
    <t>　ただし、母性健康管理措置又は育児、介護及び治療のための所定労働時間の短縮等の措置が講じられている者については、利用者の処遇に支障がない体制が事業所として整っている場合は、例外的に常勤の従業者が勤務すべき時間数を30時間として扱うことを可能とします。</t>
    <rPh sb="20" eb="21">
      <t>オヨ</t>
    </rPh>
    <rPh sb="22" eb="24">
      <t>チリョウ</t>
    </rPh>
    <phoneticPr fontId="6"/>
  </si>
  <si>
    <t>介護保険法に基づき指定居宅サービスの事業の設備及び運営に関する基準等を定める条例(平成24年茨城県条例第66号)</t>
    <rPh sb="46" eb="49">
      <t>イバラキケン</t>
    </rPh>
    <phoneticPr fontId="5"/>
  </si>
  <si>
    <t>イ　同一の事業者によって設置された他の事業所、施
　設等の管理者又は従業者としての職務に従事する場
　合であって、当該他の事業所、施設等の管理者又は
　従業者としての職務に従事する時間帯も、当該訪問
　介護事業所の利用者へのサービス提供の場面等で生
　じる事象を適時かつ適切に把握でき、職員及び業務
　の一元的な管理・指揮命令に支障が生じないときに
　、当該他の事業所、施設等の管理者又は従業者とし
　ての職務に従事する場合</t>
    <phoneticPr fontId="6"/>
  </si>
  <si>
    <t>イ　同一の事業者によって設置された他の事業所、施
　設等の管理者又は従業者としての職務に従事する場
　合であって、当該他の事業所、施設等の管理者又は
　従業者としての職務に従事する時間帯も、当該訪問
　介護事業所の利用者へのサービス提供の場面等で生
　じる事象を適時かつ適切に把握でき、職員及び業務
　の一元的な管理・指揮命令に支障が生じないとき
　に、当該他の事業所、施設等の管理者又は従業者と
　しての職務に従事する場合</t>
    <rPh sb="2" eb="4">
      <t>ドウイツ</t>
    </rPh>
    <rPh sb="5" eb="8">
      <t>ジギョウシャ</t>
    </rPh>
    <rPh sb="12" eb="14">
      <t>セッチ</t>
    </rPh>
    <rPh sb="17" eb="18">
      <t>タ</t>
    </rPh>
    <rPh sb="19" eb="22">
      <t>ジギョウショ</t>
    </rPh>
    <rPh sb="29" eb="32">
      <t>カンリシャ</t>
    </rPh>
    <rPh sb="32" eb="33">
      <t>マタ</t>
    </rPh>
    <rPh sb="34" eb="37">
      <t>ジュウギョウシャ</t>
    </rPh>
    <rPh sb="41" eb="43">
      <t>ショクム</t>
    </rPh>
    <rPh sb="44" eb="46">
      <t>ジュウジ</t>
    </rPh>
    <rPh sb="57" eb="59">
      <t>トウガイ</t>
    </rPh>
    <rPh sb="59" eb="60">
      <t>タ</t>
    </rPh>
    <rPh sb="61" eb="64">
      <t>ジギョウショ</t>
    </rPh>
    <rPh sb="65" eb="68">
      <t>シセツトウ</t>
    </rPh>
    <rPh sb="69" eb="72">
      <t>カンリシャ</t>
    </rPh>
    <rPh sb="72" eb="73">
      <t>マタ</t>
    </rPh>
    <rPh sb="76" eb="79">
      <t>ジュウギョウシャ</t>
    </rPh>
    <rPh sb="83" eb="85">
      <t>ショクム</t>
    </rPh>
    <rPh sb="86" eb="88">
      <t>ジュウジ</t>
    </rPh>
    <rPh sb="90" eb="93">
      <t>ジカンタイ</t>
    </rPh>
    <rPh sb="95" eb="97">
      <t>トウガイ</t>
    </rPh>
    <rPh sb="107" eb="110">
      <t>リヨウシャ</t>
    </rPh>
    <rPh sb="116" eb="118">
      <t>テイキョウ</t>
    </rPh>
    <rPh sb="119" eb="122">
      <t>バメントウ</t>
    </rPh>
    <rPh sb="123" eb="124">
      <t>ショウ</t>
    </rPh>
    <rPh sb="128" eb="130">
      <t>ジショウ</t>
    </rPh>
    <rPh sb="131" eb="133">
      <t>テキジ</t>
    </rPh>
    <rPh sb="135" eb="137">
      <t>テキセツ</t>
    </rPh>
    <rPh sb="138" eb="140">
      <t>ハアク</t>
    </rPh>
    <rPh sb="143" eb="146">
      <t>ショクインオヨ</t>
    </rPh>
    <rPh sb="147" eb="149">
      <t>ギョウム</t>
    </rPh>
    <rPh sb="152" eb="155">
      <t>イチゲンテキ</t>
    </rPh>
    <rPh sb="156" eb="158">
      <t>カンリ</t>
    </rPh>
    <rPh sb="159" eb="163">
      <t>シキメイレイ</t>
    </rPh>
    <rPh sb="164" eb="166">
      <t>シショウ</t>
    </rPh>
    <rPh sb="167" eb="168">
      <t>ショウ</t>
    </rPh>
    <phoneticPr fontId="6"/>
  </si>
  <si>
    <t>二　電磁的記録媒体(電磁的記録(電子的方式、磁気的方式その他人の知覚によっては認識することができない方式で作られる記録であって、電子計算機による情報処理の用に供されるものをいう。)に係る記録媒体をいう。)をもって調製するファイルに重要事項を記録したものを交付する方法</t>
    <phoneticPr fontId="6"/>
  </si>
  <si>
    <r>
      <t>　サービスの提供の開始に際し、あらかじめ、利用申込者又はその家族に対し、利用申込者のサービスの選択に資すると認められる重要事項について、わかりやすい説明書やパンフレット等の文書を交付して</t>
    </r>
    <r>
      <rPr>
        <sz val="11"/>
        <color theme="1"/>
        <rFont val="ＭＳ 明朝"/>
        <family val="1"/>
        <charset val="128"/>
      </rPr>
      <t>懇切丁寧に</t>
    </r>
    <r>
      <rPr>
        <sz val="11"/>
        <rFont val="ＭＳ 明朝"/>
        <family val="1"/>
        <charset val="128"/>
      </rPr>
      <t>説明を行い、サービス提供の開始について利用申込者の同意を得ていますか。</t>
    </r>
    <rPh sb="74" eb="77">
      <t>セツメイショ</t>
    </rPh>
    <rPh sb="84" eb="85">
      <t>トウ</t>
    </rPh>
    <phoneticPr fontId="6"/>
  </si>
  <si>
    <t>　キの「虐待の防止のための措置に関する事項」は、虐待の防止に係る、組織内の体制（責任者の選定、従業者への研修方法や研修計画等）や虐待又は虐待が疑われる事案（以下「虐待等」という。）が発生した場合の対応方法等を指す内容を規定します。
◎「３６　虐待の防止」を参照</t>
    <rPh sb="109" eb="111">
      <t>キテイ</t>
    </rPh>
    <rPh sb="121" eb="123">
      <t>ギャクタイ</t>
    </rPh>
    <rPh sb="124" eb="126">
      <t>ボウシ</t>
    </rPh>
    <rPh sb="128" eb="130">
      <t>サンショウ</t>
    </rPh>
    <phoneticPr fontId="5"/>
  </si>
  <si>
    <t>平11老企25
第3の一の3(24)①</t>
    <rPh sb="11" eb="12">
      <t>イチ</t>
    </rPh>
    <phoneticPr fontId="5"/>
  </si>
  <si>
    <t>イ　訪問介護員等の勤務体制については、職種ごと、
　常勤・非常勤ごと等の人数を掲示する趣旨であり、
　訪問介護員等の氏名まで掲示することを求めるもの
　ではありません。
ウ　前年度に介護サービスの対価として支払いを受け
　た金額が100万円以下である訪問介護事業所について
　は、介護サービス情報制度における報告義務の対象
　ではないことから、基準省令第32条第3項の規定によ
　るウェブサイトへの掲載を行うことが望ましいもの
　です。なお、ウェブサイトへの掲載を行わない場合
　も、同条第１項の規定による掲示は行う必要があり
　ますが、これを書面や電磁的記録による措置に代え
　ることができます。</t>
    <rPh sb="125" eb="132">
      <t>ホウモンカイゴジギョウショ</t>
    </rPh>
    <rPh sb="207" eb="208">
      <t>ノゾ</t>
    </rPh>
    <phoneticPr fontId="6"/>
  </si>
  <si>
    <t>エ　苦情に対する措置の概要について事業所に掲示
　し、かつ、ウェブサイトに掲載する</t>
    <rPh sb="37" eb="39">
      <t>ケイサイ</t>
    </rPh>
    <phoneticPr fontId="6"/>
  </si>
  <si>
    <t>条例
第40条第2項</t>
    <phoneticPr fontId="6"/>
  </si>
  <si>
    <t>平11厚令37
第30条の2第1項</t>
    <rPh sb="0" eb="1">
      <t>タイラ</t>
    </rPh>
    <rPh sb="14" eb="15">
      <t>ダイ</t>
    </rPh>
    <rPh sb="16" eb="17">
      <t>コウ</t>
    </rPh>
    <phoneticPr fontId="5"/>
  </si>
  <si>
    <t>平11厚令37
第30条の2第2項</t>
    <rPh sb="14" eb="15">
      <t>ダイ</t>
    </rPh>
    <rPh sb="16" eb="17">
      <t>コウ</t>
    </rPh>
    <phoneticPr fontId="5"/>
  </si>
  <si>
    <t>平11厚令37
第30条の2第3項</t>
    <rPh sb="14" eb="15">
      <t>ダイ</t>
    </rPh>
    <rPh sb="16" eb="17">
      <t>コウ</t>
    </rPh>
    <phoneticPr fontId="5"/>
  </si>
  <si>
    <t>平12厚告19
別表1の注7</t>
    <phoneticPr fontId="6"/>
  </si>
  <si>
    <t>　身体介護中心型の単位数に生活援助が20分以上で65単位、45分以上で130単位、70分以上で195単位を加算する方式となりますが、１回の訪問介護の全体時間のうち「身体介護」及び「生活援助」の所要時間に基づき判断するため、実際のサービス提供は身体介護中心型の後に引き続き生活援助中心型を行う場合に限らず、例えば、生活援助の後に引き続き身体介護を行っても構いません。</t>
    <rPh sb="1" eb="3">
      <t>シンタイ</t>
    </rPh>
    <rPh sb="3" eb="5">
      <t>カイゴ</t>
    </rPh>
    <rPh sb="5" eb="8">
      <t>チュウシンガタ</t>
    </rPh>
    <rPh sb="9" eb="12">
      <t>タンイスウ</t>
    </rPh>
    <rPh sb="13" eb="15">
      <t>セイカツ</t>
    </rPh>
    <rPh sb="15" eb="17">
      <t>エンジョ</t>
    </rPh>
    <rPh sb="20" eb="21">
      <t>フン</t>
    </rPh>
    <rPh sb="21" eb="23">
      <t>イジョウ</t>
    </rPh>
    <rPh sb="26" eb="28">
      <t>タンイ</t>
    </rPh>
    <rPh sb="31" eb="34">
      <t>ブイジョウ</t>
    </rPh>
    <rPh sb="38" eb="40">
      <t>タンイ</t>
    </rPh>
    <rPh sb="43" eb="46">
      <t>プンイジョウ</t>
    </rPh>
    <rPh sb="50" eb="52">
      <t>タンイ</t>
    </rPh>
    <rPh sb="53" eb="55">
      <t>カサン</t>
    </rPh>
    <rPh sb="57" eb="59">
      <t>ホウシキ</t>
    </rPh>
    <rPh sb="67" eb="68">
      <t>カイ</t>
    </rPh>
    <rPh sb="69" eb="71">
      <t>ホウモン</t>
    </rPh>
    <rPh sb="74" eb="76">
      <t>ゼンタイ</t>
    </rPh>
    <rPh sb="76" eb="78">
      <t>ジカン</t>
    </rPh>
    <rPh sb="82" eb="84">
      <t>シンタイ</t>
    </rPh>
    <rPh sb="84" eb="86">
      <t>カイゴ</t>
    </rPh>
    <rPh sb="87" eb="88">
      <t>オヨ</t>
    </rPh>
    <rPh sb="90" eb="92">
      <t>セイカツ</t>
    </rPh>
    <rPh sb="92" eb="94">
      <t>エンジョ</t>
    </rPh>
    <rPh sb="98" eb="100">
      <t>ジカン</t>
    </rPh>
    <rPh sb="101" eb="102">
      <t>モト</t>
    </rPh>
    <rPh sb="104" eb="106">
      <t>ハンダン</t>
    </rPh>
    <rPh sb="111" eb="113">
      <t>ジッサイ</t>
    </rPh>
    <rPh sb="118" eb="120">
      <t>テイキョウ</t>
    </rPh>
    <rPh sb="123" eb="125">
      <t>カイゴ</t>
    </rPh>
    <rPh sb="125" eb="128">
      <t>チュウシンガタ</t>
    </rPh>
    <rPh sb="129" eb="130">
      <t>アト</t>
    </rPh>
    <rPh sb="131" eb="132">
      <t>ヒ</t>
    </rPh>
    <rPh sb="133" eb="134">
      <t>ツヅ</t>
    </rPh>
    <rPh sb="135" eb="137">
      <t>セイカツ</t>
    </rPh>
    <rPh sb="137" eb="139">
      <t>エンジョ</t>
    </rPh>
    <rPh sb="139" eb="142">
      <t>チュウシンガタ</t>
    </rPh>
    <rPh sb="143" eb="144">
      <t>オコナ</t>
    </rPh>
    <rPh sb="145" eb="147">
      <t>バアイ</t>
    </rPh>
    <rPh sb="148" eb="149">
      <t>カギ</t>
    </rPh>
    <rPh sb="152" eb="153">
      <t>タト</t>
    </rPh>
    <rPh sb="156" eb="158">
      <t>セイカツ</t>
    </rPh>
    <rPh sb="158" eb="160">
      <t>エンジョ</t>
    </rPh>
    <rPh sb="161" eb="162">
      <t>アト</t>
    </rPh>
    <rPh sb="163" eb="164">
      <t>ヒ</t>
    </rPh>
    <rPh sb="165" eb="166">
      <t>ツヅ</t>
    </rPh>
    <rPh sb="167" eb="169">
      <t>シンタイ</t>
    </rPh>
    <rPh sb="169" eb="171">
      <t>カイゴ</t>
    </rPh>
    <rPh sb="172" eb="173">
      <t>オコナ</t>
    </rPh>
    <rPh sb="176" eb="177">
      <t>カマ</t>
    </rPh>
    <phoneticPr fontId="6"/>
  </si>
  <si>
    <t xml:space="preserve">　下記の8の②に該当する場合は、上記にかかわらず、20分未満の身体介護中心型について、前回提供した訪問介護から２時間未満の間隔で提供することが可能であり、所要時間を合算せずにそれぞれの所定単位数を算定するものとします。
</t>
    <rPh sb="1" eb="3">
      <t>カキ</t>
    </rPh>
    <rPh sb="16" eb="18">
      <t>ジョウキ</t>
    </rPh>
    <phoneticPr fontId="6"/>
  </si>
  <si>
    <t>平12厚告19
別表1の注8</t>
    <phoneticPr fontId="6"/>
  </si>
  <si>
    <t>平12老企36
第2の2(12)</t>
    <phoneticPr fontId="6"/>
  </si>
  <si>
    <t>平12厚告19
別表1の注9</t>
    <phoneticPr fontId="6"/>
  </si>
  <si>
    <t xml:space="preserve">平12老企36
第2の2(13)
</t>
    <phoneticPr fontId="6"/>
  </si>
  <si>
    <t>平12厚告19
別表1の注10</t>
    <phoneticPr fontId="6"/>
  </si>
  <si>
    <t>　ただし、特別地域訪問介護加算、中山間地域等小規模事業所加算及び中山間地域等居住者加算のいずれかを算定している場合は、特定事業所加算（Ⅴ）は算定できません。</t>
    <rPh sb="5" eb="15">
      <t>トクベツチイキホウモンカイゴカサン</t>
    </rPh>
    <rPh sb="16" eb="19">
      <t>チュウサンカン</t>
    </rPh>
    <rPh sb="19" eb="22">
      <t>チイキトウ</t>
    </rPh>
    <rPh sb="22" eb="25">
      <t>ショウキボ</t>
    </rPh>
    <rPh sb="25" eb="28">
      <t>ジギョウショ</t>
    </rPh>
    <rPh sb="28" eb="30">
      <t>カサン</t>
    </rPh>
    <rPh sb="30" eb="31">
      <t>オヨ</t>
    </rPh>
    <rPh sb="32" eb="34">
      <t>ナカヤマ</t>
    </rPh>
    <rPh sb="34" eb="35">
      <t>カン</t>
    </rPh>
    <rPh sb="35" eb="38">
      <t>チイキトウ</t>
    </rPh>
    <rPh sb="38" eb="41">
      <t>キョジュウシャ</t>
    </rPh>
    <rPh sb="41" eb="43">
      <t>カサン</t>
    </rPh>
    <rPh sb="49" eb="51">
      <t>サンテイ</t>
    </rPh>
    <rPh sb="55" eb="57">
      <t>バアイ</t>
    </rPh>
    <phoneticPr fontId="6"/>
  </si>
  <si>
    <t>（4）特定事業所加算（Ⅳ）
　　　所定単位数の100分の3相当の単位数</t>
    <phoneticPr fontId="6"/>
  </si>
  <si>
    <t xml:space="preserve">　特定事業所加算（Ⅱ）を加算する場合には、体制要件（イ～ホ）、人材要件（イ又はロ）のいずれにも適合していますか。
</t>
    <phoneticPr fontId="6"/>
  </si>
  <si>
    <t>　体制要件（イ～チ）</t>
    <phoneticPr fontId="5"/>
  </si>
  <si>
    <t xml:space="preserve">　全ての訪問介護員等（登録型の訪問介護員等を含む。以下同じ。）及びサービス提供責任者に対し、訪問介護員等ごと及びサービス提供責任者ごとに研修計画を作成し、当該計画に従い、研修（外部における研修を含む。）を実施又は実施を予定していること。
</t>
    <rPh sb="1" eb="2">
      <t>スベ</t>
    </rPh>
    <rPh sb="11" eb="14">
      <t>トウロクガタ</t>
    </rPh>
    <rPh sb="15" eb="17">
      <t>ホウモン</t>
    </rPh>
    <rPh sb="17" eb="19">
      <t>カイゴ</t>
    </rPh>
    <rPh sb="19" eb="20">
      <t>イン</t>
    </rPh>
    <rPh sb="20" eb="21">
      <t>トウ</t>
    </rPh>
    <rPh sb="22" eb="23">
      <t>フク</t>
    </rPh>
    <rPh sb="25" eb="27">
      <t>イカ</t>
    </rPh>
    <rPh sb="27" eb="28">
      <t>オナ</t>
    </rPh>
    <rPh sb="31" eb="32">
      <t>オヨ</t>
    </rPh>
    <rPh sb="37" eb="42">
      <t>テイキョウセキニンシャ</t>
    </rPh>
    <rPh sb="54" eb="55">
      <t>オヨ</t>
    </rPh>
    <rPh sb="60" eb="65">
      <t>テイキョウセキニンシャ</t>
    </rPh>
    <rPh sb="88" eb="90">
      <t>ガイブ</t>
    </rPh>
    <rPh sb="94" eb="96">
      <t>ケンシュウ</t>
    </rPh>
    <rPh sb="97" eb="98">
      <t>フク</t>
    </rPh>
    <phoneticPr fontId="6"/>
  </si>
  <si>
    <t xml:space="preserve">　「訪問介護員等ごと及びサービス提供責任者ごとに研修計画を作成」については、当該事業所におけるサービス従事者の資質向上のための研修内容の全体像と当該研修実施のための勤務体制の確保を定めるとともに、訪問介護員等及びサービス提供責任者について個別具体的な研修の目標、内容、研修期間、実施時期等を定めた計画を策定しなければなりません。
</t>
    <rPh sb="10" eb="11">
      <t>オヨ</t>
    </rPh>
    <rPh sb="16" eb="21">
      <t>テイキョウセキニンシャ</t>
    </rPh>
    <rPh sb="24" eb="26">
      <t>ケンシュウ</t>
    </rPh>
    <rPh sb="26" eb="28">
      <t>ケイカク</t>
    </rPh>
    <rPh sb="29" eb="31">
      <t>サクセイ</t>
    </rPh>
    <rPh sb="104" eb="105">
      <t>オヨ</t>
    </rPh>
    <rPh sb="110" eb="112">
      <t>テイキョウ</t>
    </rPh>
    <rPh sb="112" eb="115">
      <t>セキニンシャ</t>
    </rPh>
    <phoneticPr fontId="6"/>
  </si>
  <si>
    <t>平12老企36
第2の2(14)①イ</t>
    <phoneticPr fontId="6"/>
  </si>
  <si>
    <t>平12老企36
第2の2(14)①ロ</t>
    <phoneticPr fontId="6"/>
  </si>
  <si>
    <t>平12老企36
第2の2(14)①ハ</t>
    <phoneticPr fontId="6"/>
  </si>
  <si>
    <t>平12老企36
第2の2(14)①ニ</t>
    <phoneticPr fontId="6"/>
  </si>
  <si>
    <t>平12老企36
第2の2(14)①ホ</t>
    <phoneticPr fontId="6"/>
  </si>
  <si>
    <t>平12老企36
第2の2(14)②イ</t>
    <phoneticPr fontId="6"/>
  </si>
  <si>
    <t>平12老企36
第2の2(14)④イ</t>
    <phoneticPr fontId="6"/>
  </si>
  <si>
    <t xml:space="preserve">平12老企36
第2の2(14)④ロ
</t>
    <phoneticPr fontId="6"/>
  </si>
  <si>
    <t xml:space="preserve">平12老企36
第2の2(14)②ロ
</t>
    <phoneticPr fontId="6"/>
  </si>
  <si>
    <t>平27厚労告95
第三号ハ(2)
(一)</t>
    <rPh sb="4" eb="5">
      <t>ロウ</t>
    </rPh>
    <rPh sb="9" eb="10">
      <t>ダイ</t>
    </rPh>
    <rPh sb="10" eb="11">
      <t>サン</t>
    </rPh>
    <rPh sb="11" eb="12">
      <t>ゴウ</t>
    </rPh>
    <rPh sb="18" eb="19">
      <t>1</t>
    </rPh>
    <phoneticPr fontId="6"/>
  </si>
  <si>
    <t>平27厚労告95
第三号ハ(2)
(二)</t>
    <rPh sb="0" eb="1">
      <t>ヘイ</t>
    </rPh>
    <rPh sb="3" eb="5">
      <t>コウロウ</t>
    </rPh>
    <rPh sb="5" eb="6">
      <t>コク</t>
    </rPh>
    <rPh sb="9" eb="10">
      <t>ダイ</t>
    </rPh>
    <rPh sb="10" eb="11">
      <t>サン</t>
    </rPh>
    <rPh sb="11" eb="12">
      <t>ゴウ</t>
    </rPh>
    <rPh sb="18" eb="19">
      <t>2</t>
    </rPh>
    <phoneticPr fontId="6"/>
  </si>
  <si>
    <t>平12老企36
第2の2(14)②ハ</t>
    <phoneticPr fontId="6"/>
  </si>
  <si>
    <t>平12老企36
第2の2(14)③</t>
    <phoneticPr fontId="6"/>
  </si>
  <si>
    <t>平12厚告19
別表1の注11</t>
    <phoneticPr fontId="6"/>
  </si>
  <si>
    <t>平12老企36
第2の2(15)①</t>
    <rPh sb="0" eb="1">
      <t>ヘイ</t>
    </rPh>
    <rPh sb="3" eb="4">
      <t>ロウ</t>
    </rPh>
    <rPh sb="4" eb="5">
      <t>キ</t>
    </rPh>
    <rPh sb="8" eb="9">
      <t>ダイ</t>
    </rPh>
    <phoneticPr fontId="6"/>
  </si>
  <si>
    <t>平12老企36
第2の2(15)①イ</t>
    <rPh sb="0" eb="1">
      <t>ヘイ</t>
    </rPh>
    <rPh sb="3" eb="4">
      <t>ロウ</t>
    </rPh>
    <rPh sb="4" eb="5">
      <t>キ</t>
    </rPh>
    <rPh sb="8" eb="9">
      <t>ダイ</t>
    </rPh>
    <phoneticPr fontId="6"/>
  </si>
  <si>
    <t>平12老企36
第2の2(15)①ロ</t>
    <rPh sb="0" eb="1">
      <t>ヘイ</t>
    </rPh>
    <rPh sb="3" eb="4">
      <t>ロウ</t>
    </rPh>
    <rPh sb="4" eb="5">
      <t>キ</t>
    </rPh>
    <rPh sb="8" eb="9">
      <t>ダイ</t>
    </rPh>
    <phoneticPr fontId="6"/>
  </si>
  <si>
    <t>平12老企36
第2の2(15)①ハ</t>
    <rPh sb="0" eb="1">
      <t>ヘイ</t>
    </rPh>
    <rPh sb="3" eb="4">
      <t>ロウ</t>
    </rPh>
    <rPh sb="4" eb="5">
      <t>キ</t>
    </rPh>
    <rPh sb="8" eb="9">
      <t>ダイ</t>
    </rPh>
    <phoneticPr fontId="6"/>
  </si>
  <si>
    <t>平12老企36
第2の2(15)②</t>
    <rPh sb="0" eb="1">
      <t>ヘイ</t>
    </rPh>
    <rPh sb="3" eb="4">
      <t>ロウ</t>
    </rPh>
    <rPh sb="4" eb="5">
      <t>キ</t>
    </rPh>
    <rPh sb="8" eb="9">
      <t>ダイ</t>
    </rPh>
    <phoneticPr fontId="6"/>
  </si>
  <si>
    <t>平12老企36
第2の2(15)③</t>
    <rPh sb="0" eb="1">
      <t>ヘイ</t>
    </rPh>
    <rPh sb="3" eb="4">
      <t>ロウ</t>
    </rPh>
    <rPh sb="4" eb="5">
      <t>キ</t>
    </rPh>
    <rPh sb="8" eb="9">
      <t>ダイ</t>
    </rPh>
    <phoneticPr fontId="6"/>
  </si>
  <si>
    <t>平12厚告19
別表1の注12
平12老企36
第2の2(16)</t>
    <rPh sb="0" eb="1">
      <t>ヘイ</t>
    </rPh>
    <rPh sb="3" eb="4">
      <t>アツシ</t>
    </rPh>
    <rPh sb="4" eb="5">
      <t>コウ</t>
    </rPh>
    <rPh sb="8" eb="10">
      <t>ベッピョウ</t>
    </rPh>
    <rPh sb="12" eb="13">
      <t>チュウ</t>
    </rPh>
    <phoneticPr fontId="6"/>
  </si>
  <si>
    <t>平12老企36
第2の2(16)①</t>
    <phoneticPr fontId="5"/>
  </si>
  <si>
    <t>平12老企36
第2の2(16)②</t>
    <phoneticPr fontId="5"/>
  </si>
  <si>
    <t>平12老企36
第2の2(16)③</t>
    <phoneticPr fontId="5"/>
  </si>
  <si>
    <t>　「同一敷地内建物等」及び「同一の建物に20人以上居住する建物（同一敷地内建物等を除く。）」のいずれの場合においても、同一の建物については、当該建築物の管理、運営法人が当該訪問介護事業所の事業者と異なる場合であっても該当します。</t>
    <rPh sb="2" eb="4">
      <t>ドウイツ</t>
    </rPh>
    <rPh sb="4" eb="7">
      <t>シキチナイ</t>
    </rPh>
    <rPh sb="7" eb="10">
      <t>タテモノトウ</t>
    </rPh>
    <rPh sb="11" eb="12">
      <t>オヨ</t>
    </rPh>
    <rPh sb="22" eb="23">
      <t>ニン</t>
    </rPh>
    <rPh sb="23" eb="25">
      <t>イジョウ</t>
    </rPh>
    <rPh sb="25" eb="27">
      <t>キョジュウ</t>
    </rPh>
    <rPh sb="29" eb="31">
      <t>タテモノ</t>
    </rPh>
    <rPh sb="32" eb="34">
      <t>ドウイツ</t>
    </rPh>
    <rPh sb="34" eb="37">
      <t>シキチナイ</t>
    </rPh>
    <rPh sb="37" eb="40">
      <t>タテモノトウ</t>
    </rPh>
    <rPh sb="41" eb="42">
      <t>ノゾ</t>
    </rPh>
    <rPh sb="51" eb="53">
      <t>バアイ</t>
    </rPh>
    <rPh sb="59" eb="61">
      <t>ドウイツ</t>
    </rPh>
    <rPh sb="62" eb="64">
      <t>タテモノ</t>
    </rPh>
    <rPh sb="70" eb="72">
      <t>トウガイ</t>
    </rPh>
    <rPh sb="72" eb="75">
      <t>ケンチクブツ</t>
    </rPh>
    <rPh sb="76" eb="78">
      <t>カンリ</t>
    </rPh>
    <rPh sb="79" eb="81">
      <t>ウンエイ</t>
    </rPh>
    <rPh sb="81" eb="83">
      <t>ホウジン</t>
    </rPh>
    <rPh sb="84" eb="86">
      <t>トウガイ</t>
    </rPh>
    <rPh sb="86" eb="87">
      <t>ホウ</t>
    </rPh>
    <rPh sb="87" eb="88">
      <t>ト</t>
    </rPh>
    <rPh sb="88" eb="90">
      <t>カイゴ</t>
    </rPh>
    <rPh sb="90" eb="93">
      <t>ジギョウショ</t>
    </rPh>
    <rPh sb="94" eb="97">
      <t>ジギョウシャ</t>
    </rPh>
    <rPh sb="98" eb="99">
      <t>コト</t>
    </rPh>
    <rPh sb="101" eb="103">
      <t>バアイ</t>
    </rPh>
    <rPh sb="108" eb="110">
      <t>ガイトウ</t>
    </rPh>
    <phoneticPr fontId="6"/>
  </si>
  <si>
    <t>平12老企36
第2の2(16)④</t>
    <phoneticPr fontId="5"/>
  </si>
  <si>
    <t>平12老企36
第2の2(16)⑤</t>
    <phoneticPr fontId="6"/>
  </si>
  <si>
    <t xml:space="preserve">平12厚告19
別表1の注14
平12老企36 
第2の2(18)
</t>
    <phoneticPr fontId="6"/>
  </si>
  <si>
    <t>平12老企36
第2の2(18)②</t>
    <phoneticPr fontId="6"/>
  </si>
  <si>
    <t>平12老企36
第2の2(18)③</t>
    <phoneticPr fontId="6"/>
  </si>
  <si>
    <t>平12老企36
第2の2(18)④</t>
    <phoneticPr fontId="6"/>
  </si>
  <si>
    <t>平12老企第36 
第2の2(19)</t>
    <phoneticPr fontId="6"/>
  </si>
  <si>
    <t>平12厚告19
別表1の注16</t>
    <phoneticPr fontId="6"/>
  </si>
  <si>
    <t>平12老企36 
第2の2(20)①</t>
    <phoneticPr fontId="6"/>
  </si>
  <si>
    <t xml:space="preserve">平12老企36 
第2の2(20)②
</t>
    <phoneticPr fontId="6"/>
  </si>
  <si>
    <t>平12老企36 
第2の2(20)③</t>
    <phoneticPr fontId="6"/>
  </si>
  <si>
    <t>平12老企36 
第2の2(20)④</t>
    <phoneticPr fontId="6"/>
  </si>
  <si>
    <t>平12老企36 
第2の2(20)⑤</t>
    <phoneticPr fontId="6"/>
  </si>
  <si>
    <t>平12老企36 
第2の2(20)⑥</t>
    <phoneticPr fontId="6"/>
  </si>
  <si>
    <t>平12老企36 
第2の2(21)①</t>
    <phoneticPr fontId="6"/>
  </si>
  <si>
    <t xml:space="preserve">平12老企36 
第2の2(21)②
</t>
    <phoneticPr fontId="6"/>
  </si>
  <si>
    <t>平12老企36 
第2の2(22)②イ</t>
    <phoneticPr fontId="6"/>
  </si>
  <si>
    <t>平12老企36 
第2の2(22)①イ</t>
    <phoneticPr fontId="6"/>
  </si>
  <si>
    <t>平12老企36 
第2の2(22)②イa</t>
    <phoneticPr fontId="6"/>
  </si>
  <si>
    <t>平12老企36 
第2の2(22)②イb</t>
    <phoneticPr fontId="6"/>
  </si>
  <si>
    <t>平12老企36 
第2の2(22)①ハ</t>
    <phoneticPr fontId="6"/>
  </si>
  <si>
    <r>
      <t>平12老企36 
第2の2(22)①</t>
    </r>
    <r>
      <rPr>
        <strike/>
        <sz val="11"/>
        <rFont val="ＭＳ 明朝"/>
        <family val="1"/>
        <charset val="128"/>
      </rPr>
      <t>2</t>
    </r>
    <r>
      <rPr>
        <sz val="11"/>
        <rFont val="ＭＳ 明朝"/>
        <family val="1"/>
        <charset val="128"/>
      </rPr>
      <t>ニ</t>
    </r>
    <phoneticPr fontId="6"/>
  </si>
  <si>
    <t xml:space="preserve">平12老企36 
第2の2(22)①ホ
</t>
    <phoneticPr fontId="6"/>
  </si>
  <si>
    <t>平12老企36 
第2の2(22)②イｃ</t>
    <phoneticPr fontId="6"/>
  </si>
  <si>
    <t>平12老企36 
第2の2(22)②イｄ</t>
    <phoneticPr fontId="6"/>
  </si>
  <si>
    <t>平12老企36 
第2の2(22)①ロ</t>
    <phoneticPr fontId="6"/>
  </si>
  <si>
    <t>平12老企36 
第2の2(22)①2ニ</t>
    <phoneticPr fontId="6"/>
  </si>
  <si>
    <t>平12老企36 
第2の2(22)①ホ</t>
    <phoneticPr fontId="6"/>
  </si>
  <si>
    <t xml:space="preserve">平12老企36 
第2の2(22)①へ
</t>
    <phoneticPr fontId="6"/>
  </si>
  <si>
    <t>平12老企36 
第2の2(22)①ト</t>
    <phoneticPr fontId="6"/>
  </si>
  <si>
    <t>平12厚告19
別表1のト</t>
    <phoneticPr fontId="5"/>
  </si>
  <si>
    <t>平27厚労告95第三の四号</t>
    <rPh sb="8" eb="9">
      <t>ダイ</t>
    </rPh>
    <rPh sb="9" eb="10">
      <t>3</t>
    </rPh>
    <rPh sb="11" eb="12">
      <t>4</t>
    </rPh>
    <rPh sb="12" eb="13">
      <t>ゴウ</t>
    </rPh>
    <phoneticPr fontId="5"/>
  </si>
  <si>
    <t>　事業所における利用者の総数のうち、周囲の者による日常生活に対する注意を必要とする認知症の者（以下この基準において「対象者」という。）の占める割合が2分の1以上であること。</t>
    <rPh sb="18" eb="20">
      <t>シュウイ</t>
    </rPh>
    <rPh sb="21" eb="22">
      <t>モノ</t>
    </rPh>
    <rPh sb="45" eb="46">
      <t>モノ</t>
    </rPh>
    <rPh sb="51" eb="53">
      <t>キジュン</t>
    </rPh>
    <phoneticPr fontId="5"/>
  </si>
  <si>
    <t>　認知症介護に係る専門的な研修を修了している者を、事業所における対象者の数が20人未満である場合にあっては１以上、当該対象者の数が20人以上である場合にあっては１に当該対象者の数が19を超えて10又はその端数を増すごとに１を加えて得た数以上配置し、チームとして専門的な認知症ケアを実施していること。</t>
    <rPh sb="40" eb="41">
      <t>ニン</t>
    </rPh>
    <phoneticPr fontId="5"/>
  </si>
  <si>
    <t>　上記ア②及び③の基準のいずれにも適合すること。</t>
    <rPh sb="1" eb="3">
      <t>ジョウキ</t>
    </rPh>
    <rPh sb="5" eb="6">
      <t>オヨ</t>
    </rPh>
    <phoneticPr fontId="5"/>
  </si>
  <si>
    <t>平27厚労告94第三の二号</t>
    <rPh sb="8" eb="9">
      <t>ダイ</t>
    </rPh>
    <rPh sb="9" eb="10">
      <t>サン</t>
    </rPh>
    <rPh sb="11" eb="12">
      <t>2</t>
    </rPh>
    <rPh sb="12" eb="13">
      <t>ゴウ</t>
    </rPh>
    <phoneticPr fontId="5"/>
  </si>
  <si>
    <t>　「周囲の者による日常生活に対する注意を必要とする認知症の者」とは、日常生活自立度のランクⅡ、
Ⅲ、Ⅳ又はＭに該当する利用者を指し、また、「日常生活に支障を来すおそれのある症状若しくは行動が認められることから介護を必要とする認知症の者」とは、日常生活自立度のランクⅢ、Ⅳ又はＭに該当する利用者を指します。</t>
    <phoneticPr fontId="5"/>
  </si>
  <si>
    <t>平12老企36第2の2(24)①</t>
    <phoneticPr fontId="5"/>
  </si>
  <si>
    <t>　認知症高齢者の日常生活自立度Ⅱ以上の割合が2分の1以上、又は、Ⅲ以上の割合が100分の20以上の算定方法は、算定日が属する月の前３月間のうち、いずれかの月の利用者実人員数又は利用延人員数で算定してください。また、届出を行った月以降においても、直近３月間の認知症高齢者の日常生活自立度Ⅱ又はⅢ以上の割合につき、いずれかの月で所定の割合以上であることが必要です。なお、その割合については、毎月記録するものとし、直近３月間のいずれも所定の割合を下回った場合については、直ちに体制届を提出しなければなりません。</t>
    <rPh sb="29" eb="30">
      <t>マタ</t>
    </rPh>
    <rPh sb="77" eb="78">
      <t>ツキ</t>
    </rPh>
    <rPh sb="143" eb="144">
      <t>マタ</t>
    </rPh>
    <rPh sb="160" eb="161">
      <t>ツキ</t>
    </rPh>
    <rPh sb="204" eb="206">
      <t>チョッキン</t>
    </rPh>
    <rPh sb="207" eb="208">
      <t>ツキ</t>
    </rPh>
    <rPh sb="208" eb="209">
      <t>カン</t>
    </rPh>
    <rPh sb="230" eb="232">
      <t>タイセイ</t>
    </rPh>
    <rPh sb="232" eb="233">
      <t>トドケ</t>
    </rPh>
    <phoneticPr fontId="5"/>
  </si>
  <si>
    <t>平12老企36第2の2(24)②</t>
    <phoneticPr fontId="5"/>
  </si>
  <si>
    <t>平12老企36第2の2(24)③</t>
    <phoneticPr fontId="5"/>
  </si>
  <si>
    <t>平12老企36第2の2(24)④</t>
    <phoneticPr fontId="5"/>
  </si>
  <si>
    <t>平12老企36第2の2(24)⑤</t>
    <phoneticPr fontId="5"/>
  </si>
  <si>
    <t xml:space="preserve">　介護職員等処遇改善加算
</t>
    <rPh sb="1" eb="3">
      <t>カイゴ</t>
    </rPh>
    <rPh sb="3" eb="5">
      <t>ショクイン</t>
    </rPh>
    <rPh sb="5" eb="6">
      <t>トウ</t>
    </rPh>
    <rPh sb="6" eb="8">
      <t>ショグウ</t>
    </rPh>
    <rPh sb="8" eb="10">
      <t>カイゼン</t>
    </rPh>
    <rPh sb="10" eb="12">
      <t>カサン</t>
    </rPh>
    <phoneticPr fontId="5"/>
  </si>
  <si>
    <t>平12厚告19
別表1のチ注1</t>
    <rPh sb="13" eb="14">
      <t>チュウ</t>
    </rPh>
    <phoneticPr fontId="5"/>
  </si>
  <si>
    <t>（1）介護職員等処遇改善加算（Ⅰ）
　　 上記1から23までにより算定した単位数の
　　 1000分の245に相当する単位数</t>
    <rPh sb="3" eb="5">
      <t>カイゴ</t>
    </rPh>
    <rPh sb="5" eb="7">
      <t>ショクイン</t>
    </rPh>
    <rPh sb="7" eb="8">
      <t>トウ</t>
    </rPh>
    <rPh sb="8" eb="10">
      <t>ショグウ</t>
    </rPh>
    <rPh sb="10" eb="12">
      <t>カイゼン</t>
    </rPh>
    <rPh sb="12" eb="14">
      <t>カサン</t>
    </rPh>
    <rPh sb="21" eb="23">
      <t>ジョウキ</t>
    </rPh>
    <rPh sb="33" eb="35">
      <t>サンテイ</t>
    </rPh>
    <rPh sb="37" eb="40">
      <t>タンイスウ</t>
    </rPh>
    <rPh sb="49" eb="50">
      <t>ブン</t>
    </rPh>
    <rPh sb="55" eb="57">
      <t>ソウトウ</t>
    </rPh>
    <rPh sb="59" eb="62">
      <t>タンイスウ</t>
    </rPh>
    <phoneticPr fontId="5"/>
  </si>
  <si>
    <t>（2）介護職員等処遇改善加算（Ⅱ）
　　 上記1から23までにより算定した単位数の
　　 1000分の224に相当する単位数</t>
    <rPh sb="7" eb="8">
      <t>トウ</t>
    </rPh>
    <phoneticPr fontId="6"/>
  </si>
  <si>
    <t>（3）介護職員等処遇改善加算（Ⅲ）
　   上記1から23までにより算定した単位数の
　　 1000分の182に相当する単位数</t>
    <rPh sb="7" eb="8">
      <t>トウ</t>
    </rPh>
    <phoneticPr fontId="6"/>
  </si>
  <si>
    <t xml:space="preserve">25
</t>
    <phoneticPr fontId="6"/>
  </si>
  <si>
    <t>平12厚告19
別表1の注17</t>
    <phoneticPr fontId="6"/>
  </si>
  <si>
    <t>　上記②に該当する場合には、上記7の④（前回提供した訪問介護からおおむね２時間未満の間隔で訪問介護が行われた場合には、それぞれの所要時間を合算するものとする（緊急時訪問介護加算を算定する場合又は医師が一般に認められている医学的知見に基づき回復の見込みがないと診断した者に訪問介護を提供する場合を除く。）。）にかかわらず、20分未満の身体介護中心型について、前回提供した訪問介護から２時間未満の間隔で提供することが可能であり、所要時間を合算せずにそれぞれの所定単位数を算定するものとします。</t>
    <rPh sb="1" eb="3">
      <t>ジョウキ</t>
    </rPh>
    <rPh sb="5" eb="7">
      <t>ガイトウ</t>
    </rPh>
    <rPh sb="9" eb="11">
      <t>バアイ</t>
    </rPh>
    <rPh sb="14" eb="16">
      <t>ジョウキ</t>
    </rPh>
    <phoneticPr fontId="6"/>
  </si>
  <si>
    <r>
      <t>（具体的な取扱い）
　「身体介護」に該当する行為がどの程度含まれるか
を基準に次のいずれかの組み合わせを算定
ア　身体介護中心型20分以上30分未満（244単位）
　＋生活援助加算45分（130単位）
イ　身体介護中心型30分以上１時間未満（387単位）
　＋生活援助加算20分（65単位）</t>
    </r>
    <r>
      <rPr>
        <u/>
        <sz val="11"/>
        <rFont val="ＭＳ 明朝"/>
        <family val="1"/>
        <charset val="128"/>
      </rPr>
      <t xml:space="preserve">
</t>
    </r>
    <rPh sb="1" eb="4">
      <t>グタイテキ</t>
    </rPh>
    <rPh sb="5" eb="7">
      <t>トリアツカ</t>
    </rPh>
    <rPh sb="12" eb="14">
      <t>シンタイ</t>
    </rPh>
    <rPh sb="14" eb="16">
      <t>カイゴ</t>
    </rPh>
    <rPh sb="18" eb="20">
      <t>ガイトウ</t>
    </rPh>
    <rPh sb="22" eb="24">
      <t>コウイ</t>
    </rPh>
    <rPh sb="27" eb="29">
      <t>テイド</t>
    </rPh>
    <rPh sb="29" eb="30">
      <t>フク</t>
    </rPh>
    <rPh sb="36" eb="38">
      <t>キジュン</t>
    </rPh>
    <rPh sb="39" eb="40">
      <t>ツギ</t>
    </rPh>
    <rPh sb="46" eb="47">
      <t>ク</t>
    </rPh>
    <rPh sb="48" eb="49">
      <t>ア</t>
    </rPh>
    <rPh sb="52" eb="54">
      <t>サンテイ</t>
    </rPh>
    <rPh sb="57" eb="59">
      <t>シンタイ</t>
    </rPh>
    <rPh sb="59" eb="61">
      <t>カイゴ</t>
    </rPh>
    <rPh sb="61" eb="64">
      <t>チュウシンガタ</t>
    </rPh>
    <rPh sb="66" eb="67">
      <t>フン</t>
    </rPh>
    <rPh sb="67" eb="69">
      <t>イジョウ</t>
    </rPh>
    <rPh sb="71" eb="72">
      <t>フン</t>
    </rPh>
    <rPh sb="72" eb="74">
      <t>ミマン</t>
    </rPh>
    <rPh sb="78" eb="80">
      <t>タンイ</t>
    </rPh>
    <rPh sb="84" eb="86">
      <t>セイカツ</t>
    </rPh>
    <rPh sb="86" eb="88">
      <t>エンジョ</t>
    </rPh>
    <rPh sb="88" eb="90">
      <t>カサン</t>
    </rPh>
    <rPh sb="92" eb="93">
      <t>フン</t>
    </rPh>
    <rPh sb="97" eb="99">
      <t>タンイ</t>
    </rPh>
    <rPh sb="107" eb="110">
      <t>チュウシンガタ</t>
    </rPh>
    <rPh sb="112" eb="113">
      <t>フン</t>
    </rPh>
    <rPh sb="113" eb="115">
      <t>イジョウ</t>
    </rPh>
    <rPh sb="116" eb="118">
      <t>ジカン</t>
    </rPh>
    <rPh sb="118" eb="120">
      <t>ミマン</t>
    </rPh>
    <rPh sb="124" eb="126">
      <t>タンイ</t>
    </rPh>
    <rPh sb="134" eb="136">
      <t>カサン</t>
    </rPh>
    <rPh sb="138" eb="139">
      <t>フン</t>
    </rPh>
    <rPh sb="142" eb="144">
      <t>タンイ</t>
    </rPh>
    <phoneticPr fontId="6"/>
  </si>
  <si>
    <t>（標準様式1）</t>
    <rPh sb="1" eb="3">
      <t>ヒョウジュン</t>
    </rPh>
    <rPh sb="3" eb="5">
      <t>ヨウシキ</t>
    </rPh>
    <phoneticPr fontId="5"/>
  </si>
  <si>
    <t>従業者の勤務の体制及び勤務形態一覧表</t>
    <phoneticPr fontId="40"/>
  </si>
  <si>
    <t>サービス種別</t>
    <rPh sb="4" eb="6">
      <t>シュベツ</t>
    </rPh>
    <phoneticPr fontId="40"/>
  </si>
  <si>
    <t>(</t>
    <phoneticPr fontId="40"/>
  </si>
  <si>
    <t>訪問介護</t>
    <rPh sb="0" eb="2">
      <t>ホウモン</t>
    </rPh>
    <rPh sb="2" eb="4">
      <t>カイゴ</t>
    </rPh>
    <phoneticPr fontId="40"/>
  </si>
  <si>
    <t>）</t>
    <phoneticPr fontId="40"/>
  </si>
  <si>
    <t>令和</t>
    <rPh sb="0" eb="2">
      <t>レイワ</t>
    </rPh>
    <phoneticPr fontId="40"/>
  </si>
  <si>
    <t>)</t>
    <phoneticPr fontId="40"/>
  </si>
  <si>
    <t>年</t>
    <rPh sb="0" eb="1">
      <t>ネン</t>
    </rPh>
    <phoneticPr fontId="40"/>
  </si>
  <si>
    <t>月</t>
    <rPh sb="0" eb="1">
      <t>ゲツ</t>
    </rPh>
    <phoneticPr fontId="40"/>
  </si>
  <si>
    <t>事業所名</t>
    <rPh sb="0" eb="3">
      <t>ジギョウショ</t>
    </rPh>
    <rPh sb="3" eb="4">
      <t>メイ</t>
    </rPh>
    <phoneticPr fontId="40"/>
  </si>
  <si>
    <t>(1)</t>
    <phoneticPr fontId="40"/>
  </si>
  <si>
    <t>４週</t>
  </si>
  <si>
    <t>(2)</t>
    <phoneticPr fontId="40"/>
  </si>
  <si>
    <t>予定</t>
  </si>
  <si>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40"/>
  </si>
  <si>
    <t>時間/週</t>
    <rPh sb="0" eb="2">
      <t>ジカン</t>
    </rPh>
    <rPh sb="3" eb="4">
      <t>シュウ</t>
    </rPh>
    <phoneticPr fontId="40"/>
  </si>
  <si>
    <t>時間/月</t>
    <rPh sb="0" eb="2">
      <t>ジカン</t>
    </rPh>
    <rPh sb="3" eb="4">
      <t>ツキ</t>
    </rPh>
    <phoneticPr fontId="40"/>
  </si>
  <si>
    <t>当月の日数</t>
    <rPh sb="0" eb="2">
      <t>トウゲツ</t>
    </rPh>
    <rPh sb="3" eb="5">
      <t>ニッスウ</t>
    </rPh>
    <phoneticPr fontId="40"/>
  </si>
  <si>
    <t>日</t>
    <rPh sb="0" eb="1">
      <t>ニチ</t>
    </rPh>
    <phoneticPr fontId="40"/>
  </si>
  <si>
    <t>No</t>
    <phoneticPr fontId="40"/>
  </si>
  <si>
    <t>(4) 
職種</t>
    <phoneticPr fontId="5"/>
  </si>
  <si>
    <t>(5)
勤務
形態</t>
    <phoneticPr fontId="5"/>
  </si>
  <si>
    <t>(6)
資格</t>
    <rPh sb="4" eb="6">
      <t>シカク</t>
    </rPh>
    <phoneticPr fontId="40"/>
  </si>
  <si>
    <t>(7) 氏　名</t>
    <phoneticPr fontId="5"/>
  </si>
  <si>
    <t>(8)</t>
    <phoneticPr fontId="40"/>
  </si>
  <si>
    <r>
      <t xml:space="preserve">(10)
</t>
    </r>
    <r>
      <rPr>
        <sz val="11"/>
        <rFont val="HGSｺﾞｼｯｸM"/>
        <family val="3"/>
        <charset val="128"/>
      </rPr>
      <t>週平均
勤務時間数</t>
    </r>
    <rPh sb="6" eb="8">
      <t>ヘイキン</t>
    </rPh>
    <rPh sb="9" eb="11">
      <t>キンム</t>
    </rPh>
    <rPh sb="11" eb="13">
      <t>ジカン</t>
    </rPh>
    <rPh sb="13" eb="14">
      <t>スウ</t>
    </rPh>
    <phoneticPr fontId="5"/>
  </si>
  <si>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5"/>
  </si>
  <si>
    <t>1週目</t>
    <rPh sb="1" eb="2">
      <t>シュウ</t>
    </rPh>
    <rPh sb="2" eb="3">
      <t>メ</t>
    </rPh>
    <phoneticPr fontId="40"/>
  </si>
  <si>
    <t>2週目</t>
    <rPh sb="1" eb="2">
      <t>シュウ</t>
    </rPh>
    <rPh sb="2" eb="3">
      <t>メ</t>
    </rPh>
    <phoneticPr fontId="40"/>
  </si>
  <si>
    <t>3週目</t>
    <rPh sb="1" eb="2">
      <t>シュウ</t>
    </rPh>
    <rPh sb="2" eb="3">
      <t>メ</t>
    </rPh>
    <phoneticPr fontId="40"/>
  </si>
  <si>
    <t>4週目</t>
    <rPh sb="1" eb="2">
      <t>シュウ</t>
    </rPh>
    <rPh sb="2" eb="3">
      <t>メ</t>
    </rPh>
    <phoneticPr fontId="40"/>
  </si>
  <si>
    <t>5週目</t>
    <rPh sb="1" eb="2">
      <t>シュウ</t>
    </rPh>
    <rPh sb="2" eb="3">
      <t>メ</t>
    </rPh>
    <phoneticPr fontId="40"/>
  </si>
  <si>
    <t>(12)サービス提供責任者の配置基準（前３か月の利用者数）</t>
    <rPh sb="8" eb="10">
      <t>テイキョウ</t>
    </rPh>
    <rPh sb="10" eb="13">
      <t>セキニンシャ</t>
    </rPh>
    <rPh sb="14" eb="16">
      <t>ハイチ</t>
    </rPh>
    <rPh sb="16" eb="18">
      <t>キジュン</t>
    </rPh>
    <rPh sb="19" eb="20">
      <t>ゼン</t>
    </rPh>
    <rPh sb="22" eb="23">
      <t>ゲツ</t>
    </rPh>
    <rPh sb="24" eb="27">
      <t>リヨウシャ</t>
    </rPh>
    <rPh sb="27" eb="28">
      <t>スウ</t>
    </rPh>
    <phoneticPr fontId="40"/>
  </si>
  <si>
    <t>(13)【任意入力】人員基準の確認（訪問介護員）</t>
    <rPh sb="5" eb="7">
      <t>ニンイ</t>
    </rPh>
    <rPh sb="7" eb="9">
      <t>ニュウリョク</t>
    </rPh>
    <rPh sb="10" eb="12">
      <t>ジンイン</t>
    </rPh>
    <rPh sb="12" eb="14">
      <t>キジュン</t>
    </rPh>
    <rPh sb="15" eb="17">
      <t>カクニン</t>
    </rPh>
    <rPh sb="18" eb="20">
      <t>ホウモン</t>
    </rPh>
    <rPh sb="20" eb="23">
      <t>カイゴイン</t>
    </rPh>
    <phoneticPr fontId="40"/>
  </si>
  <si>
    <t>（勤務形態の記号）</t>
    <rPh sb="1" eb="3">
      <t>キンム</t>
    </rPh>
    <rPh sb="3" eb="5">
      <t>ケイタイ</t>
    </rPh>
    <rPh sb="6" eb="8">
      <t>キゴウ</t>
    </rPh>
    <phoneticPr fontId="40"/>
  </si>
  <si>
    <t>(新規申請の場合は推定数）</t>
    <rPh sb="1" eb="3">
      <t>シンキ</t>
    </rPh>
    <rPh sb="3" eb="5">
      <t>シンセイ</t>
    </rPh>
    <rPh sb="6" eb="8">
      <t>バアイ</t>
    </rPh>
    <rPh sb="9" eb="12">
      <t>スイテイスウ</t>
    </rPh>
    <phoneticPr fontId="40"/>
  </si>
  <si>
    <t>（人）</t>
    <rPh sb="1" eb="2">
      <t>ニン</t>
    </rPh>
    <phoneticPr fontId="40"/>
  </si>
  <si>
    <t>勤務時間数合計</t>
    <rPh sb="0" eb="2">
      <t>キンム</t>
    </rPh>
    <rPh sb="2" eb="5">
      <t>ジカンスウ</t>
    </rPh>
    <rPh sb="5" eb="7">
      <t>ゴウケイ</t>
    </rPh>
    <phoneticPr fontId="40"/>
  </si>
  <si>
    <t>常勤換算の対象時間数</t>
    <rPh sb="0" eb="2">
      <t>ジョウキン</t>
    </rPh>
    <rPh sb="2" eb="4">
      <t>カンサン</t>
    </rPh>
    <rPh sb="5" eb="7">
      <t>タイショウ</t>
    </rPh>
    <rPh sb="7" eb="9">
      <t>ジカン</t>
    </rPh>
    <rPh sb="9" eb="10">
      <t>スウ</t>
    </rPh>
    <phoneticPr fontId="40"/>
  </si>
  <si>
    <t>常勤換算方法対象外の</t>
    <rPh sb="0" eb="2">
      <t>ジョウキン</t>
    </rPh>
    <rPh sb="2" eb="4">
      <t>カンサン</t>
    </rPh>
    <rPh sb="4" eb="6">
      <t>ホウホウ</t>
    </rPh>
    <rPh sb="6" eb="9">
      <t>タイショウガイ</t>
    </rPh>
    <phoneticPr fontId="40"/>
  </si>
  <si>
    <t>記号</t>
    <rPh sb="0" eb="2">
      <t>キゴウ</t>
    </rPh>
    <phoneticPr fontId="40"/>
  </si>
  <si>
    <t>区分</t>
    <rPh sb="0" eb="2">
      <t>クブン</t>
    </rPh>
    <phoneticPr fontId="40"/>
  </si>
  <si>
    <t>合計</t>
    <rPh sb="0" eb="2">
      <t>ゴウケイ</t>
    </rPh>
    <phoneticPr fontId="40"/>
  </si>
  <si>
    <t>当月合計</t>
    <rPh sb="0" eb="2">
      <t>トウゲツ</t>
    </rPh>
    <rPh sb="2" eb="4">
      <t>ゴウケイ</t>
    </rPh>
    <phoneticPr fontId="40"/>
  </si>
  <si>
    <t>週平均</t>
    <rPh sb="0" eb="3">
      <t>シュウヘイキン</t>
    </rPh>
    <phoneticPr fontId="40"/>
  </si>
  <si>
    <t>常勤の従業者の人数</t>
    <rPh sb="0" eb="2">
      <t>ジョウキン</t>
    </rPh>
    <rPh sb="3" eb="6">
      <t>ジュウギョウシャ</t>
    </rPh>
    <rPh sb="7" eb="9">
      <t>ニンズウ</t>
    </rPh>
    <phoneticPr fontId="40"/>
  </si>
  <si>
    <t>A</t>
    <phoneticPr fontId="40"/>
  </si>
  <si>
    <t>常勤で専従</t>
    <rPh sb="0" eb="2">
      <t>ジョウキン</t>
    </rPh>
    <rPh sb="3" eb="5">
      <t>センジュウ</t>
    </rPh>
    <phoneticPr fontId="40"/>
  </si>
  <si>
    <t>要介護者</t>
    <rPh sb="0" eb="1">
      <t>ヨウ</t>
    </rPh>
    <rPh sb="1" eb="3">
      <t>カイゴ</t>
    </rPh>
    <rPh sb="3" eb="4">
      <t>シャ</t>
    </rPh>
    <phoneticPr fontId="40"/>
  </si>
  <si>
    <t>B</t>
    <phoneticPr fontId="40"/>
  </si>
  <si>
    <t>常勤で兼務</t>
    <rPh sb="0" eb="2">
      <t>ジョウキン</t>
    </rPh>
    <rPh sb="3" eb="5">
      <t>ケンム</t>
    </rPh>
    <phoneticPr fontId="40"/>
  </si>
  <si>
    <t>要支援者等</t>
    <rPh sb="0" eb="3">
      <t>ヨウシエン</t>
    </rPh>
    <rPh sb="3" eb="4">
      <t>シャ</t>
    </rPh>
    <rPh sb="4" eb="5">
      <t>トウ</t>
    </rPh>
    <phoneticPr fontId="40"/>
  </si>
  <si>
    <t>C</t>
    <phoneticPr fontId="40"/>
  </si>
  <si>
    <t>非常勤で専従</t>
    <rPh sb="0" eb="3">
      <t>ヒジョウキン</t>
    </rPh>
    <rPh sb="4" eb="6">
      <t>センジュウ</t>
    </rPh>
    <phoneticPr fontId="40"/>
  </si>
  <si>
    <t>通院等</t>
    <rPh sb="0" eb="2">
      <t>ツウイン</t>
    </rPh>
    <rPh sb="2" eb="3">
      <t>トウ</t>
    </rPh>
    <phoneticPr fontId="40"/>
  </si>
  <si>
    <t>-</t>
    <phoneticPr fontId="40"/>
  </si>
  <si>
    <t>D</t>
    <phoneticPr fontId="40"/>
  </si>
  <si>
    <t>非常勤で兼務</t>
    <rPh sb="0" eb="3">
      <t>ヒジョウキン</t>
    </rPh>
    <rPh sb="4" eb="6">
      <t>ケンム</t>
    </rPh>
    <phoneticPr fontId="40"/>
  </si>
  <si>
    <t>（平均利用者数）</t>
    <rPh sb="1" eb="3">
      <t>ヘイキン</t>
    </rPh>
    <rPh sb="3" eb="6">
      <t>リヨウシャ</t>
    </rPh>
    <rPh sb="6" eb="7">
      <t>スウ</t>
    </rPh>
    <phoneticPr fontId="40"/>
  </si>
  <si>
    <t>■ 常勤換算方法による人数</t>
    <rPh sb="2" eb="4">
      <t>ジョウキン</t>
    </rPh>
    <rPh sb="4" eb="6">
      <t>カンサン</t>
    </rPh>
    <rPh sb="6" eb="8">
      <t>ホウホウ</t>
    </rPh>
    <rPh sb="11" eb="13">
      <t>ニンズウ</t>
    </rPh>
    <phoneticPr fontId="40"/>
  </si>
  <si>
    <t>基準：</t>
    <rPh sb="0" eb="2">
      <t>キジュン</t>
    </rPh>
    <phoneticPr fontId="40"/>
  </si>
  <si>
    <t>週</t>
  </si>
  <si>
    <t>サービス提供責任者</t>
    <phoneticPr fontId="40"/>
  </si>
  <si>
    <t>常勤換算の</t>
    <rPh sb="0" eb="2">
      <t>ジョウキン</t>
    </rPh>
    <rPh sb="2" eb="4">
      <t>カンサン</t>
    </rPh>
    <phoneticPr fontId="40"/>
  </si>
  <si>
    <t>常勤の従業者が</t>
    <rPh sb="0" eb="2">
      <t>ジョウキン</t>
    </rPh>
    <rPh sb="3" eb="6">
      <t>ジュウギョウシャ</t>
    </rPh>
    <phoneticPr fontId="40"/>
  </si>
  <si>
    <t>平均利用者数</t>
    <rPh sb="0" eb="2">
      <t>ヘイキン</t>
    </rPh>
    <rPh sb="2" eb="5">
      <t>リヨウシャ</t>
    </rPh>
    <rPh sb="5" eb="6">
      <t>スウ</t>
    </rPh>
    <phoneticPr fontId="40"/>
  </si>
  <si>
    <t>（※）</t>
    <phoneticPr fontId="40"/>
  </si>
  <si>
    <t>の必要配置人数</t>
    <rPh sb="1" eb="3">
      <t>ヒツヨウ</t>
    </rPh>
    <rPh sb="3" eb="5">
      <t>ハイチ</t>
    </rPh>
    <rPh sb="5" eb="7">
      <t>ニンズウ</t>
    </rPh>
    <phoneticPr fontId="40"/>
  </si>
  <si>
    <t>÷</t>
    <phoneticPr fontId="40"/>
  </si>
  <si>
    <t>＝</t>
    <phoneticPr fontId="40"/>
  </si>
  <si>
    <t>⇒</t>
    <phoneticPr fontId="40"/>
  </si>
  <si>
    <t>（小数点第1位に切り上げ）</t>
    <rPh sb="1" eb="4">
      <t>ショウスウテン</t>
    </rPh>
    <rPh sb="4" eb="5">
      <t>ダイ</t>
    </rPh>
    <rPh sb="6" eb="7">
      <t>イ</t>
    </rPh>
    <rPh sb="8" eb="9">
      <t>キ</t>
    </rPh>
    <rPh sb="10" eb="11">
      <t>ア</t>
    </rPh>
    <phoneticPr fontId="40"/>
  </si>
  <si>
    <t>（小数点第2位以下切り捨て）</t>
    <rPh sb="1" eb="4">
      <t>ショウスウテン</t>
    </rPh>
    <rPh sb="4" eb="5">
      <t>ダイ</t>
    </rPh>
    <rPh sb="6" eb="7">
      <t>イ</t>
    </rPh>
    <rPh sb="7" eb="9">
      <t>イカ</t>
    </rPh>
    <rPh sb="9" eb="10">
      <t>キ</t>
    </rPh>
    <rPh sb="11" eb="12">
      <t>ス</t>
    </rPh>
    <phoneticPr fontId="40"/>
  </si>
  <si>
    <t>（※）以下の要件を全て満たす場合、利用者の数が50人または</t>
    <rPh sb="3" eb="5">
      <t>イカ</t>
    </rPh>
    <rPh sb="6" eb="8">
      <t>ヨウケン</t>
    </rPh>
    <rPh sb="9" eb="10">
      <t>スベ</t>
    </rPh>
    <rPh sb="11" eb="12">
      <t>ミ</t>
    </rPh>
    <rPh sb="14" eb="16">
      <t>バアイ</t>
    </rPh>
    <rPh sb="17" eb="20">
      <t>リヨウシャ</t>
    </rPh>
    <rPh sb="21" eb="22">
      <t>カズ</t>
    </rPh>
    <rPh sb="25" eb="26">
      <t>ニン</t>
    </rPh>
    <phoneticPr fontId="40"/>
  </si>
  <si>
    <t>■ 訪問介護員等の常勤換算方法による人数</t>
    <rPh sb="2" eb="4">
      <t>ホウモン</t>
    </rPh>
    <rPh sb="4" eb="7">
      <t>カイゴイン</t>
    </rPh>
    <rPh sb="7" eb="8">
      <t>トウ</t>
    </rPh>
    <rPh sb="9" eb="11">
      <t>ジョウキン</t>
    </rPh>
    <rPh sb="11" eb="13">
      <t>カンサン</t>
    </rPh>
    <rPh sb="13" eb="15">
      <t>ホウホウ</t>
    </rPh>
    <rPh sb="18" eb="20">
      <t>ニンズウ</t>
    </rPh>
    <phoneticPr fontId="40"/>
  </si>
  <si>
    <t>その端数を増すごとに１人以上で可</t>
  </si>
  <si>
    <t>　　・常勤のサービス提供責任者を３人以上配置</t>
    <rPh sb="3" eb="5">
      <t>ジョウキン</t>
    </rPh>
    <rPh sb="10" eb="12">
      <t>テイキョウ</t>
    </rPh>
    <rPh sb="12" eb="15">
      <t>セキニンシャ</t>
    </rPh>
    <rPh sb="17" eb="18">
      <t>ニン</t>
    </rPh>
    <rPh sb="18" eb="20">
      <t>イジョウ</t>
    </rPh>
    <rPh sb="20" eb="22">
      <t>ハイチ</t>
    </rPh>
    <phoneticPr fontId="40"/>
  </si>
  <si>
    <t>常勤の従業者の人数</t>
  </si>
  <si>
    <t>常勤換算方法による人数</t>
    <rPh sb="0" eb="2">
      <t>ジョウキン</t>
    </rPh>
    <rPh sb="2" eb="4">
      <t>カンサン</t>
    </rPh>
    <rPh sb="4" eb="6">
      <t>ホウホウ</t>
    </rPh>
    <rPh sb="9" eb="11">
      <t>ニンズウ</t>
    </rPh>
    <phoneticPr fontId="40"/>
  </si>
  <si>
    <t>　　・サービス提供責任者の業務に主として従事する者を1人以上配置</t>
    <rPh sb="7" eb="9">
      <t>テイキョウ</t>
    </rPh>
    <rPh sb="9" eb="12">
      <t>セキニンシャ</t>
    </rPh>
    <rPh sb="13" eb="15">
      <t>ギョウム</t>
    </rPh>
    <rPh sb="16" eb="17">
      <t>オモ</t>
    </rPh>
    <rPh sb="20" eb="22">
      <t>ジュウジ</t>
    </rPh>
    <rPh sb="24" eb="25">
      <t>モノ</t>
    </rPh>
    <rPh sb="27" eb="28">
      <t>ニン</t>
    </rPh>
    <rPh sb="28" eb="30">
      <t>イジョウ</t>
    </rPh>
    <rPh sb="30" eb="32">
      <t>ハイチ</t>
    </rPh>
    <phoneticPr fontId="40"/>
  </si>
  <si>
    <t>＋</t>
    <phoneticPr fontId="40"/>
  </si>
  <si>
    <t>　　・サービス提供責任者が行う業務が効率的に行われている</t>
    <rPh sb="7" eb="9">
      <t>テイキョウ</t>
    </rPh>
    <rPh sb="9" eb="12">
      <t>セキニンシャ</t>
    </rPh>
    <rPh sb="13" eb="14">
      <t>オコナ</t>
    </rPh>
    <rPh sb="15" eb="17">
      <t>ギョウム</t>
    </rPh>
    <rPh sb="18" eb="21">
      <t>コウリツテキ</t>
    </rPh>
    <rPh sb="22" eb="23">
      <t>オコナ</t>
    </rPh>
    <phoneticPr fontId="40"/>
  </si>
  <si>
    <t>ア　介護福祉士
イ　看護師等（保健師、看護師、准看護師）
ウ　実務者研修修了者
エ　介護職員初任者研修課程を修了した者
オ　生活援助従事者研修を修了した者（生活援助中心
　型サービスのみに従事可能）
カ　介護職員基礎研修修了者
キ　訪問介護員（ホームヘルパー）１級課程又は２級課程修了者</t>
    <rPh sb="2" eb="5">
      <t>カンゴシ</t>
    </rPh>
    <rPh sb="17" eb="20">
      <t>ホケンシ</t>
    </rPh>
    <rPh sb="33" eb="36">
      <t>ジツムシャ</t>
    </rPh>
    <rPh sb="36" eb="38">
      <t>ケンシュウ</t>
    </rPh>
    <rPh sb="38" eb="40">
      <t>シュウリョウ</t>
    </rPh>
    <rPh sb="48" eb="51">
      <t>ショニンシャ</t>
    </rPh>
    <rPh sb="64" eb="66">
      <t>セイカツ</t>
    </rPh>
    <rPh sb="66" eb="68">
      <t>エンジョ</t>
    </rPh>
    <rPh sb="68" eb="71">
      <t>ジュウジシャ</t>
    </rPh>
    <rPh sb="71" eb="73">
      <t>ケンシュウ</t>
    </rPh>
    <rPh sb="74" eb="76">
      <t>シュウリョウ</t>
    </rPh>
    <rPh sb="78" eb="79">
      <t>モノ</t>
    </rPh>
    <rPh sb="80" eb="82">
      <t>セイカツ</t>
    </rPh>
    <rPh sb="82" eb="84">
      <t>エンジョ</t>
    </rPh>
    <rPh sb="84" eb="86">
      <t>チュウシン</t>
    </rPh>
    <rPh sb="88" eb="89">
      <t>ガタ</t>
    </rPh>
    <rPh sb="96" eb="98">
      <t>ジュウジカノウ</t>
    </rPh>
    <phoneticPr fontId="6"/>
  </si>
  <si>
    <t>　　なお、例えば、管理すべき事業所数が過剰である
　と個別に判断される場合や、併設される入所施設に
　おいて入所者に対しサービスを行う看護・介護職員
　と兼務する場合、事故発生時等の緊急時において、
　管理者自身が速やかに当該訪問介護事業所又は利用
　者へのサービス提供現場に駆け付けることができな
　い体制となっている場合などは、管理業務に支障が
　あると考えられます。</t>
    <rPh sb="5" eb="6">
      <t>タト</t>
    </rPh>
    <rPh sb="9" eb="11">
      <t>カンリ</t>
    </rPh>
    <rPh sb="14" eb="18">
      <t>ジギョウショスウ</t>
    </rPh>
    <rPh sb="19" eb="21">
      <t>カジョウ</t>
    </rPh>
    <rPh sb="27" eb="29">
      <t>コベツ</t>
    </rPh>
    <rPh sb="30" eb="32">
      <t>ハンダン</t>
    </rPh>
    <rPh sb="35" eb="37">
      <t>バアイ</t>
    </rPh>
    <rPh sb="39" eb="41">
      <t>ヘイセツ</t>
    </rPh>
    <rPh sb="44" eb="48">
      <t>ニュウショシセツ</t>
    </rPh>
    <rPh sb="54" eb="57">
      <t>ニュウショシャ</t>
    </rPh>
    <rPh sb="58" eb="59">
      <t>タイ</t>
    </rPh>
    <rPh sb="65" eb="66">
      <t>オコナ</t>
    </rPh>
    <rPh sb="67" eb="69">
      <t>カンゴ</t>
    </rPh>
    <rPh sb="70" eb="72">
      <t>カイゴ</t>
    </rPh>
    <rPh sb="72" eb="74">
      <t>ショクイン</t>
    </rPh>
    <rPh sb="77" eb="79">
      <t>ケンム</t>
    </rPh>
    <rPh sb="81" eb="83">
      <t>バアイ</t>
    </rPh>
    <rPh sb="91" eb="94">
      <t>キンキュウジ</t>
    </rPh>
    <rPh sb="101" eb="106">
      <t>カンリシャジシン</t>
    </rPh>
    <rPh sb="107" eb="108">
      <t>スミ</t>
    </rPh>
    <rPh sb="111" eb="113">
      <t>トウガイ</t>
    </rPh>
    <rPh sb="113" eb="117">
      <t>ホウモンカイゴ</t>
    </rPh>
    <rPh sb="117" eb="120">
      <t>ジギョウショ</t>
    </rPh>
    <rPh sb="120" eb="121">
      <t>マタ</t>
    </rPh>
    <rPh sb="135" eb="139">
      <t>テイキョウゲンバ</t>
    </rPh>
    <rPh sb="140" eb="141">
      <t>カ</t>
    </rPh>
    <rPh sb="142" eb="143">
      <t>ツ</t>
    </rPh>
    <rPh sb="154" eb="156">
      <t>タイセイ</t>
    </rPh>
    <rPh sb="162" eb="164">
      <t>バアイ</t>
    </rPh>
    <rPh sb="168" eb="172">
      <t>カンリギョウム</t>
    </rPh>
    <rPh sb="181" eb="182">
      <t>カンガ</t>
    </rPh>
    <phoneticPr fontId="6"/>
  </si>
  <si>
    <t>　　なお、例えば、管理すべき事業所数が過剰である
　と個別に判断される場合や、併設される入所施設に
　おいて入所者に対しサービスを行う看護・介護職員
　と兼務する場合、事故発生時等の緊急時において、
　管理者自身が速やかに当該訪問介護事業所又は利用
　者へのサービス提供現場に駆け付けることができな
　い体制となっている場合などは、管理業務に支障が
　あると考えられます。</t>
    <rPh sb="5" eb="6">
      <t>タト</t>
    </rPh>
    <rPh sb="9" eb="11">
      <t>カンリ</t>
    </rPh>
    <rPh sb="14" eb="18">
      <t>ジギョウショスウ</t>
    </rPh>
    <rPh sb="19" eb="21">
      <t>カジョウ</t>
    </rPh>
    <rPh sb="27" eb="29">
      <t>コベツ</t>
    </rPh>
    <rPh sb="30" eb="32">
      <t>ハンダン</t>
    </rPh>
    <rPh sb="35" eb="37">
      <t>バアイ</t>
    </rPh>
    <rPh sb="39" eb="41">
      <t>ヘイセツ</t>
    </rPh>
    <rPh sb="44" eb="48">
      <t>ニュウショシセツ</t>
    </rPh>
    <rPh sb="54" eb="57">
      <t>ニュウショシャ</t>
    </rPh>
    <rPh sb="58" eb="59">
      <t>タイ</t>
    </rPh>
    <rPh sb="65" eb="66">
      <t>オコナ</t>
    </rPh>
    <rPh sb="67" eb="69">
      <t>カンゴ</t>
    </rPh>
    <rPh sb="70" eb="72">
      <t>カイゴ</t>
    </rPh>
    <rPh sb="72" eb="74">
      <t>ショクイン</t>
    </rPh>
    <rPh sb="77" eb="79">
      <t>ケンム</t>
    </rPh>
    <rPh sb="81" eb="83">
      <t>バアイ</t>
    </rPh>
    <rPh sb="91" eb="94">
      <t>キンキュウジ</t>
    </rPh>
    <rPh sb="101" eb="106">
      <t>カンリシャジシン</t>
    </rPh>
    <rPh sb="107" eb="108">
      <t>スミ</t>
    </rPh>
    <rPh sb="111" eb="113">
      <t>トウガイ</t>
    </rPh>
    <rPh sb="113" eb="117">
      <t>ホウモンカイゴ</t>
    </rPh>
    <rPh sb="117" eb="120">
      <t>ジギョウショ</t>
    </rPh>
    <rPh sb="120" eb="121">
      <t>マタ</t>
    </rPh>
    <rPh sb="133" eb="137">
      <t>テイキョウゲンバ</t>
    </rPh>
    <rPh sb="138" eb="139">
      <t>カ</t>
    </rPh>
    <rPh sb="140" eb="141">
      <t>ツ</t>
    </rPh>
    <rPh sb="152" eb="154">
      <t>タイセイ</t>
    </rPh>
    <rPh sb="160" eb="162">
      <t>バアイ</t>
    </rPh>
    <rPh sb="166" eb="170">
      <t>カンリギョウム</t>
    </rPh>
    <rPh sb="171" eb="173">
      <t>シショウ</t>
    </rPh>
    <rPh sb="179" eb="180">
      <t>カンガ</t>
    </rPh>
    <phoneticPr fontId="6"/>
  </si>
  <si>
    <t>　事務室又は区画については、利用申込の受付、相談等に対応するのに適切なスペースを確保していますか。</t>
    <phoneticPr fontId="6"/>
  </si>
  <si>
    <t>　サービスの提供を求められた場合は、その者の提示する被保険者証によって、被保険者資格、要介護認定の有無及び要介護認定の有効期間を確かめていますか。</t>
    <phoneticPr fontId="6"/>
  </si>
  <si>
    <t>　上記①に規定する重要事項を記載した書面を当該訪問介護事業所に備え付け、かつ、これをいつでも関係者に自由に閲覧させることにより、①の規定による掲示に代えることができます。</t>
    <rPh sb="1" eb="3">
      <t>ジョウキ</t>
    </rPh>
    <rPh sb="9" eb="11">
      <t>ジュウヨウ</t>
    </rPh>
    <rPh sb="23" eb="25">
      <t>ホウモン</t>
    </rPh>
    <rPh sb="25" eb="27">
      <t>カイゴ</t>
    </rPh>
    <rPh sb="27" eb="30">
      <t>ジギョウショ</t>
    </rPh>
    <phoneticPr fontId="5"/>
  </si>
  <si>
    <t>　苦情を受け付けた場合には、当該苦情の内容等を記録していますか。</t>
    <phoneticPr fontId="6"/>
  </si>
  <si>
    <t>四　上記一から三に掲げる措置を適切に実施するため
　の担当者を置くこと。</t>
    <rPh sb="0" eb="1">
      <t>ヨン</t>
    </rPh>
    <rPh sb="2" eb="4">
      <t>ジョウキ</t>
    </rPh>
    <rPh sb="4" eb="5">
      <t>イチ</t>
    </rPh>
    <phoneticPr fontId="5"/>
  </si>
  <si>
    <t>　利用者に対する訪問介護の提供に関する次の諸記録を整備し、その完結の日から５年間保存していますか。</t>
    <rPh sb="8" eb="10">
      <t>ホウモン</t>
    </rPh>
    <phoneticPr fontId="6"/>
  </si>
  <si>
    <t>イ　提供した具体的なサービスの内容等の記録</t>
    <rPh sb="2" eb="4">
      <t>テイキョウ</t>
    </rPh>
    <phoneticPr fontId="6"/>
  </si>
  <si>
    <t>ウ　身体的拘束等の態様及び時間、その際の利用者の心身の状況並びに緊急やむを得ない理由の記録</t>
    <rPh sb="2" eb="3">
      <t>ミ</t>
    </rPh>
    <rPh sb="3" eb="4">
      <t>カラダ</t>
    </rPh>
    <rPh sb="4" eb="5">
      <t>テキ</t>
    </rPh>
    <rPh sb="5" eb="7">
      <t>コウソク</t>
    </rPh>
    <rPh sb="7" eb="8">
      <t>トウ</t>
    </rPh>
    <rPh sb="9" eb="11">
      <t>タイヨウ</t>
    </rPh>
    <rPh sb="11" eb="12">
      <t>オヨ</t>
    </rPh>
    <rPh sb="13" eb="15">
      <t>ジカン</t>
    </rPh>
    <rPh sb="18" eb="19">
      <t>サイ</t>
    </rPh>
    <rPh sb="20" eb="21">
      <t>トシ</t>
    </rPh>
    <rPh sb="21" eb="22">
      <t>ヨウ</t>
    </rPh>
    <rPh sb="22" eb="23">
      <t>モノ</t>
    </rPh>
    <rPh sb="24" eb="26">
      <t>シンシン</t>
    </rPh>
    <rPh sb="27" eb="29">
      <t>ジョウキョウ</t>
    </rPh>
    <rPh sb="29" eb="30">
      <t>ナラ</t>
    </rPh>
    <rPh sb="32" eb="34">
      <t>キンキュウ</t>
    </rPh>
    <rPh sb="37" eb="38">
      <t>エ</t>
    </rPh>
    <rPh sb="40" eb="42">
      <t>リユウ</t>
    </rPh>
    <rPh sb="43" eb="44">
      <t>キ</t>
    </rPh>
    <rPh sb="44" eb="45">
      <t>ロク</t>
    </rPh>
    <phoneticPr fontId="5"/>
  </si>
  <si>
    <t>オ　苦情の内容等の記録</t>
    <phoneticPr fontId="6"/>
  </si>
  <si>
    <t>エ  市町村への通知に係る記録</t>
    <rPh sb="3" eb="5">
      <t>シチョウ</t>
    </rPh>
    <phoneticPr fontId="6"/>
  </si>
  <si>
    <t>カ　事故の状況及び事故に際して採った処置についての記録</t>
    <phoneticPr fontId="6"/>
  </si>
  <si>
    <t xml:space="preserve">　事業所の名称及び所在地その他厚生労働省令で定める事項に変更があったとき、または事業を再開したときは、10日以内に、その旨を指定権者に届け出ていますか。
</t>
    <rPh sb="62" eb="64">
      <t>シテイ</t>
    </rPh>
    <rPh sb="64" eb="65">
      <t>ケン</t>
    </rPh>
    <rPh sb="65" eb="66">
      <t>ジャ</t>
    </rPh>
    <phoneticPr fontId="6"/>
  </si>
  <si>
    <t xml:space="preserve">　当該事業を廃止し、又は休止しようとするときは、その廃止又は休止の日の１月前までに、その旨を指定権者に届け出てください。
</t>
    <rPh sb="46" eb="48">
      <t>シテイ</t>
    </rPh>
    <rPh sb="48" eb="49">
      <t>ケン</t>
    </rPh>
    <rPh sb="49" eb="50">
      <t>ジャ</t>
    </rPh>
    <phoneticPr fontId="6"/>
  </si>
  <si>
    <t>　具体的には、高齢者虐待防止のための対策を検討する委員会を定期的に開催していない、高齢者虐待防止のための指針を整備していない、高齢者虐待防止のための年１回以上の研修を実施していない又は高齢者虐待防止措置を適正に実施するための担当者を置いてい ない事実が生じた場合、速やかに改善計画を指定権者に提出した後、事実が生じた月から３月後に改善計画に基づく改善状況を指定権者に報告することとし、事実が生じた月の翌月から改善が認められた月までの間について、利用者全員について所定単位数から減算することとなります。</t>
    <rPh sb="178" eb="180">
      <t>シテイ</t>
    </rPh>
    <rPh sb="180" eb="181">
      <t>ケン</t>
    </rPh>
    <rPh sb="181" eb="182">
      <t>ジャ</t>
    </rPh>
    <phoneticPr fontId="6"/>
  </si>
  <si>
    <t>　身体介護が中心である訪問介護の所要時間が20分未満であって、かつ、別に厚生労働大臣が定める基準に適合するものとして、別に厚生労働大臣が定める基準に適合するものとして、厚生労働省の使用に係る電子計算機(入出力装置を含む。以下同じ。)と届出を行おうとする者の使用に係る電子計算機とを電気通信回線で接続した電子情報処理組織を使用する方法であって、当該電気通信回線を通じて情報が送信され、厚生労働省の使用に係る電子計算機に備えられたファイルに当該情報が記録されるもの(やむを得ない事情により当該方法による届出を行うことができない場合にあっては、電子メールの利用その他の適切な方法とする。以下「電子情報処理組織を使用する方法」という。)により、指定権者に対し、厚生労働省老健局長(以下「老健局長」という。)が定める様式による届出を行った訪問介護事業所において、別に厚生労働大臣が定める基準に適合する利用者に対して行われる場合は、所定単位数を、当該算定月における１月当たりの訪問介護費を定期巡回・随時対応型訪問介護看護費のイ（１）のうち当該利用者の要介護状態区分に応じた所定単位数を限度として、算定していますか。</t>
    <rPh sb="1" eb="3">
      <t>シンタイ</t>
    </rPh>
    <rPh sb="3" eb="5">
      <t>カイゴ</t>
    </rPh>
    <rPh sb="6" eb="8">
      <t>チュウシン</t>
    </rPh>
    <rPh sb="11" eb="13">
      <t>ホウモン</t>
    </rPh>
    <rPh sb="13" eb="15">
      <t>カイゴ</t>
    </rPh>
    <rPh sb="16" eb="18">
      <t>ショヨウ</t>
    </rPh>
    <rPh sb="18" eb="20">
      <t>ジカン</t>
    </rPh>
    <rPh sb="23" eb="24">
      <t>フン</t>
    </rPh>
    <rPh sb="24" eb="26">
      <t>ミマン</t>
    </rPh>
    <rPh sb="34" eb="35">
      <t>ベツ</t>
    </rPh>
    <rPh sb="36" eb="38">
      <t>コウセイ</t>
    </rPh>
    <rPh sb="38" eb="40">
      <t>ロウドウ</t>
    </rPh>
    <rPh sb="40" eb="42">
      <t>ダイジン</t>
    </rPh>
    <rPh sb="43" eb="44">
      <t>サダ</t>
    </rPh>
    <rPh sb="46" eb="48">
      <t>キジュン</t>
    </rPh>
    <rPh sb="49" eb="51">
      <t>テキゴウ</t>
    </rPh>
    <rPh sb="318" eb="320">
      <t>シテイ</t>
    </rPh>
    <rPh sb="320" eb="321">
      <t>ケン</t>
    </rPh>
    <rPh sb="321" eb="322">
      <t>ジャ</t>
    </rPh>
    <rPh sb="364" eb="366">
      <t>ホウモン</t>
    </rPh>
    <rPh sb="366" eb="368">
      <t>カイゴ</t>
    </rPh>
    <rPh sb="368" eb="371">
      <t>ジギョウショ</t>
    </rPh>
    <rPh sb="376" eb="377">
      <t>ベツ</t>
    </rPh>
    <rPh sb="378" eb="380">
      <t>コウセイ</t>
    </rPh>
    <rPh sb="380" eb="382">
      <t>ロウドウ</t>
    </rPh>
    <rPh sb="382" eb="384">
      <t>ダイジン</t>
    </rPh>
    <rPh sb="385" eb="386">
      <t>サダ</t>
    </rPh>
    <rPh sb="388" eb="390">
      <t>キジュン</t>
    </rPh>
    <rPh sb="391" eb="393">
      <t>テキゴウ</t>
    </rPh>
    <rPh sb="395" eb="398">
      <t>リヨウシャ</t>
    </rPh>
    <rPh sb="399" eb="400">
      <t>タイ</t>
    </rPh>
    <rPh sb="402" eb="403">
      <t>オコナ</t>
    </rPh>
    <rPh sb="406" eb="408">
      <t>バアイ</t>
    </rPh>
    <rPh sb="410" eb="412">
      <t>ショテイ</t>
    </rPh>
    <rPh sb="412" eb="415">
      <t>タンイスウ</t>
    </rPh>
    <rPh sb="417" eb="419">
      <t>トウガイ</t>
    </rPh>
    <rPh sb="419" eb="421">
      <t>サンテイ</t>
    </rPh>
    <rPh sb="421" eb="422">
      <t>ゲツ</t>
    </rPh>
    <rPh sb="427" eb="428">
      <t>ツキ</t>
    </rPh>
    <rPh sb="428" eb="429">
      <t>ア</t>
    </rPh>
    <rPh sb="432" eb="434">
      <t>ホウモン</t>
    </rPh>
    <rPh sb="434" eb="436">
      <t>カイゴ</t>
    </rPh>
    <rPh sb="436" eb="437">
      <t>ヒ</t>
    </rPh>
    <rPh sb="438" eb="440">
      <t>テイキ</t>
    </rPh>
    <rPh sb="440" eb="442">
      <t>ジュンカイ</t>
    </rPh>
    <rPh sb="443" eb="445">
      <t>ズイジ</t>
    </rPh>
    <rPh sb="445" eb="448">
      <t>タイオウガタ</t>
    </rPh>
    <rPh sb="448" eb="450">
      <t>ホウモン</t>
    </rPh>
    <rPh sb="450" eb="452">
      <t>カイゴ</t>
    </rPh>
    <rPh sb="452" eb="454">
      <t>カンゴ</t>
    </rPh>
    <rPh sb="454" eb="455">
      <t>ヒ</t>
    </rPh>
    <rPh sb="463" eb="465">
      <t>トウガイ</t>
    </rPh>
    <rPh sb="465" eb="468">
      <t>リヨウシャ</t>
    </rPh>
    <rPh sb="469" eb="470">
      <t>ヨウ</t>
    </rPh>
    <rPh sb="470" eb="472">
      <t>カイゴ</t>
    </rPh>
    <rPh sb="472" eb="474">
      <t>ジョウタイ</t>
    </rPh>
    <rPh sb="474" eb="476">
      <t>クブン</t>
    </rPh>
    <rPh sb="477" eb="478">
      <t>オウ</t>
    </rPh>
    <rPh sb="480" eb="482">
      <t>ショテイ</t>
    </rPh>
    <rPh sb="482" eb="485">
      <t>タンイスウ</t>
    </rPh>
    <rPh sb="486" eb="488">
      <t>ゲンド</t>
    </rPh>
    <rPh sb="492" eb="494">
      <t>サンテイ</t>
    </rPh>
    <phoneticPr fontId="6"/>
  </si>
  <si>
    <t>平12老企36
第2の2(5)①ｃ</t>
    <phoneticPr fontId="6"/>
  </si>
  <si>
    <t>平12老企36
第2の2(5)①ｄ</t>
    <phoneticPr fontId="6"/>
  </si>
  <si>
    <t>平12老企36
第2の2(5)①e</t>
    <phoneticPr fontId="6"/>
  </si>
  <si>
    <t>平12老企36
第2の2(5)①a(a)</t>
    <phoneticPr fontId="6"/>
  </si>
  <si>
    <t>平12老企36
第2の2(5)①a(b)</t>
    <phoneticPr fontId="6"/>
  </si>
  <si>
    <t>平12老企36
第2の2(5)①ｂ</t>
    <phoneticPr fontId="6"/>
  </si>
  <si>
    <t>　別に厚生労働大臣が定める基準に適合しているものとして、電子情報処理組織を使用する方法により、指定権者に対し、老健局長が定める様式による届出を行った訪問介護事業所が、利用者に対し、訪問介護を行った場合は、当該基準に掲げる区分に従い、１回につき次に掲げる単位数を所定単位数に加算していますか。</t>
    <rPh sb="47" eb="49">
      <t>シテイ</t>
    </rPh>
    <rPh sb="49" eb="50">
      <t>ケン</t>
    </rPh>
    <rPh sb="50" eb="51">
      <t>ジャ</t>
    </rPh>
    <phoneticPr fontId="6"/>
  </si>
  <si>
    <t>　特定事業所加算（Ⅰ）を加算する場合には、体制要件（イ～ホ）、人材要件（イ及びロ）及び重度要介護者等対応要件又は体制要件（へ）のいずれにも適合していますか。</t>
    <rPh sb="41" eb="42">
      <t>オヨ</t>
    </rPh>
    <rPh sb="54" eb="55">
      <t>マタ</t>
    </rPh>
    <rPh sb="56" eb="58">
      <t>タイセイ</t>
    </rPh>
    <rPh sb="58" eb="60">
      <t>ヨウケン</t>
    </rPh>
    <phoneticPr fontId="6"/>
  </si>
  <si>
    <t xml:space="preserve">　特定事業所加算（Ⅲ）を加算する場合には、体制要件（イ～ホ）、人材要件（ハ又はニ）及び重度要介護者等対応要件又は体制要件（ヘ）のいずれにも適合していますか。
</t>
    <rPh sb="31" eb="35">
      <t>ジンザイヨウケン</t>
    </rPh>
    <rPh sb="37" eb="38">
      <t>マタ</t>
    </rPh>
    <rPh sb="41" eb="42">
      <t>オヨ</t>
    </rPh>
    <rPh sb="54" eb="55">
      <t>マタ</t>
    </rPh>
    <rPh sb="56" eb="60">
      <t>タイセイヨウケン</t>
    </rPh>
    <phoneticPr fontId="6"/>
  </si>
  <si>
    <t>事業所と同一建物の利用者又はこれ以外の同一建物の利用者20人以上にサービスを行う場合</t>
    <rPh sb="0" eb="3">
      <t>ジギョウショ</t>
    </rPh>
    <rPh sb="4" eb="6">
      <t>ドウイツ</t>
    </rPh>
    <rPh sb="6" eb="8">
      <t>タテモノ</t>
    </rPh>
    <rPh sb="9" eb="12">
      <t>リヨウシャ</t>
    </rPh>
    <rPh sb="12" eb="13">
      <t>マタ</t>
    </rPh>
    <rPh sb="16" eb="18">
      <t>イガイ</t>
    </rPh>
    <rPh sb="19" eb="21">
      <t>ドウイツ</t>
    </rPh>
    <rPh sb="21" eb="23">
      <t>タテモノ</t>
    </rPh>
    <rPh sb="24" eb="27">
      <t>リヨウシャ</t>
    </rPh>
    <rPh sb="29" eb="30">
      <t>ニン</t>
    </rPh>
    <rPh sb="30" eb="32">
      <t>イジョウ</t>
    </rPh>
    <rPh sb="38" eb="39">
      <t>オコナ</t>
    </rPh>
    <rPh sb="40" eb="42">
      <t>バアイ</t>
    </rPh>
    <phoneticPr fontId="6"/>
  </si>
  <si>
    <t>ウ　算定手続
　　判定期間が前期の場合については9月15日までに、
　判定期間が後期の場合については3月15日までに、同
　一敷地内建物等に居住する者へサービス提供を行う
　訪問介護事業所は、次に掲げる事項を記載した書類
　を作成し、算定の結果90％以上である場合について
　は当該書類を指定権者に提出してください。なお、
　90％以上でなかった場合についても、当該書類は、
　各事業所において２年間保存する必要Hがあります。</t>
    <rPh sb="144" eb="146">
      <t>シテイ</t>
    </rPh>
    <rPh sb="146" eb="147">
      <t>ケン</t>
    </rPh>
    <rPh sb="147" eb="148">
      <t>ジャ</t>
    </rPh>
    <rPh sb="202" eb="204">
      <t>ヒツヨウ</t>
    </rPh>
    <phoneticPr fontId="6"/>
  </si>
  <si>
    <t>エ　正当な理由の範囲
　　ウで判定した割合が90％以上である場合には、90
　％以上に至ったことについて正当な理由がある場合
　においては、当該理由を指定権者に提出して
　ください。</t>
    <phoneticPr fontId="6"/>
  </si>
  <si>
    <t>　　なお、指定権者が当該理由を不適当と判断
　した場合は減算を適用するものとして取り扱う。正
　当な理由として考えられる理由を例示すれば次のよ
　うなものであるが、実際の判断に当たっては、地域
　的な事情等も含め諸般の事情を総合的に勘案し正当
　な理由に該当するかどうかを指定権者において適正に判断します。</t>
    <phoneticPr fontId="6"/>
  </si>
  <si>
    <t>ｃ　その他正当な理由と指定権者が認めた場合</t>
    <rPh sb="11" eb="13">
      <t>シテイ</t>
    </rPh>
    <rPh sb="13" eb="14">
      <t>ケン</t>
    </rPh>
    <rPh sb="14" eb="15">
      <t>ジャ</t>
    </rPh>
    <phoneticPr fontId="6"/>
  </si>
  <si>
    <t xml:space="preserve">  別に厚生労働大臣が定める地域に所在し、かつ、電子情報処理組織を使用する方法により、指定権者に対し、老健局長が定める様式による届出を行った訪問介護事業所（サテライト事業所の場合を含む）の訪問介護員等が訪問介護を行った場合は、１回につき所定単位数の100分の15に相当する単位数を所定単位数に加算していますか。</t>
    <rPh sb="2" eb="3">
      <t>ベツ</t>
    </rPh>
    <rPh sb="4" eb="6">
      <t>コウセイ</t>
    </rPh>
    <rPh sb="6" eb="8">
      <t>ロウドウ</t>
    </rPh>
    <rPh sb="8" eb="10">
      <t>ダイジン</t>
    </rPh>
    <rPh sb="11" eb="12">
      <t>サダ</t>
    </rPh>
    <rPh sb="43" eb="47">
      <t>シテイケンジャ</t>
    </rPh>
    <rPh sb="70" eb="72">
      <t>ホウモン</t>
    </rPh>
    <rPh sb="72" eb="74">
      <t>カイゴ</t>
    </rPh>
    <rPh sb="101" eb="103">
      <t>ホウモン</t>
    </rPh>
    <phoneticPr fontId="6"/>
  </si>
  <si>
    <t>平12厚告19
別表1の注13
平12老企36 
第2の2(17)
平24厚労告120</t>
    <phoneticPr fontId="6"/>
  </si>
  <si>
    <t>　別に厚生労働大臣が定める地域に所在し、かつ、１月当たり延訪問回数が200回以下の訪問介護事業所（サテライト事業所の場合を含む）として、電子情報処理組織を使用する方法により、指定権者に対し、老健局長が定める様式による届出を行った訪問介護事業所の訪問介護員等が指定訪問介護を行った場合は、1回につき所定単位数の100分の10に相当する単位数を所定単位数に加算していますか。</t>
    <rPh sb="13" eb="15">
      <t>チイキ</t>
    </rPh>
    <rPh sb="87" eb="91">
      <t>シテイケンジャ</t>
    </rPh>
    <phoneticPr fontId="6"/>
  </si>
  <si>
    <t>　前年度の実績が６月に満たない事業所（新たに事業を開始し、又は再開した事業所を含む。）については、直近３月における１月当たりの平均延訪問回数を用います。
　平均延訪問回数については、毎月ごとに記録するものとし、所定の回数を上回った場合については、直ちに体制届を提出しなければなりません。</t>
    <rPh sb="1" eb="4">
      <t>ゼンネンド</t>
    </rPh>
    <phoneticPr fontId="6"/>
  </si>
  <si>
    <t>　別に厚生労働大臣が定める地域に居住している利用者に対して、通常の事業の実施地域を越えて、訪問介護員等が訪問介護を行った場合は、１回につき所定単位数の100分の5に相当する単位数を所定単位数に加算していますか。</t>
    <rPh sb="52" eb="54">
      <t>ホウモン</t>
    </rPh>
    <phoneticPr fontId="6"/>
  </si>
  <si>
    <t>平12厚告19
別表1の注15
平21厚労告83</t>
    <phoneticPr fontId="6"/>
  </si>
  <si>
    <t>　別に厚生労働大臣が定める基準に適合しているものとして、電子情報処理組織を使用する方法により、指定権者に対し、老健局長が定める様式による届け出を行った訪問介護事業所の従業者が、口腔の健康状態の評価を実施した場合において、利用者の同意を得て、歯科医療機関及び介護支援専門員に対し、当該評価の結果の情報提供を行ったときは、口腔連携強化加算として、１月に１回に限り50単位を加算していますか。</t>
    <rPh sb="47" eb="49">
      <t>シテイ</t>
    </rPh>
    <rPh sb="49" eb="50">
      <t>ケン</t>
    </rPh>
    <rPh sb="50" eb="51">
      <t>ジャ</t>
    </rPh>
    <phoneticPr fontId="6"/>
  </si>
  <si>
    <t>　別に厚生労働大臣が定める基準に適合しているものとして、電子情報処理組織を使用する方法により、指定権者に対し、老健局長が定める様式による届出を行った訪問介護事業所において、別に厚生労働大臣が定める者に対して専門的な認知症ケアを行った場合は、当該基準に掲げる区分に従い、１日につき次に掲げる所定単位数を加算していますか。
（いずれかの加算のみの算定です。）</t>
    <rPh sb="47" eb="51">
      <t>シテイケンジャ</t>
    </rPh>
    <rPh sb="76" eb="78">
      <t>カイゴ</t>
    </rPh>
    <rPh sb="144" eb="146">
      <t>ショテイ</t>
    </rPh>
    <rPh sb="166" eb="168">
      <t>カサン</t>
    </rPh>
    <rPh sb="171" eb="173">
      <t>サンテイ</t>
    </rPh>
    <phoneticPr fontId="5"/>
  </si>
  <si>
    <t>　なお、認知症高齢者の日常生活自立度の確認にあたっては、例えばサービス担当者会議等において介護支援専門員から情報を把握する等の方法が考えられます。</t>
    <phoneticPr fontId="6"/>
  </si>
  <si>
    <t>　別に厚生労働大臣が定める基準に適合している介護職員等の賃金の改善等を実施しているものとして、電子情報処理組織を使用する方法により、指定権者に対し、老健局長が定める様式による届出を行った訪問介護事業所が、利用者に対し、訪問介護を行った場合は、当該基準に掲げる区分に従い、次に掲げる単位数を所定単位数に加算していますか。</t>
    <rPh sb="1" eb="2">
      <t>ベツ</t>
    </rPh>
    <rPh sb="3" eb="5">
      <t>コウセイ</t>
    </rPh>
    <rPh sb="5" eb="7">
      <t>ロウドウ</t>
    </rPh>
    <rPh sb="7" eb="9">
      <t>ダイジン</t>
    </rPh>
    <rPh sb="10" eb="11">
      <t>サダ</t>
    </rPh>
    <rPh sb="13" eb="15">
      <t>キジュン</t>
    </rPh>
    <rPh sb="16" eb="18">
      <t>テキゴウ</t>
    </rPh>
    <rPh sb="22" eb="24">
      <t>カイゴ</t>
    </rPh>
    <rPh sb="24" eb="26">
      <t>ショクイン</t>
    </rPh>
    <rPh sb="26" eb="27">
      <t>トウ</t>
    </rPh>
    <rPh sb="28" eb="30">
      <t>チンギン</t>
    </rPh>
    <rPh sb="31" eb="33">
      <t>カイゼン</t>
    </rPh>
    <rPh sb="33" eb="34">
      <t>トウ</t>
    </rPh>
    <rPh sb="35" eb="37">
      <t>ジッシ</t>
    </rPh>
    <rPh sb="66" eb="70">
      <t>シテイケンジャ</t>
    </rPh>
    <rPh sb="93" eb="95">
      <t>ホウモン</t>
    </rPh>
    <rPh sb="95" eb="97">
      <t>カイゴ</t>
    </rPh>
    <rPh sb="97" eb="100">
      <t>ジギョウショ</t>
    </rPh>
    <rPh sb="102" eb="105">
      <t>リヨウシャ</t>
    </rPh>
    <rPh sb="106" eb="107">
      <t>タイ</t>
    </rPh>
    <rPh sb="109" eb="111">
      <t>ホウモン</t>
    </rPh>
    <rPh sb="111" eb="113">
      <t>カイゴ</t>
    </rPh>
    <rPh sb="114" eb="115">
      <t>オコナ</t>
    </rPh>
    <rPh sb="117" eb="119">
      <t>バアイ</t>
    </rPh>
    <rPh sb="121" eb="123">
      <t>トウガイ</t>
    </rPh>
    <rPh sb="123" eb="125">
      <t>キジュン</t>
    </rPh>
    <rPh sb="126" eb="127">
      <t>カカ</t>
    </rPh>
    <rPh sb="129" eb="131">
      <t>クブン</t>
    </rPh>
    <rPh sb="132" eb="133">
      <t>シタガ</t>
    </rPh>
    <rPh sb="135" eb="136">
      <t>ツギ</t>
    </rPh>
    <rPh sb="137" eb="138">
      <t>カカ</t>
    </rPh>
    <rPh sb="140" eb="143">
      <t>タンイスウ</t>
    </rPh>
    <rPh sb="144" eb="146">
      <t>ショテイ</t>
    </rPh>
    <rPh sb="146" eb="149">
      <t>タンイスウ</t>
    </rPh>
    <rPh sb="150" eb="152">
      <t>カサン</t>
    </rPh>
    <phoneticPr fontId="5"/>
  </si>
  <si>
    <t>　令和7年3月31日までの間、別に厚生労働大臣が定める基準に適合している介護職員等の賃金の改善等を実施しているものとして、電子情報処理組織を使用する方法により、指定権者に対し、老健局長が定める様式による届出を行った訪問介護事業所（上記(1)から(4)の加算を算定しているものを除く。）が、利用者に対し、訪問介護を行った場合は、当該基準に掲げる区分に従い、次に掲げる単位数を所定単位数に加算していますか。</t>
    <rPh sb="1" eb="3">
      <t>レイワ</t>
    </rPh>
    <rPh sb="4" eb="10">
      <t>ネン3ガツ31ヒ</t>
    </rPh>
    <rPh sb="13" eb="14">
      <t>カン</t>
    </rPh>
    <rPh sb="15" eb="16">
      <t>ベツ</t>
    </rPh>
    <rPh sb="17" eb="23">
      <t>コウセイロウドウダイジン</t>
    </rPh>
    <rPh sb="24" eb="25">
      <t>サダ</t>
    </rPh>
    <rPh sb="61" eb="63">
      <t>デンシ</t>
    </rPh>
    <rPh sb="63" eb="65">
      <t>ジョウホウ</t>
    </rPh>
    <rPh sb="65" eb="69">
      <t>ショリソシキ</t>
    </rPh>
    <rPh sb="70" eb="72">
      <t>シヨウ</t>
    </rPh>
    <rPh sb="74" eb="76">
      <t>ホウホウ</t>
    </rPh>
    <rPh sb="85" eb="86">
      <t>タイ</t>
    </rPh>
    <rPh sb="88" eb="92">
      <t>ロウケンキョクチョウ</t>
    </rPh>
    <rPh sb="93" eb="94">
      <t>サダ</t>
    </rPh>
    <rPh sb="96" eb="98">
      <t>ヨウシキ</t>
    </rPh>
    <rPh sb="101" eb="102">
      <t>トド</t>
    </rPh>
    <rPh sb="102" eb="103">
      <t>デ</t>
    </rPh>
    <rPh sb="104" eb="105">
      <t>オコナ</t>
    </rPh>
    <rPh sb="107" eb="114">
      <t>ホウモンカイゴジギョウショ</t>
    </rPh>
    <rPh sb="115" eb="117">
      <t>ジョウキ</t>
    </rPh>
    <rPh sb="126" eb="128">
      <t>カサン</t>
    </rPh>
    <rPh sb="129" eb="131">
      <t>サンテイ</t>
    </rPh>
    <rPh sb="138" eb="139">
      <t>ノゾ</t>
    </rPh>
    <rPh sb="144" eb="147">
      <t>リヨウシャ</t>
    </rPh>
    <rPh sb="148" eb="149">
      <t>タイ</t>
    </rPh>
    <rPh sb="151" eb="155">
      <t>ホウモンカイゴ</t>
    </rPh>
    <rPh sb="156" eb="157">
      <t>オコナ</t>
    </rPh>
    <rPh sb="159" eb="161">
      <t>バアイ</t>
    </rPh>
    <rPh sb="163" eb="167">
      <t>トウガイキジュン</t>
    </rPh>
    <rPh sb="168" eb="169">
      <t>カカ</t>
    </rPh>
    <rPh sb="171" eb="173">
      <t>クブン</t>
    </rPh>
    <rPh sb="174" eb="175">
      <t>シタガ</t>
    </rPh>
    <phoneticPr fontId="6"/>
  </si>
  <si>
    <t>　当該訪問介護事業所において、上記①の賃金改善に関する計画、当該計画に係る実施期間及び実施方法その他の当該事業所の職員の処遇改善の計画等を記載した介護職員等処遇改善計画書を作成し、全ての職員に周知し、指定権者に届け出ていること。</t>
    <rPh sb="1" eb="3">
      <t>トウガイ</t>
    </rPh>
    <rPh sb="15" eb="17">
      <t>ジョウキ</t>
    </rPh>
    <phoneticPr fontId="6"/>
  </si>
  <si>
    <t>　介護職員等処遇改善加算の算定額に相当する賃金改善を実施すること。ただし、経営の悪化等により事業の継続が困難な場合、当該事業所の継続を図るために当該事業所の職員の賃金水準（本加算による賃金改善分を除く。）を見直すことはやむを得ないがその内容について指定権者に届け出ること。</t>
    <rPh sb="1" eb="3">
      <t>カイゴ</t>
    </rPh>
    <rPh sb="3" eb="6">
      <t>ショクイントウ</t>
    </rPh>
    <rPh sb="6" eb="12">
      <t>ショグウカイゼンカサン</t>
    </rPh>
    <rPh sb="13" eb="16">
      <t>サンテイガク</t>
    </rPh>
    <rPh sb="17" eb="19">
      <t>ソウトウ</t>
    </rPh>
    <rPh sb="21" eb="25">
      <t>チンギンカイゼン</t>
    </rPh>
    <rPh sb="26" eb="28">
      <t>ジッシ</t>
    </rPh>
    <rPh sb="37" eb="39">
      <t>ケイエイ</t>
    </rPh>
    <rPh sb="40" eb="42">
      <t>アッカ</t>
    </rPh>
    <rPh sb="42" eb="43">
      <t>トウ</t>
    </rPh>
    <rPh sb="46" eb="48">
      <t>ジギョウ</t>
    </rPh>
    <rPh sb="49" eb="51">
      <t>ケイゾク</t>
    </rPh>
    <rPh sb="52" eb="54">
      <t>コンナン</t>
    </rPh>
    <rPh sb="55" eb="57">
      <t>バアイ</t>
    </rPh>
    <rPh sb="58" eb="60">
      <t>トウガイ</t>
    </rPh>
    <rPh sb="60" eb="62">
      <t>ジギョウ</t>
    </rPh>
    <rPh sb="62" eb="63">
      <t>ショ</t>
    </rPh>
    <rPh sb="64" eb="66">
      <t>ケイゾク</t>
    </rPh>
    <rPh sb="67" eb="68">
      <t>ハカ</t>
    </rPh>
    <rPh sb="72" eb="74">
      <t>トウガイ</t>
    </rPh>
    <rPh sb="74" eb="77">
      <t>ジギョウショ</t>
    </rPh>
    <rPh sb="78" eb="80">
      <t>ショクイン</t>
    </rPh>
    <rPh sb="81" eb="85">
      <t>チンギンスイジュン</t>
    </rPh>
    <rPh sb="86" eb="89">
      <t>ホンカサン</t>
    </rPh>
    <rPh sb="92" eb="96">
      <t>チンギンカイゼン</t>
    </rPh>
    <rPh sb="96" eb="97">
      <t>ブン</t>
    </rPh>
    <rPh sb="98" eb="99">
      <t>ノゾ</t>
    </rPh>
    <rPh sb="103" eb="105">
      <t>ミナオ</t>
    </rPh>
    <rPh sb="112" eb="113">
      <t>エ</t>
    </rPh>
    <rPh sb="118" eb="120">
      <t>ナイヨウ</t>
    </rPh>
    <rPh sb="129" eb="130">
      <t>トド</t>
    </rPh>
    <rPh sb="131" eb="132">
      <t>デ</t>
    </rPh>
    <phoneticPr fontId="6"/>
  </si>
  <si>
    <t>　当該訪問介護事業所において、事業年度ごとに当該事業所の職員の処遇改善に関する実績を指定権者に報告すること。</t>
    <rPh sb="22" eb="24">
      <t>トウガイ</t>
    </rPh>
    <rPh sb="24" eb="27">
      <t>ジギョウショ</t>
    </rPh>
    <rPh sb="28" eb="30">
      <t>ショクイン</t>
    </rPh>
    <phoneticPr fontId="6"/>
  </si>
  <si>
    <t>　県へ基本情報と運営情報を報告するとともに見直しを行っていますか。</t>
    <rPh sb="1" eb="2">
      <t>ケン</t>
    </rPh>
    <rPh sb="8" eb="10">
      <t>ウンエイ</t>
    </rPh>
    <rPh sb="21" eb="23">
      <t>ミナオ</t>
    </rPh>
    <rPh sb="25" eb="26">
      <t>オコナ</t>
    </rPh>
    <phoneticPr fontId="6"/>
  </si>
  <si>
    <t>１．サービス種別</t>
    <rPh sb="6" eb="8">
      <t>シュベツ</t>
    </rPh>
    <phoneticPr fontId="40"/>
  </si>
  <si>
    <t>サービス種別名</t>
    <rPh sb="4" eb="6">
      <t>シュベツ</t>
    </rPh>
    <rPh sb="6" eb="7">
      <t>メイ</t>
    </rPh>
    <phoneticPr fontId="40"/>
  </si>
  <si>
    <t>２．職種名・資格名称</t>
    <rPh sb="2" eb="4">
      <t>ショクシュ</t>
    </rPh>
    <rPh sb="4" eb="5">
      <t>メイ</t>
    </rPh>
    <rPh sb="6" eb="8">
      <t>シカク</t>
    </rPh>
    <rPh sb="8" eb="10">
      <t>メイショウ</t>
    </rPh>
    <phoneticPr fontId="40"/>
  </si>
  <si>
    <t>職種名</t>
    <rPh sb="0" eb="2">
      <t>ショクシュ</t>
    </rPh>
    <rPh sb="2" eb="3">
      <t>メイ</t>
    </rPh>
    <phoneticPr fontId="40"/>
  </si>
  <si>
    <t>管理者</t>
    <rPh sb="0" eb="3">
      <t>カンリシャ</t>
    </rPh>
    <phoneticPr fontId="40"/>
  </si>
  <si>
    <t>サービス提供責任者</t>
    <rPh sb="4" eb="6">
      <t>テイキョウ</t>
    </rPh>
    <rPh sb="6" eb="9">
      <t>セキニンシャ</t>
    </rPh>
    <phoneticPr fontId="40"/>
  </si>
  <si>
    <t>訪問介護員</t>
    <rPh sb="0" eb="2">
      <t>ホウモン</t>
    </rPh>
    <rPh sb="2" eb="5">
      <t>カイゴイン</t>
    </rPh>
    <phoneticPr fontId="40"/>
  </si>
  <si>
    <t>ー</t>
    <phoneticPr fontId="40"/>
  </si>
  <si>
    <t>資格</t>
    <rPh sb="0" eb="2">
      <t>シカク</t>
    </rPh>
    <phoneticPr fontId="40"/>
  </si>
  <si>
    <t>介護福祉士</t>
    <rPh sb="0" eb="2">
      <t>カイゴ</t>
    </rPh>
    <rPh sb="2" eb="5">
      <t>フクシシ</t>
    </rPh>
    <phoneticPr fontId="40"/>
  </si>
  <si>
    <t>看護師</t>
    <phoneticPr fontId="40"/>
  </si>
  <si>
    <t>看護師</t>
    <rPh sb="0" eb="3">
      <t>カンゴシ</t>
    </rPh>
    <phoneticPr fontId="40"/>
  </si>
  <si>
    <t>准看護師</t>
    <phoneticPr fontId="40"/>
  </si>
  <si>
    <t>准看護師</t>
    <rPh sb="0" eb="4">
      <t>ジュンカンゴシ</t>
    </rPh>
    <phoneticPr fontId="40"/>
  </si>
  <si>
    <t>実務者研修修了者</t>
    <rPh sb="5" eb="7">
      <t>シュウリョウ</t>
    </rPh>
    <phoneticPr fontId="40"/>
  </si>
  <si>
    <t>実務者研修修了者</t>
    <rPh sb="0" eb="3">
      <t>ジツムシャ</t>
    </rPh>
    <rPh sb="3" eb="5">
      <t>ケンシュウ</t>
    </rPh>
    <rPh sb="5" eb="8">
      <t>シュウリョウシャ</t>
    </rPh>
    <phoneticPr fontId="40"/>
  </si>
  <si>
    <t>旧介護職員基礎研修課程修了者</t>
    <phoneticPr fontId="40"/>
  </si>
  <si>
    <t>介護職員初任者研修修了者</t>
    <rPh sb="0" eb="2">
      <t>カイゴ</t>
    </rPh>
    <rPh sb="2" eb="4">
      <t>ショクイン</t>
    </rPh>
    <rPh sb="4" eb="7">
      <t>ショニンシャ</t>
    </rPh>
    <rPh sb="7" eb="9">
      <t>ケンシュウ</t>
    </rPh>
    <rPh sb="9" eb="12">
      <t>シュウリョウシャ</t>
    </rPh>
    <phoneticPr fontId="40"/>
  </si>
  <si>
    <t>旧ホームヘルパー1級課程修了者</t>
    <rPh sb="0" eb="1">
      <t>キュウ</t>
    </rPh>
    <rPh sb="9" eb="10">
      <t>キュウ</t>
    </rPh>
    <rPh sb="10" eb="12">
      <t>カテイ</t>
    </rPh>
    <rPh sb="12" eb="15">
      <t>シュウリョウシャ</t>
    </rPh>
    <phoneticPr fontId="40"/>
  </si>
  <si>
    <t>生活援助従事者研修修了者</t>
    <rPh sb="0" eb="2">
      <t>セイカツ</t>
    </rPh>
    <rPh sb="2" eb="4">
      <t>エンジョ</t>
    </rPh>
    <rPh sb="4" eb="7">
      <t>ジュウジシャ</t>
    </rPh>
    <rPh sb="7" eb="9">
      <t>ケンシュウ</t>
    </rPh>
    <rPh sb="9" eb="12">
      <t>シュウリョウシャ</t>
    </rPh>
    <phoneticPr fontId="40"/>
  </si>
  <si>
    <t>共生型訪問介護のサービス提供責任者</t>
    <rPh sb="0" eb="2">
      <t>キョウセイ</t>
    </rPh>
    <rPh sb="2" eb="3">
      <t>ガタ</t>
    </rPh>
    <rPh sb="3" eb="5">
      <t>ホウモン</t>
    </rPh>
    <rPh sb="5" eb="7">
      <t>カイゴ</t>
    </rPh>
    <rPh sb="12" eb="14">
      <t>テイキョウ</t>
    </rPh>
    <rPh sb="14" eb="17">
      <t>セキニンシャ</t>
    </rPh>
    <phoneticPr fontId="40"/>
  </si>
  <si>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40"/>
  </si>
  <si>
    <t>旧ホームヘルパー2級課程修了者</t>
    <rPh sb="0" eb="1">
      <t>キュウ</t>
    </rPh>
    <rPh sb="9" eb="10">
      <t>キュウ</t>
    </rPh>
    <rPh sb="10" eb="12">
      <t>カテイ</t>
    </rPh>
    <rPh sb="12" eb="15">
      <t>シュウリョウシャ</t>
    </rPh>
    <phoneticPr fontId="40"/>
  </si>
  <si>
    <t>【自治体の皆様へ】</t>
    <rPh sb="1" eb="4">
      <t>ジチタイ</t>
    </rPh>
    <rPh sb="5" eb="7">
      <t>ミナサマ</t>
    </rPh>
    <phoneticPr fontId="40"/>
  </si>
  <si>
    <t>※ INDIRECT関数使用のため、以下のとおりセルに「名前の定義」をしています。</t>
    <rPh sb="10" eb="12">
      <t>カンスウ</t>
    </rPh>
    <rPh sb="12" eb="14">
      <t>シヨウ</t>
    </rPh>
    <rPh sb="18" eb="20">
      <t>イカ</t>
    </rPh>
    <rPh sb="28" eb="30">
      <t>ナマエ</t>
    </rPh>
    <rPh sb="31" eb="33">
      <t>テイギ</t>
    </rPh>
    <phoneticPr fontId="40"/>
  </si>
  <si>
    <t>　12行目・・・「職種」</t>
    <rPh sb="3" eb="5">
      <t>ギョウメ</t>
    </rPh>
    <rPh sb="9" eb="11">
      <t>ショクシュ</t>
    </rPh>
    <phoneticPr fontId="40"/>
  </si>
  <si>
    <t>　C列・・・「管理者」</t>
    <rPh sb="2" eb="3">
      <t>レツ</t>
    </rPh>
    <rPh sb="7" eb="10">
      <t>カンリシャ</t>
    </rPh>
    <phoneticPr fontId="40"/>
  </si>
  <si>
    <t>　D列・・・「サービス提供責任者」</t>
    <rPh sb="2" eb="3">
      <t>レツ</t>
    </rPh>
    <rPh sb="11" eb="13">
      <t>テイキョウ</t>
    </rPh>
    <rPh sb="13" eb="16">
      <t>セキニンシャ</t>
    </rPh>
    <phoneticPr fontId="40"/>
  </si>
  <si>
    <t>　E列・・・「訪問介護員」</t>
    <rPh sb="2" eb="3">
      <t>レツ</t>
    </rPh>
    <rPh sb="7" eb="9">
      <t>ホウモン</t>
    </rPh>
    <rPh sb="9" eb="12">
      <t>カイゴイン</t>
    </rPh>
    <phoneticPr fontId="40"/>
  </si>
  <si>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40"/>
  </si>
  <si>
    <t>　行が足りない場合は、適宜追加してください。</t>
    <rPh sb="1" eb="2">
      <t>ギョウ</t>
    </rPh>
    <rPh sb="3" eb="4">
      <t>タ</t>
    </rPh>
    <rPh sb="7" eb="9">
      <t>バアイ</t>
    </rPh>
    <rPh sb="11" eb="13">
      <t>テキギ</t>
    </rPh>
    <rPh sb="13" eb="15">
      <t>ツイカ</t>
    </rPh>
    <phoneticPr fontId="40"/>
  </si>
  <si>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40"/>
  </si>
  <si>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40"/>
  </si>
  <si>
    <t>　・「数式」タブ　⇒　「名前の定義」を選択</t>
    <rPh sb="3" eb="5">
      <t>スウシキ</t>
    </rPh>
    <rPh sb="12" eb="14">
      <t>ナマエ</t>
    </rPh>
    <rPh sb="15" eb="17">
      <t>テイギ</t>
    </rPh>
    <rPh sb="19" eb="21">
      <t>センタク</t>
    </rPh>
    <phoneticPr fontId="40"/>
  </si>
  <si>
    <t>　・「名前」に職種名を入力</t>
    <rPh sb="3" eb="5">
      <t>ナマエ</t>
    </rPh>
    <rPh sb="7" eb="9">
      <t>ショクシュ</t>
    </rPh>
    <rPh sb="9" eb="10">
      <t>メイ</t>
    </rPh>
    <rPh sb="11" eb="13">
      <t>ニュウリョク</t>
    </rPh>
    <phoneticPr fontId="40"/>
  </si>
  <si>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40"/>
  </si>
  <si>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4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</si>
</sst>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0_ "/>
    <numFmt numFmtId="177" formatCode="0.0"/>
    <numFmt numFmtId="178" formatCode="#,##0.0#"/>
    <numFmt numFmtId="179" formatCode="0&quot;月&quot;"/>
    <numFmt numFmtId="180" formatCode="#,##0&quot;人&quot;"/>
    <numFmt numFmtId="181" formatCode="#,##0.##"/>
    <numFmt numFmtId="182" formatCode="#,##0.0;[Red]\-#,##0.0"/>
    <numFmt numFmtId="183" formatCode="#,##0.######"/>
    <numFmt numFmtId="184" formatCode="0.000000"/>
    <numFmt numFmtId="185" formatCode="0.0&quot;人以上&quot;"/>
    <numFmt numFmtId="186" formatCode="#,##0.0&quot;人&quot;"/>
  </numFmts>
  <fonts count="68">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indexed="8"/>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11"/>
      <name val="ＭＳ 明朝"/>
      <family val="1"/>
      <charset val="128"/>
    </font>
    <font>
      <sz val="10"/>
      <name val="ＭＳ 明朝"/>
      <family val="1"/>
      <charset val="128"/>
    </font>
    <font>
      <sz val="11"/>
      <name val="ＭＳ ゴシック"/>
      <family val="3"/>
      <charset val="128"/>
    </font>
    <font>
      <u/>
      <sz val="11"/>
      <name val="ＭＳ 明朝"/>
      <family val="1"/>
      <charset val="128"/>
    </font>
    <font>
      <sz val="10"/>
      <name val="ＭＳ ゴシック"/>
      <family val="3"/>
      <charset val="128"/>
    </font>
    <font>
      <b/>
      <sz val="11"/>
      <name val="ＭＳ 明朝"/>
      <family val="1"/>
      <charset val="128"/>
    </font>
    <font>
      <b/>
      <sz val="12"/>
      <name val="ＭＳ 明朝"/>
      <family val="1"/>
      <charset val="128"/>
    </font>
    <font>
      <b/>
      <sz val="10"/>
      <name val="ＭＳ 明朝"/>
      <family val="1"/>
      <charset val="128"/>
    </font>
    <font>
      <sz val="9"/>
      <name val="ＭＳ 明朝"/>
      <family val="1"/>
      <charset val="128"/>
    </font>
    <font>
      <u/>
      <sz val="10"/>
      <name val="ＭＳ 明朝"/>
      <family val="1"/>
      <charset val="128"/>
    </font>
    <font>
      <sz val="11"/>
      <color indexed="40"/>
      <name val="ＭＳ 明朝"/>
      <family val="1"/>
      <charset val="128"/>
    </font>
    <font>
      <b/>
      <strike/>
      <sz val="11"/>
      <name val="ＭＳ Ｐゴシック"/>
      <family val="3"/>
      <charset val="128"/>
    </font>
    <font>
      <b/>
      <strike/>
      <sz val="10"/>
      <name val="ＭＳ Ｐゴシック"/>
      <family val="3"/>
      <charset val="128"/>
    </font>
    <font>
      <strike/>
      <sz val="11"/>
      <name val="ＭＳ ゴシック"/>
      <family val="3"/>
      <charset val="128"/>
    </font>
    <font>
      <strike/>
      <sz val="10"/>
      <name val="ＭＳ ゴシック"/>
      <family val="3"/>
      <charset val="128"/>
    </font>
    <font>
      <sz val="12"/>
      <name val="ＭＳ ゴシック"/>
      <family val="3"/>
      <charset val="128"/>
    </font>
    <font>
      <strike/>
      <sz val="11"/>
      <name val="ＭＳ 明朝"/>
      <family val="1"/>
      <charset val="128"/>
    </font>
    <font>
      <sz val="14"/>
      <name val="ＭＳ 明朝"/>
      <family val="1"/>
      <charset val="128"/>
    </font>
    <font>
      <strike/>
      <sz val="10"/>
      <name val="ＭＳ 明朝"/>
      <family val="1"/>
      <charset val="128"/>
    </font>
    <font>
      <sz val="11"/>
      <name val="ＭＳ Ｐゴシック"/>
      <family val="3"/>
      <charset val="128"/>
      <scheme val="minor"/>
    </font>
    <font>
      <sz val="11"/>
      <color rgb="FFFF0000"/>
      <name val="ＭＳ 明朝"/>
      <family val="1"/>
      <charset val="128"/>
    </font>
    <font>
      <strike/>
      <sz val="11"/>
      <color rgb="FFFF0000"/>
      <name val="ＭＳ 明朝"/>
      <family val="1"/>
      <charset val="128"/>
    </font>
    <font>
      <sz val="10"/>
      <color rgb="FFFF0000"/>
      <name val="ＭＳ 明朝"/>
      <family val="1"/>
      <charset val="128"/>
    </font>
    <font>
      <strike/>
      <sz val="10"/>
      <color rgb="FFFF0000"/>
      <name val="ＭＳ 明朝"/>
      <family val="1"/>
      <charset val="128"/>
    </font>
    <font>
      <sz val="11"/>
      <color rgb="FF000000"/>
      <name val="ＭＳ Ｐゴシック"/>
      <family val="3"/>
      <charset val="128"/>
    </font>
    <font>
      <u/>
      <sz val="11"/>
      <color theme="10"/>
      <name val="ＭＳ Ｐゴシック"/>
      <family val="3"/>
      <charset val="128"/>
      <scheme val="minor"/>
    </font>
    <font>
      <sz val="16"/>
      <color theme="1"/>
      <name val="ＭＳ ゴシック"/>
      <family val="3"/>
      <charset val="128"/>
    </font>
    <font>
      <sz val="6"/>
      <name val="ＭＳ Ｐゴシック"/>
      <family val="3"/>
      <charset val="128"/>
      <scheme val="minor"/>
    </font>
    <font>
      <sz val="11"/>
      <color theme="1"/>
      <name val="ＭＳ ゴシック"/>
      <family val="3"/>
      <charset val="128"/>
    </font>
    <font>
      <u/>
      <sz val="11"/>
      <color theme="10"/>
      <name val="ＭＳ Ｐゴシック"/>
      <family val="3"/>
      <charset val="128"/>
    </font>
    <font>
      <sz val="11"/>
      <name val="ＭＳ Ｐゴシック"/>
      <family val="3"/>
      <charset val="128"/>
    </font>
    <font>
      <b/>
      <sz val="11"/>
      <name val="ＭＳ Ｐゴシック"/>
      <family val="3"/>
      <charset val="128"/>
    </font>
    <font>
      <sz val="6"/>
      <name val="ＭＳ Ｐゴシック"/>
      <family val="2"/>
      <charset val="128"/>
      <scheme val="minor"/>
    </font>
    <font>
      <b/>
      <sz val="12"/>
      <name val="ＭＳ Ｐゴシック"/>
      <family val="3"/>
      <charset val="128"/>
    </font>
    <font>
      <b/>
      <sz val="14"/>
      <name val="ＭＳ Ｐゴシック"/>
      <family val="3"/>
      <charset val="128"/>
    </font>
    <font>
      <b/>
      <sz val="12"/>
      <name val="DejaVu Sans"/>
      <family val="2"/>
    </font>
    <font>
      <sz val="10"/>
      <name val="Arial"/>
      <family val="2"/>
    </font>
    <font>
      <b/>
      <sz val="12"/>
      <color rgb="FFFF0000"/>
      <name val="ＭＳ Ｐゴシック"/>
      <family val="3"/>
      <charset val="128"/>
    </font>
    <font>
      <sz val="12"/>
      <name val="Arial"/>
      <family val="2"/>
    </font>
    <font>
      <b/>
      <sz val="12"/>
      <color indexed="10"/>
      <name val="ＭＳ Ｐゴシック"/>
      <family val="3"/>
      <charset val="128"/>
    </font>
    <font>
      <b/>
      <sz val="11"/>
      <name val="DejaVu Sans"/>
      <family val="2"/>
    </font>
    <font>
      <b/>
      <sz val="12"/>
      <color indexed="10"/>
      <name val="DejaVu Sans"/>
      <family val="2"/>
    </font>
    <font>
      <sz val="11"/>
      <name val="DejaVu Sans"/>
      <family val="2"/>
    </font>
    <font>
      <b/>
      <sz val="11"/>
      <name val="DejaVu Sans"/>
      <family val="3"/>
      <charset val="128"/>
    </font>
    <font>
      <b/>
      <sz val="11"/>
      <name val="ＭＳ ゴシック"/>
      <family val="3"/>
      <charset val="128"/>
    </font>
    <font>
      <b/>
      <sz val="11"/>
      <name val="ＭＳ ゴシック"/>
      <family val="2"/>
      <charset val="128"/>
    </font>
    <font>
      <strike/>
      <sz val="11"/>
      <color rgb="FFFF0000"/>
      <name val="ＭＳ ゴシック"/>
      <family val="3"/>
      <charset val="128"/>
    </font>
    <font>
      <sz val="11"/>
      <color theme="1"/>
      <name val="ＭＳ 明朝"/>
      <family val="1"/>
      <charset val="128"/>
    </font>
    <font>
      <sz val="10"/>
      <color theme="1"/>
      <name val="ＭＳ 明朝"/>
      <family val="1"/>
      <charset val="128"/>
    </font>
    <font>
      <strike/>
      <sz val="11"/>
      <name val="ＭＳ Ｐゴシック"/>
      <family val="3"/>
      <charset val="128"/>
    </font>
    <font>
      <strike/>
      <sz val="10"/>
      <name val="ＭＳ Ｐゴシック"/>
      <family val="3"/>
      <charset val="128"/>
    </font>
    <font>
      <strike/>
      <sz val="10"/>
      <color theme="1"/>
      <name val="ＭＳ 明朝"/>
      <family val="1"/>
      <charset val="128"/>
    </font>
    <font>
      <sz val="16"/>
      <name val="HGSｺﾞｼｯｸM"/>
      <family val="3"/>
      <charset val="128"/>
    </font>
    <font>
      <b/>
      <sz val="16"/>
      <name val="HGSｺﾞｼｯｸM"/>
      <family val="3"/>
      <charset val="128"/>
    </font>
    <font>
      <b/>
      <sz val="14"/>
      <name val="HGSｺﾞｼｯｸM"/>
      <family val="3"/>
      <charset val="128"/>
    </font>
    <font>
      <sz val="14"/>
      <name val="HGSｺﾞｼｯｸM"/>
      <family val="3"/>
      <charset val="128"/>
    </font>
    <font>
      <sz val="12"/>
      <name val="HGSｺﾞｼｯｸM"/>
      <family val="3"/>
      <charset val="128"/>
    </font>
    <font>
      <sz val="11"/>
      <name val="HGSｺﾞｼｯｸM"/>
      <family val="3"/>
      <charset val="128"/>
    </font>
    <font>
      <sz val="14"/>
      <color rgb="FFFF0000"/>
      <name val="HGSｺﾞｼｯｸM"/>
      <family val="3"/>
      <charset val="128"/>
    </font>
    <font>
      <sz val="16"/>
      <color theme="1"/>
      <name val="ＭＳ Ｐゴシック"/>
      <family val="2"/>
      <charset val="128"/>
      <scheme val="minor"/>
    </font>
  </fonts>
  <fills count="5">
    <fill>
      <patternFill patternType="none"/>
    </fill>
    <fill>
      <patternFill patternType="gray125"/>
    </fill>
    <fill>
      <patternFill patternType="solid">
        <fgColor theme="8" tint="0.79998168889431442"/>
        <bgColor indexed="64"/>
      </patternFill>
    </fill>
    <fill>
      <patternFill patternType="solid">
        <fgColor rgb="FFCCFFCC"/>
        <bgColor indexed="64"/>
      </patternFill>
    </fill>
    <fill>
      <patternFill patternType="solid">
        <fgColor theme="0"/>
        <bgColor indexed="64"/>
      </patternFill>
    </fill>
  </fills>
  <borders count="87">
    <border>
      <left/>
      <right/>
      <top/>
      <bottom/>
      <diagonal/>
    </border>
    <border>
      <left style="thin">
        <color indexed="64"/>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thin">
        <color indexed="64"/>
      </left>
      <right style="medium">
        <color indexed="64"/>
      </right>
      <top/>
      <bottom/>
      <diagonal/>
    </border>
    <border>
      <left style="medium">
        <color indexed="64"/>
      </left>
      <right/>
      <top/>
      <bottom style="medium">
        <color indexed="64"/>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theme="1"/>
      </left>
      <right/>
      <top style="thin">
        <color theme="1"/>
      </top>
      <bottom/>
      <diagonal/>
    </border>
    <border>
      <left/>
      <right style="thin">
        <color theme="1"/>
      </right>
      <top style="thin">
        <color theme="1"/>
      </top>
      <bottom/>
      <diagonal/>
    </border>
    <border>
      <left style="thin">
        <color theme="1"/>
      </left>
      <right/>
      <top/>
      <bottom style="thin">
        <color theme="1"/>
      </bottom>
      <diagonal/>
    </border>
    <border>
      <left/>
      <right style="thin">
        <color theme="1"/>
      </right>
      <top/>
      <bottom style="thin">
        <color theme="1"/>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thin">
        <color indexed="64"/>
      </bottom>
      <diagonal/>
    </border>
    <border>
      <left style="medium">
        <color indexed="64"/>
      </left>
      <right style="medium">
        <color indexed="64"/>
      </right>
      <top/>
      <bottom style="thin">
        <color indexed="64"/>
      </bottom>
      <diagonal/>
    </border>
    <border>
      <left style="thin">
        <color indexed="64"/>
      </left>
      <right style="medium">
        <color indexed="64"/>
      </right>
      <top style="thin">
        <color indexed="64"/>
      </top>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8"/>
      </right>
      <top style="medium">
        <color indexed="64"/>
      </top>
      <bottom style="thin">
        <color indexed="8"/>
      </bottom>
      <diagonal/>
    </border>
    <border>
      <left style="thin">
        <color indexed="8"/>
      </left>
      <right style="thin">
        <color indexed="8"/>
      </right>
      <top style="medium">
        <color indexed="64"/>
      </top>
      <bottom style="thin">
        <color indexed="8"/>
      </bottom>
      <diagonal/>
    </border>
    <border>
      <left style="thin">
        <color indexed="8"/>
      </left>
      <right style="thin">
        <color indexed="8"/>
      </right>
      <top style="medium">
        <color indexed="64"/>
      </top>
      <bottom style="dotted">
        <color indexed="8"/>
      </bottom>
      <diagonal/>
    </border>
    <border>
      <left style="thin">
        <color indexed="8"/>
      </left>
      <right style="medium">
        <color indexed="64"/>
      </right>
      <top style="medium">
        <color indexed="64"/>
      </top>
      <bottom style="dotted">
        <color indexed="8"/>
      </bottom>
      <diagonal/>
    </border>
    <border>
      <left style="medium">
        <color indexed="64"/>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thin">
        <color indexed="8"/>
      </left>
      <right style="medium">
        <color indexed="64"/>
      </right>
      <top/>
      <bottom style="thin">
        <color indexed="8"/>
      </bottom>
      <diagonal/>
    </border>
    <border>
      <left style="medium">
        <color indexed="64"/>
      </left>
      <right/>
      <top style="thin">
        <color indexed="8"/>
      </top>
      <bottom style="medium">
        <color indexed="64"/>
      </bottom>
      <diagonal/>
    </border>
    <border>
      <left/>
      <right style="thin">
        <color indexed="8"/>
      </right>
      <top style="thin">
        <color indexed="8"/>
      </top>
      <bottom style="medium">
        <color indexed="64"/>
      </bottom>
      <diagonal/>
    </border>
    <border>
      <left style="thin">
        <color indexed="8"/>
      </left>
      <right style="thin">
        <color indexed="8"/>
      </right>
      <top/>
      <bottom style="medium">
        <color indexed="64"/>
      </bottom>
      <diagonal/>
    </border>
    <border>
      <left style="thin">
        <color indexed="8"/>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s>
  <cellStyleXfs count="11">
    <xf numFmtId="0" fontId="0" fillId="0" borderId="0">
      <alignment vertical="center"/>
    </xf>
    <xf numFmtId="0" fontId="4" fillId="0" borderId="0">
      <alignment vertical="center"/>
    </xf>
    <xf numFmtId="0" fontId="33" fillId="0" borderId="0" applyNumberFormat="0" applyFill="0" applyBorder="0" applyAlignment="0" applyProtection="0">
      <alignment vertical="center"/>
    </xf>
    <xf numFmtId="0" fontId="37" fillId="0" borderId="0" applyNumberFormat="0" applyFill="0" applyBorder="0" applyAlignment="0" applyProtection="0">
      <alignment vertical="top"/>
      <protection locked="0"/>
    </xf>
    <xf numFmtId="0" fontId="3" fillId="0" borderId="0">
      <alignment vertical="center"/>
    </xf>
    <xf numFmtId="0" fontId="3" fillId="0" borderId="0">
      <alignment vertical="center"/>
    </xf>
    <xf numFmtId="0" fontId="38" fillId="0" borderId="0"/>
    <xf numFmtId="0" fontId="44" fillId="0" borderId="0"/>
    <xf numFmtId="0" fontId="2" fillId="0" borderId="0">
      <alignment vertical="center"/>
    </xf>
    <xf numFmtId="38" fontId="2" fillId="0" borderId="0" applyFont="0" applyFill="0" applyBorder="0" applyAlignment="0" applyProtection="0">
      <alignment vertical="center"/>
    </xf>
    <xf numFmtId="0" fontId="1" fillId="0" borderId="0">
      <alignment vertical="center"/>
    </xf>
  </cellStyleXfs>
  <cellXfs count="649">
    <xf numFmtId="0" fontId="0" fillId="0" borderId="0" xfId="0">
      <alignment vertical="center"/>
    </xf>
    <xf numFmtId="0" fontId="8" fillId="0" borderId="0" xfId="0" applyFont="1">
      <alignment vertical="center"/>
    </xf>
    <xf numFmtId="0" fontId="8" fillId="0" borderId="2" xfId="0" applyFont="1" applyFill="1" applyBorder="1" applyAlignment="1">
      <alignment vertical="top" wrapText="1"/>
    </xf>
    <xf numFmtId="0" fontId="8" fillId="0" borderId="3" xfId="0" applyFont="1" applyFill="1" applyBorder="1" applyAlignment="1">
      <alignment vertical="top" wrapText="1"/>
    </xf>
    <xf numFmtId="0" fontId="8" fillId="0" borderId="0" xfId="0" applyFont="1" applyFill="1" applyBorder="1" applyAlignment="1">
      <alignment vertical="top" wrapText="1"/>
    </xf>
    <xf numFmtId="0" fontId="8" fillId="0" borderId="4" xfId="0" applyFont="1" applyFill="1" applyBorder="1" applyAlignment="1">
      <alignment vertical="top" wrapText="1"/>
    </xf>
    <xf numFmtId="0" fontId="8" fillId="0" borderId="5" xfId="0" applyFont="1" applyFill="1" applyBorder="1" applyAlignment="1">
      <alignment vertical="top" wrapText="1"/>
    </xf>
    <xf numFmtId="0" fontId="8" fillId="0" borderId="2" xfId="0" applyFont="1" applyFill="1" applyBorder="1" applyAlignment="1">
      <alignment vertical="top"/>
    </xf>
    <xf numFmtId="0" fontId="9" fillId="0" borderId="6" xfId="0" applyFont="1" applyFill="1" applyBorder="1" applyAlignment="1">
      <alignment horizontal="center" vertical="top"/>
    </xf>
    <xf numFmtId="0" fontId="8" fillId="0" borderId="0" xfId="0" applyFont="1" applyFill="1" applyBorder="1" applyAlignment="1">
      <alignment horizontal="center" vertical="center"/>
    </xf>
    <xf numFmtId="0" fontId="8" fillId="0" borderId="1" xfId="0" applyFont="1" applyFill="1" applyBorder="1" applyAlignment="1">
      <alignment horizontal="center" vertical="center" wrapText="1"/>
    </xf>
    <xf numFmtId="0" fontId="8" fillId="0" borderId="8" xfId="0" applyFont="1" applyFill="1" applyBorder="1" applyAlignment="1">
      <alignment vertical="top"/>
    </xf>
    <xf numFmtId="0" fontId="8" fillId="0" borderId="5" xfId="0" applyFont="1" applyFill="1" applyBorder="1" applyAlignment="1">
      <alignment vertical="top"/>
    </xf>
    <xf numFmtId="0" fontId="8" fillId="0" borderId="6" xfId="0" applyFont="1" applyFill="1" applyBorder="1" applyAlignment="1">
      <alignment vertical="top" wrapText="1"/>
    </xf>
    <xf numFmtId="0" fontId="8" fillId="0" borderId="0" xfId="0" applyFont="1" applyFill="1" applyBorder="1" applyAlignment="1">
      <alignment vertical="top"/>
    </xf>
    <xf numFmtId="0" fontId="8" fillId="0" borderId="9" xfId="0" applyFont="1" applyFill="1" applyBorder="1" applyAlignment="1">
      <alignment vertical="top" wrapText="1"/>
    </xf>
    <xf numFmtId="0" fontId="8" fillId="0" borderId="10" xfId="0" applyFont="1" applyFill="1" applyBorder="1" applyAlignment="1">
      <alignment vertical="top"/>
    </xf>
    <xf numFmtId="0" fontId="13" fillId="0" borderId="0" xfId="0" applyFont="1" applyFill="1" applyBorder="1" applyAlignment="1">
      <alignment vertical="top" wrapText="1"/>
    </xf>
    <xf numFmtId="0" fontId="8" fillId="0" borderId="4" xfId="0" applyFont="1" applyFill="1" applyBorder="1" applyAlignment="1">
      <alignment vertical="top"/>
    </xf>
    <xf numFmtId="0" fontId="9" fillId="0" borderId="0" xfId="0" applyFont="1" applyFill="1" applyBorder="1" applyAlignment="1">
      <alignment horizontal="center" vertical="top"/>
    </xf>
    <xf numFmtId="0" fontId="8" fillId="0" borderId="7" xfId="0" applyFont="1" applyFill="1" applyBorder="1" applyAlignment="1">
      <alignment vertical="top"/>
    </xf>
    <xf numFmtId="0" fontId="8" fillId="0" borderId="11" xfId="0" applyFont="1" applyFill="1" applyBorder="1" applyAlignment="1">
      <alignment vertical="top"/>
    </xf>
    <xf numFmtId="0" fontId="8" fillId="0" borderId="1" xfId="0" applyFont="1" applyFill="1" applyBorder="1" applyAlignment="1">
      <alignment vertical="top"/>
    </xf>
    <xf numFmtId="0" fontId="8" fillId="0" borderId="11" xfId="0" applyFont="1" applyFill="1" applyBorder="1" applyAlignment="1">
      <alignment horizontal="left" vertical="top" wrapText="1"/>
    </xf>
    <xf numFmtId="0" fontId="8" fillId="0" borderId="3" xfId="0" applyFont="1" applyFill="1" applyBorder="1" applyAlignment="1">
      <alignment horizontal="left" vertical="top" wrapText="1"/>
    </xf>
    <xf numFmtId="0" fontId="8" fillId="0" borderId="7" xfId="0" applyFont="1" applyFill="1" applyBorder="1" applyAlignment="1">
      <alignment vertical="top" wrapText="1"/>
    </xf>
    <xf numFmtId="0" fontId="8" fillId="0" borderId="8" xfId="0" applyFont="1" applyFill="1" applyBorder="1" applyAlignment="1">
      <alignment vertical="top" wrapText="1"/>
    </xf>
    <xf numFmtId="0" fontId="8" fillId="0" borderId="10" xfId="0" applyFont="1" applyFill="1" applyBorder="1" applyAlignment="1">
      <alignment vertical="top" wrapText="1"/>
    </xf>
    <xf numFmtId="0" fontId="8" fillId="0" borderId="0" xfId="0" applyFont="1" applyFill="1" applyBorder="1" applyAlignment="1">
      <alignment vertical="center"/>
    </xf>
    <xf numFmtId="0" fontId="23" fillId="0" borderId="0" xfId="0" applyFont="1" applyFill="1" applyBorder="1" applyAlignment="1">
      <alignment horizontal="left" vertical="center" wrapText="1"/>
    </xf>
    <xf numFmtId="0" fontId="23" fillId="0" borderId="0" xfId="0" applyFont="1" applyFill="1" applyBorder="1" applyAlignment="1">
      <alignment vertical="center" wrapText="1"/>
    </xf>
    <xf numFmtId="0" fontId="9" fillId="0" borderId="5" xfId="0" applyFont="1" applyFill="1" applyBorder="1" applyAlignment="1">
      <alignment horizontal="center" vertical="top"/>
    </xf>
    <xf numFmtId="0" fontId="8" fillId="0" borderId="11" xfId="0" applyFont="1" applyBorder="1">
      <alignment vertical="center"/>
    </xf>
    <xf numFmtId="0" fontId="8" fillId="0" borderId="10" xfId="0" applyFont="1" applyBorder="1">
      <alignment vertical="center"/>
    </xf>
    <xf numFmtId="0" fontId="8" fillId="0" borderId="3" xfId="0" applyFont="1" applyBorder="1">
      <alignment vertical="center"/>
    </xf>
    <xf numFmtId="0" fontId="8" fillId="0" borderId="0" xfId="0" applyFont="1" applyBorder="1">
      <alignment vertical="center"/>
    </xf>
    <xf numFmtId="0" fontId="8" fillId="0" borderId="0" xfId="0" applyFont="1" applyFill="1" applyBorder="1" applyAlignment="1">
      <alignment vertical="center" wrapText="1"/>
    </xf>
    <xf numFmtId="0" fontId="27" fillId="0" borderId="0" xfId="0" applyFont="1" applyFill="1" applyBorder="1" applyAlignment="1">
      <alignment vertical="center"/>
    </xf>
    <xf numFmtId="0" fontId="8" fillId="0" borderId="0" xfId="0" applyFont="1" applyAlignment="1"/>
    <xf numFmtId="0" fontId="8" fillId="0" borderId="0" xfId="0" applyFont="1" applyFill="1" applyBorder="1" applyAlignment="1">
      <alignment horizontal="center" vertical="top"/>
    </xf>
    <xf numFmtId="0" fontId="9" fillId="0" borderId="6" xfId="0" applyFont="1" applyFill="1" applyBorder="1" applyAlignment="1">
      <alignment horizontal="center" vertical="top" wrapText="1"/>
    </xf>
    <xf numFmtId="0" fontId="9" fillId="0" borderId="4" xfId="0" applyFont="1" applyFill="1" applyBorder="1" applyAlignment="1">
      <alignment horizontal="center" vertical="top"/>
    </xf>
    <xf numFmtId="0" fontId="8" fillId="0" borderId="1" xfId="0" applyFont="1" applyFill="1" applyBorder="1" applyAlignment="1">
      <alignment horizontal="center" vertical="top"/>
    </xf>
    <xf numFmtId="0" fontId="9" fillId="0" borderId="4" xfId="0" applyFont="1" applyFill="1" applyBorder="1" applyAlignment="1">
      <alignment horizontal="center" vertical="top" wrapText="1"/>
    </xf>
    <xf numFmtId="0" fontId="12" fillId="0" borderId="1" xfId="0" applyFont="1" applyFill="1" applyBorder="1" applyAlignment="1">
      <alignment horizontal="center" vertical="top" wrapText="1"/>
    </xf>
    <xf numFmtId="0" fontId="8" fillId="0" borderId="11" xfId="0" applyFont="1" applyFill="1" applyBorder="1" applyAlignment="1">
      <alignment vertical="center"/>
    </xf>
    <xf numFmtId="0" fontId="9" fillId="0" borderId="10" xfId="0" applyFont="1" applyFill="1" applyBorder="1" applyAlignment="1">
      <alignment horizontal="center" vertical="top"/>
    </xf>
    <xf numFmtId="0" fontId="8" fillId="0" borderId="3" xfId="0" applyFont="1" applyFill="1" applyBorder="1" applyAlignment="1">
      <alignment vertical="top"/>
    </xf>
    <xf numFmtId="0" fontId="8" fillId="0" borderId="0" xfId="0" applyFont="1" applyFill="1" applyAlignment="1">
      <alignment vertical="top"/>
    </xf>
    <xf numFmtId="0" fontId="8" fillId="0" borderId="11" xfId="1" applyFont="1" applyFill="1" applyBorder="1" applyAlignment="1">
      <alignment vertical="top"/>
    </xf>
    <xf numFmtId="0" fontId="9" fillId="0" borderId="11" xfId="0" applyFont="1" applyFill="1" applyBorder="1" applyAlignment="1">
      <alignment horizontal="center" vertical="top"/>
    </xf>
    <xf numFmtId="0" fontId="8" fillId="0" borderId="9" xfId="0" applyFont="1" applyFill="1" applyBorder="1" applyAlignment="1">
      <alignment vertical="top"/>
    </xf>
    <xf numFmtId="0" fontId="8" fillId="0" borderId="0" xfId="1" applyFont="1" applyFill="1" applyAlignment="1">
      <alignment vertical="top"/>
    </xf>
    <xf numFmtId="0" fontId="8" fillId="0" borderId="0" xfId="0" applyFont="1" applyFill="1" applyBorder="1" applyAlignment="1">
      <alignment horizontal="center" vertical="center" wrapText="1"/>
    </xf>
    <xf numFmtId="0" fontId="9" fillId="0" borderId="7" xfId="0" applyFont="1" applyFill="1" applyBorder="1" applyAlignment="1">
      <alignment horizontal="center" vertical="center"/>
    </xf>
    <xf numFmtId="0" fontId="9" fillId="0" borderId="8" xfId="0" applyFont="1" applyFill="1" applyBorder="1" applyAlignment="1">
      <alignment horizontal="center" vertical="top"/>
    </xf>
    <xf numFmtId="0" fontId="14" fillId="0" borderId="12" xfId="0" applyFont="1" applyFill="1" applyBorder="1" applyAlignment="1">
      <alignment vertical="center"/>
    </xf>
    <xf numFmtId="0" fontId="14" fillId="0" borderId="11" xfId="0" applyFont="1" applyFill="1" applyBorder="1" applyAlignment="1">
      <alignment vertical="center"/>
    </xf>
    <xf numFmtId="0" fontId="9" fillId="0" borderId="9" xfId="0" applyFont="1" applyFill="1" applyBorder="1" applyAlignment="1">
      <alignment horizontal="center" vertical="top"/>
    </xf>
    <xf numFmtId="0" fontId="14" fillId="0" borderId="7" xfId="0" applyFont="1" applyFill="1" applyBorder="1" applyAlignment="1">
      <alignment vertical="center"/>
    </xf>
    <xf numFmtId="0" fontId="9" fillId="0" borderId="1" xfId="0" applyFont="1" applyFill="1" applyBorder="1" applyAlignment="1">
      <alignment horizontal="center" vertical="top"/>
    </xf>
    <xf numFmtId="0" fontId="9" fillId="0" borderId="7" xfId="0" applyFont="1" applyFill="1" applyBorder="1" applyAlignment="1">
      <alignment horizontal="center" vertical="top" wrapText="1"/>
    </xf>
    <xf numFmtId="0" fontId="9" fillId="0" borderId="9" xfId="0" applyFont="1" applyFill="1" applyBorder="1" applyAlignment="1">
      <alignment horizontal="center" vertical="top" wrapText="1"/>
    </xf>
    <xf numFmtId="0" fontId="9" fillId="0" borderId="4" xfId="0" applyFont="1" applyFill="1" applyBorder="1" applyAlignment="1">
      <alignment vertical="top" wrapText="1"/>
    </xf>
    <xf numFmtId="0" fontId="14" fillId="0" borderId="8" xfId="0" applyFont="1" applyFill="1" applyBorder="1" applyAlignment="1">
      <alignment vertical="center"/>
    </xf>
    <xf numFmtId="0" fontId="8" fillId="0" borderId="13" xfId="0" applyFont="1" applyFill="1" applyBorder="1" applyAlignment="1">
      <alignment vertical="top" wrapText="1"/>
    </xf>
    <xf numFmtId="0" fontId="8" fillId="0" borderId="13" xfId="0" applyFont="1" applyFill="1" applyBorder="1" applyAlignment="1">
      <alignment vertical="top"/>
    </xf>
    <xf numFmtId="0" fontId="8" fillId="0" borderId="6" xfId="0" applyFont="1" applyFill="1" applyBorder="1" applyAlignment="1">
      <alignment vertical="top"/>
    </xf>
    <xf numFmtId="0" fontId="8" fillId="0" borderId="11" xfId="0" applyFont="1" applyFill="1" applyBorder="1" applyAlignment="1">
      <alignment vertical="top" wrapText="1"/>
    </xf>
    <xf numFmtId="0" fontId="8" fillId="0" borderId="15" xfId="0" applyFont="1" applyFill="1" applyBorder="1" applyAlignment="1">
      <alignment vertical="top" wrapText="1"/>
    </xf>
    <xf numFmtId="0" fontId="8" fillId="0" borderId="16" xfId="0" applyFont="1" applyFill="1" applyBorder="1" applyAlignment="1">
      <alignment vertical="top"/>
    </xf>
    <xf numFmtId="0" fontId="9" fillId="0" borderId="17" xfId="0" applyFont="1" applyFill="1" applyBorder="1" applyAlignment="1">
      <alignment horizontal="center" vertical="top"/>
    </xf>
    <xf numFmtId="0" fontId="10" fillId="0" borderId="20" xfId="0" applyFont="1" applyFill="1" applyBorder="1" applyAlignment="1">
      <alignment vertical="top"/>
    </xf>
    <xf numFmtId="0" fontId="10" fillId="0" borderId="0" xfId="0" applyFont="1" applyFill="1" applyBorder="1" applyAlignment="1">
      <alignment vertical="top" wrapText="1"/>
    </xf>
    <xf numFmtId="0" fontId="10" fillId="0" borderId="7" xfId="0" applyFont="1" applyFill="1" applyBorder="1" applyAlignment="1">
      <alignment vertical="top"/>
    </xf>
    <xf numFmtId="0" fontId="10" fillId="0" borderId="0" xfId="0" applyFont="1" applyFill="1" applyBorder="1" applyAlignment="1">
      <alignment vertical="top"/>
    </xf>
    <xf numFmtId="0" fontId="10" fillId="0" borderId="0" xfId="0" applyFont="1" applyFill="1" applyBorder="1" applyAlignment="1">
      <alignment horizontal="left" vertical="top" wrapText="1"/>
    </xf>
    <xf numFmtId="0" fontId="10" fillId="0" borderId="21" xfId="0" applyFont="1" applyFill="1" applyBorder="1" applyAlignment="1">
      <alignment vertical="top" wrapText="1"/>
    </xf>
    <xf numFmtId="0" fontId="10" fillId="0" borderId="11" xfId="0" applyFont="1" applyFill="1" applyBorder="1" applyAlignment="1">
      <alignment vertical="top"/>
    </xf>
    <xf numFmtId="0" fontId="10" fillId="0" borderId="10" xfId="0" applyFont="1" applyFill="1" applyBorder="1" applyAlignment="1">
      <alignment vertical="top"/>
    </xf>
    <xf numFmtId="0" fontId="10" fillId="0" borderId="10" xfId="0" applyFont="1" applyFill="1" applyBorder="1" applyAlignment="1">
      <alignment horizontal="left" vertical="top" wrapText="1"/>
    </xf>
    <xf numFmtId="0" fontId="10" fillId="0" borderId="3" xfId="0" applyFont="1" applyFill="1" applyBorder="1" applyAlignment="1">
      <alignment vertical="top"/>
    </xf>
    <xf numFmtId="0" fontId="21" fillId="0" borderId="20" xfId="0" applyFont="1" applyFill="1" applyBorder="1" applyAlignment="1">
      <alignment vertical="top"/>
    </xf>
    <xf numFmtId="0" fontId="21" fillId="0" borderId="7" xfId="0" applyFont="1" applyFill="1" applyBorder="1" applyAlignment="1">
      <alignment vertical="top"/>
    </xf>
    <xf numFmtId="0" fontId="21" fillId="0" borderId="4" xfId="0" applyFont="1" applyFill="1" applyBorder="1" applyAlignment="1">
      <alignment vertical="top"/>
    </xf>
    <xf numFmtId="0" fontId="10" fillId="0" borderId="3" xfId="0" applyFont="1" applyFill="1" applyBorder="1" applyAlignment="1">
      <alignment vertical="top" wrapText="1"/>
    </xf>
    <xf numFmtId="0" fontId="12" fillId="0" borderId="1" xfId="0" applyFont="1" applyFill="1" applyBorder="1" applyAlignment="1">
      <alignment horizontal="center" vertical="top"/>
    </xf>
    <xf numFmtId="0" fontId="21" fillId="0" borderId="0" xfId="0" applyFont="1" applyFill="1" applyBorder="1" applyAlignment="1">
      <alignment vertical="top" wrapText="1"/>
    </xf>
    <xf numFmtId="0" fontId="10" fillId="0" borderId="8" xfId="0" applyFont="1" applyFill="1" applyBorder="1" applyAlignment="1">
      <alignment vertical="top"/>
    </xf>
    <xf numFmtId="0" fontId="10" fillId="0" borderId="2" xfId="0" applyFont="1" applyFill="1" applyBorder="1" applyAlignment="1">
      <alignment horizontal="left" vertical="top" wrapText="1"/>
    </xf>
    <xf numFmtId="0" fontId="21" fillId="0" borderId="1" xfId="0" applyFont="1" applyFill="1" applyBorder="1" applyAlignment="1">
      <alignment vertical="top"/>
    </xf>
    <xf numFmtId="0" fontId="22" fillId="0" borderId="4" xfId="0" applyFont="1" applyFill="1" applyBorder="1" applyAlignment="1">
      <alignment horizontal="center" vertical="top"/>
    </xf>
    <xf numFmtId="0" fontId="21" fillId="0" borderId="4" xfId="0" applyFont="1" applyFill="1" applyBorder="1" applyAlignment="1">
      <alignment vertical="top" wrapText="1"/>
    </xf>
    <xf numFmtId="0" fontId="10" fillId="0" borderId="10" xfId="0" applyFont="1" applyFill="1" applyBorder="1" applyAlignment="1">
      <alignment vertical="top" wrapText="1"/>
    </xf>
    <xf numFmtId="0" fontId="12" fillId="0" borderId="9" xfId="0" applyFont="1" applyFill="1" applyBorder="1" applyAlignment="1">
      <alignment horizontal="center" vertical="top"/>
    </xf>
    <xf numFmtId="0" fontId="10" fillId="0" borderId="2" xfId="0" applyFont="1" applyFill="1" applyBorder="1" applyAlignment="1">
      <alignment vertical="top" wrapText="1"/>
    </xf>
    <xf numFmtId="0" fontId="10" fillId="0" borderId="11" xfId="0" applyFont="1" applyFill="1" applyBorder="1" applyAlignment="1">
      <alignment horizontal="left" vertical="top" wrapText="1"/>
    </xf>
    <xf numFmtId="0" fontId="10" fillId="0" borderId="3" xfId="0" applyFont="1" applyFill="1" applyBorder="1" applyAlignment="1">
      <alignment horizontal="left" vertical="top" wrapText="1"/>
    </xf>
    <xf numFmtId="0" fontId="10" fillId="0" borderId="22" xfId="0" applyFont="1" applyFill="1" applyBorder="1" applyAlignment="1">
      <alignment horizontal="left" vertical="top" wrapText="1"/>
    </xf>
    <xf numFmtId="0" fontId="10" fillId="0" borderId="23" xfId="0" applyFont="1" applyFill="1" applyBorder="1" applyAlignment="1">
      <alignment vertical="top"/>
    </xf>
    <xf numFmtId="0" fontId="10" fillId="0" borderId="16" xfId="0" applyFont="1" applyFill="1" applyBorder="1" applyAlignment="1">
      <alignment vertical="top" wrapText="1"/>
    </xf>
    <xf numFmtId="0" fontId="10" fillId="0" borderId="14" xfId="0" applyFont="1" applyFill="1" applyBorder="1" applyAlignment="1">
      <alignment vertical="top"/>
    </xf>
    <xf numFmtId="0" fontId="10" fillId="0" borderId="16" xfId="0" applyFont="1" applyFill="1" applyBorder="1" applyAlignment="1">
      <alignment vertical="top"/>
    </xf>
    <xf numFmtId="0" fontId="10" fillId="0" borderId="15" xfId="0" applyFont="1" applyFill="1" applyBorder="1" applyAlignment="1">
      <alignment vertical="top"/>
    </xf>
    <xf numFmtId="0" fontId="12" fillId="0" borderId="17" xfId="0" applyFont="1" applyFill="1" applyBorder="1" applyAlignment="1">
      <alignment horizontal="center" vertical="top"/>
    </xf>
    <xf numFmtId="0" fontId="10" fillId="0" borderId="24" xfId="0" applyFont="1" applyFill="1" applyBorder="1" applyAlignment="1">
      <alignment vertical="top" wrapText="1"/>
    </xf>
    <xf numFmtId="0" fontId="8" fillId="0" borderId="5" xfId="0" applyFont="1" applyFill="1" applyBorder="1" applyAlignment="1">
      <alignment vertical="center"/>
    </xf>
    <xf numFmtId="0" fontId="10" fillId="0" borderId="4" xfId="0" applyFont="1" applyFill="1" applyBorder="1" applyAlignment="1">
      <alignment vertical="top"/>
    </xf>
    <xf numFmtId="0" fontId="10" fillId="0" borderId="15" xfId="0" applyFont="1" applyFill="1" applyBorder="1" applyAlignment="1">
      <alignment vertical="top" wrapText="1"/>
    </xf>
    <xf numFmtId="0" fontId="10" fillId="0" borderId="26" xfId="0" applyFont="1" applyFill="1" applyBorder="1" applyAlignment="1">
      <alignment horizontal="left" vertical="top" wrapText="1"/>
    </xf>
    <xf numFmtId="0" fontId="10" fillId="0" borderId="24" xfId="0" applyFont="1" applyFill="1" applyBorder="1" applyAlignment="1">
      <alignment vertical="top"/>
    </xf>
    <xf numFmtId="0" fontId="8" fillId="0" borderId="27" xfId="0" applyFont="1" applyFill="1" applyBorder="1" applyAlignment="1">
      <alignment vertical="top"/>
    </xf>
    <xf numFmtId="0" fontId="8" fillId="0" borderId="12" xfId="0" applyFont="1" applyFill="1" applyBorder="1" applyAlignment="1">
      <alignment vertical="top"/>
    </xf>
    <xf numFmtId="0" fontId="9" fillId="0" borderId="13" xfId="0" applyFont="1" applyFill="1" applyBorder="1" applyAlignment="1">
      <alignment horizontal="center" vertical="top"/>
    </xf>
    <xf numFmtId="0" fontId="19" fillId="0" borderId="11" xfId="0" applyFont="1" applyFill="1" applyBorder="1" applyAlignment="1">
      <alignment vertical="top"/>
    </xf>
    <xf numFmtId="0" fontId="19" fillId="0" borderId="10" xfId="0" applyFont="1" applyFill="1" applyBorder="1" applyAlignment="1">
      <alignment vertical="top" wrapText="1"/>
    </xf>
    <xf numFmtId="0" fontId="19" fillId="0" borderId="10" xfId="0" applyFont="1" applyFill="1" applyBorder="1" applyAlignment="1">
      <alignment vertical="top"/>
    </xf>
    <xf numFmtId="0" fontId="19" fillId="0" borderId="3" xfId="0" applyFont="1" applyFill="1" applyBorder="1" applyAlignment="1">
      <alignment vertical="top"/>
    </xf>
    <xf numFmtId="0" fontId="20" fillId="0" borderId="9" xfId="0" applyFont="1" applyFill="1" applyBorder="1" applyAlignment="1">
      <alignment horizontal="center" vertical="top"/>
    </xf>
    <xf numFmtId="0" fontId="19" fillId="0" borderId="3" xfId="0" applyFont="1" applyFill="1" applyBorder="1" applyAlignment="1">
      <alignment vertical="top" wrapText="1"/>
    </xf>
    <xf numFmtId="0" fontId="9" fillId="0" borderId="2" xfId="0" applyFont="1" applyFill="1" applyBorder="1" applyAlignment="1">
      <alignment horizontal="center" vertical="top"/>
    </xf>
    <xf numFmtId="0" fontId="9" fillId="0" borderId="0" xfId="0" applyFont="1" applyFill="1" applyBorder="1" applyAlignment="1">
      <alignment horizontal="center" vertical="top" wrapText="1"/>
    </xf>
    <xf numFmtId="0" fontId="16" fillId="0" borderId="4" xfId="0" applyFont="1" applyFill="1" applyBorder="1" applyAlignment="1">
      <alignment vertical="top" wrapText="1"/>
    </xf>
    <xf numFmtId="0" fontId="13" fillId="0" borderId="7" xfId="0" applyFont="1" applyFill="1" applyBorder="1" applyAlignment="1">
      <alignment vertical="top"/>
    </xf>
    <xf numFmtId="0" fontId="13" fillId="0" borderId="4" xfId="0" applyFont="1" applyFill="1" applyBorder="1" applyAlignment="1">
      <alignment vertical="top" wrapText="1"/>
    </xf>
    <xf numFmtId="0" fontId="13" fillId="0" borderId="0" xfId="0" applyFont="1" applyFill="1" applyBorder="1" applyAlignment="1">
      <alignment vertical="top"/>
    </xf>
    <xf numFmtId="0" fontId="13" fillId="0" borderId="4" xfId="0" applyFont="1" applyFill="1" applyBorder="1" applyAlignment="1">
      <alignment vertical="top"/>
    </xf>
    <xf numFmtId="0" fontId="15" fillId="0" borderId="1" xfId="0" applyFont="1" applyFill="1" applyBorder="1" applyAlignment="1">
      <alignment horizontal="center" vertical="top"/>
    </xf>
    <xf numFmtId="0" fontId="13" fillId="0" borderId="1" xfId="0" applyFont="1" applyFill="1" applyBorder="1" applyAlignment="1">
      <alignment vertical="top"/>
    </xf>
    <xf numFmtId="0" fontId="9" fillId="0" borderId="2" xfId="0" applyFont="1" applyFill="1" applyBorder="1" applyAlignment="1">
      <alignment horizontal="center" vertical="top" wrapText="1"/>
    </xf>
    <xf numFmtId="0" fontId="9" fillId="0" borderId="7" xfId="0" applyFont="1" applyFill="1" applyBorder="1" applyAlignment="1">
      <alignment horizontal="center" vertical="top"/>
    </xf>
    <xf numFmtId="0" fontId="16" fillId="0" borderId="1" xfId="0" applyFont="1" applyFill="1" applyBorder="1" applyAlignment="1">
      <alignment horizontal="center" vertical="top"/>
    </xf>
    <xf numFmtId="0" fontId="26" fillId="0" borderId="0" xfId="0" applyFont="1" applyFill="1" applyBorder="1" applyAlignment="1">
      <alignment horizontal="center" vertical="top"/>
    </xf>
    <xf numFmtId="0" fontId="9" fillId="0" borderId="3" xfId="0" applyFont="1" applyFill="1" applyBorder="1" applyAlignment="1">
      <alignment horizontal="center" vertical="top"/>
    </xf>
    <xf numFmtId="0" fontId="26" fillId="0" borderId="4" xfId="0" applyFont="1" applyFill="1" applyBorder="1" applyAlignment="1">
      <alignment horizontal="center" vertical="top"/>
    </xf>
    <xf numFmtId="0" fontId="11" fillId="0" borderId="8" xfId="0" applyFont="1" applyFill="1" applyBorder="1" applyAlignment="1">
      <alignment vertical="top"/>
    </xf>
    <xf numFmtId="0" fontId="11" fillId="0" borderId="5" xfId="0" applyFont="1" applyFill="1" applyBorder="1" applyAlignment="1">
      <alignment vertical="top" wrapText="1"/>
    </xf>
    <xf numFmtId="0" fontId="11" fillId="0" borderId="2" xfId="0" applyFont="1" applyFill="1" applyBorder="1" applyAlignment="1">
      <alignment vertical="top"/>
    </xf>
    <xf numFmtId="0" fontId="17" fillId="0" borderId="5" xfId="0" applyFont="1" applyFill="1" applyBorder="1" applyAlignment="1">
      <alignment horizontal="center" vertical="top"/>
    </xf>
    <xf numFmtId="0" fontId="11" fillId="0" borderId="6" xfId="0" applyFont="1" applyFill="1" applyBorder="1" applyAlignment="1">
      <alignment vertical="top"/>
    </xf>
    <xf numFmtId="0" fontId="8" fillId="0" borderId="0" xfId="0" applyFont="1" applyFill="1" applyAlignment="1">
      <alignment vertical="top" wrapText="1"/>
    </xf>
    <xf numFmtId="0" fontId="8" fillId="0" borderId="31" xfId="0" applyFont="1" applyFill="1" applyBorder="1" applyAlignment="1">
      <alignment vertical="top"/>
    </xf>
    <xf numFmtId="0" fontId="8" fillId="0" borderId="32" xfId="0" applyFont="1" applyFill="1" applyBorder="1" applyAlignment="1">
      <alignment vertical="top" wrapText="1"/>
    </xf>
    <xf numFmtId="0" fontId="8" fillId="0" borderId="33" xfId="0" applyFont="1" applyFill="1" applyBorder="1" applyAlignment="1">
      <alignment vertical="top"/>
    </xf>
    <xf numFmtId="0" fontId="8" fillId="0" borderId="34" xfId="0" applyFont="1" applyFill="1" applyBorder="1" applyAlignment="1">
      <alignment vertical="top" wrapText="1"/>
    </xf>
    <xf numFmtId="0" fontId="26" fillId="0" borderId="1" xfId="0" applyFont="1" applyFill="1" applyBorder="1" applyAlignment="1">
      <alignment horizontal="center" vertical="top"/>
    </xf>
    <xf numFmtId="49" fontId="8" fillId="0" borderId="7" xfId="0" applyNumberFormat="1" applyFont="1" applyFill="1" applyBorder="1" applyAlignment="1">
      <alignment vertical="top"/>
    </xf>
    <xf numFmtId="0" fontId="24" fillId="0" borderId="7" xfId="0" applyFont="1" applyFill="1" applyBorder="1" applyAlignment="1">
      <alignment vertical="top" wrapText="1"/>
    </xf>
    <xf numFmtId="0" fontId="8" fillId="0" borderId="18" xfId="0" applyFont="1" applyFill="1" applyBorder="1" applyAlignment="1">
      <alignment vertical="top"/>
    </xf>
    <xf numFmtId="0" fontId="8" fillId="0" borderId="25" xfId="0" applyFont="1" applyFill="1" applyBorder="1" applyAlignment="1">
      <alignment vertical="top" wrapText="1"/>
    </xf>
    <xf numFmtId="0" fontId="8" fillId="0" borderId="19" xfId="0" applyFont="1" applyFill="1" applyBorder="1" applyAlignment="1">
      <alignment vertical="top"/>
    </xf>
    <xf numFmtId="0" fontId="8" fillId="0" borderId="19" xfId="0" applyFont="1" applyFill="1" applyBorder="1" applyAlignment="1">
      <alignment vertical="top" wrapText="1"/>
    </xf>
    <xf numFmtId="0" fontId="8" fillId="0" borderId="25" xfId="0" applyFont="1" applyFill="1" applyBorder="1" applyAlignment="1">
      <alignment vertical="top"/>
    </xf>
    <xf numFmtId="0" fontId="9" fillId="0" borderId="19" xfId="0" applyFont="1" applyFill="1" applyBorder="1" applyAlignment="1">
      <alignment horizontal="center" vertical="top"/>
    </xf>
    <xf numFmtId="0" fontId="8" fillId="0" borderId="28" xfId="0" applyFont="1" applyFill="1" applyBorder="1" applyAlignment="1">
      <alignment vertical="top" wrapText="1"/>
    </xf>
    <xf numFmtId="0" fontId="8" fillId="0" borderId="27" xfId="0" applyFont="1" applyFill="1" applyBorder="1" applyAlignment="1">
      <alignment vertical="center"/>
    </xf>
    <xf numFmtId="0" fontId="9" fillId="0" borderId="5" xfId="0" applyFont="1" applyFill="1" applyBorder="1" applyAlignment="1">
      <alignment horizontal="center" vertical="top" wrapText="1"/>
    </xf>
    <xf numFmtId="0" fontId="24" fillId="0" borderId="7" xfId="0" applyFont="1" applyFill="1" applyBorder="1" applyAlignment="1">
      <alignment vertical="top"/>
    </xf>
    <xf numFmtId="0" fontId="26" fillId="0" borderId="0" xfId="0" applyFont="1" applyFill="1" applyBorder="1" applyAlignment="1">
      <alignment horizontal="center" vertical="top" wrapText="1"/>
    </xf>
    <xf numFmtId="0" fontId="24" fillId="0" borderId="1" xfId="0" applyFont="1" applyFill="1" applyBorder="1" applyAlignment="1">
      <alignment vertical="top" wrapText="1"/>
    </xf>
    <xf numFmtId="0" fontId="24" fillId="0" borderId="0" xfId="0" applyFont="1" applyFill="1" applyAlignment="1">
      <alignment vertical="top"/>
    </xf>
    <xf numFmtId="0" fontId="24" fillId="0" borderId="11" xfId="0" applyFont="1" applyFill="1" applyBorder="1" applyAlignment="1">
      <alignment vertical="top" wrapText="1"/>
    </xf>
    <xf numFmtId="0" fontId="24" fillId="0" borderId="3" xfId="0" applyFont="1" applyFill="1" applyBorder="1" applyAlignment="1">
      <alignment vertical="top" wrapText="1"/>
    </xf>
    <xf numFmtId="0" fontId="8" fillId="0" borderId="7" xfId="0" applyFont="1" applyFill="1" applyBorder="1" applyAlignment="1">
      <alignment horizontal="right" vertical="top"/>
    </xf>
    <xf numFmtId="0" fontId="13" fillId="0" borderId="11" xfId="0" applyFont="1" applyFill="1" applyBorder="1" applyAlignment="1">
      <alignment vertical="top"/>
    </xf>
    <xf numFmtId="0" fontId="13" fillId="0" borderId="10" xfId="0" applyFont="1" applyFill="1" applyBorder="1" applyAlignment="1">
      <alignment vertical="top" wrapText="1"/>
    </xf>
    <xf numFmtId="0" fontId="13" fillId="0" borderId="10" xfId="0" applyFont="1" applyFill="1" applyBorder="1" applyAlignment="1">
      <alignment vertical="top"/>
    </xf>
    <xf numFmtId="0" fontId="13" fillId="0" borderId="3" xfId="0" applyFont="1" applyFill="1" applyBorder="1" applyAlignment="1">
      <alignment vertical="top"/>
    </xf>
    <xf numFmtId="0" fontId="15" fillId="0" borderId="10" xfId="0" applyFont="1" applyFill="1" applyBorder="1" applyAlignment="1">
      <alignment horizontal="center" vertical="top"/>
    </xf>
    <xf numFmtId="0" fontId="13" fillId="0" borderId="9" xfId="0" applyFont="1" applyFill="1" applyBorder="1" applyAlignment="1">
      <alignment vertical="top" wrapText="1"/>
    </xf>
    <xf numFmtId="49" fontId="8" fillId="0" borderId="1" xfId="0" applyNumberFormat="1" applyFont="1" applyFill="1" applyBorder="1" applyAlignment="1">
      <alignment vertical="top"/>
    </xf>
    <xf numFmtId="0" fontId="8" fillId="0" borderId="29" xfId="0" applyFont="1" applyFill="1" applyBorder="1" applyAlignment="1">
      <alignment vertical="top" wrapText="1"/>
    </xf>
    <xf numFmtId="0" fontId="8" fillId="0" borderId="30" xfId="0" applyFont="1" applyFill="1" applyBorder="1" applyAlignment="1">
      <alignment vertical="top" wrapText="1"/>
    </xf>
    <xf numFmtId="0" fontId="8" fillId="0" borderId="7" xfId="0" applyFont="1" applyFill="1" applyBorder="1" applyAlignment="1">
      <alignment horizontal="right" vertical="top" wrapText="1"/>
    </xf>
    <xf numFmtId="0" fontId="8" fillId="0" borderId="8" xfId="0" applyFont="1" applyFill="1" applyBorder="1" applyAlignment="1">
      <alignment horizontal="right" vertical="top" wrapText="1"/>
    </xf>
    <xf numFmtId="0" fontId="8" fillId="0" borderId="23" xfId="0" applyFont="1" applyFill="1" applyBorder="1" applyAlignment="1">
      <alignment vertical="top"/>
    </xf>
    <xf numFmtId="0" fontId="8" fillId="0" borderId="16" xfId="0" applyFont="1" applyFill="1" applyBorder="1" applyAlignment="1">
      <alignment horizontal="right" vertical="top" wrapText="1"/>
    </xf>
    <xf numFmtId="0" fontId="13" fillId="0" borderId="24" xfId="0" applyFont="1" applyFill="1" applyBorder="1" applyAlignment="1">
      <alignment vertical="top" wrapText="1"/>
    </xf>
    <xf numFmtId="0" fontId="8" fillId="0" borderId="0" xfId="0" applyFont="1" applyFill="1" applyBorder="1" applyAlignment="1">
      <alignment horizontal="right" vertical="top" wrapText="1"/>
    </xf>
    <xf numFmtId="49" fontId="8" fillId="0" borderId="7" xfId="0" applyNumberFormat="1" applyFont="1" applyFill="1" applyBorder="1" applyAlignment="1">
      <alignment horizontal="right" vertical="top" wrapText="1"/>
    </xf>
    <xf numFmtId="0" fontId="27" fillId="0" borderId="0" xfId="0" applyFont="1" applyFill="1" applyBorder="1" applyAlignment="1">
      <alignment vertical="top" wrapText="1"/>
    </xf>
    <xf numFmtId="0" fontId="9" fillId="0" borderId="3" xfId="0" applyFont="1" applyFill="1" applyBorder="1" applyAlignment="1">
      <alignment horizontal="center" vertical="top" wrapText="1"/>
    </xf>
    <xf numFmtId="0" fontId="12" fillId="0" borderId="9" xfId="0" applyFont="1" applyFill="1" applyBorder="1" applyAlignment="1">
      <alignment vertical="top" wrapText="1"/>
    </xf>
    <xf numFmtId="0" fontId="12" fillId="0" borderId="1" xfId="0" applyFont="1" applyFill="1" applyBorder="1" applyAlignment="1">
      <alignment vertical="top" wrapText="1"/>
    </xf>
    <xf numFmtId="49" fontId="8" fillId="0" borderId="0" xfId="0" applyNumberFormat="1" applyFont="1" applyFill="1" applyBorder="1" applyAlignment="1">
      <alignment vertical="top"/>
    </xf>
    <xf numFmtId="0" fontId="9" fillId="0" borderId="6" xfId="0" applyFont="1" applyFill="1" applyBorder="1" applyAlignment="1">
      <alignment vertical="top" wrapText="1"/>
    </xf>
    <xf numFmtId="0" fontId="12" fillId="0" borderId="6" xfId="0" applyFont="1" applyFill="1" applyBorder="1" applyAlignment="1">
      <alignment vertical="top" wrapText="1"/>
    </xf>
    <xf numFmtId="0" fontId="10" fillId="0" borderId="5" xfId="0" applyFont="1" applyFill="1" applyBorder="1" applyAlignment="1">
      <alignment vertical="top" wrapText="1"/>
    </xf>
    <xf numFmtId="0" fontId="9" fillId="0" borderId="0" xfId="0" applyFont="1" applyFill="1" applyBorder="1" applyAlignment="1">
      <alignment vertical="top"/>
    </xf>
    <xf numFmtId="0" fontId="9" fillId="0" borderId="3" xfId="0" applyFont="1" applyFill="1" applyBorder="1" applyAlignment="1">
      <alignment vertical="top"/>
    </xf>
    <xf numFmtId="0" fontId="9" fillId="0" borderId="0" xfId="0" applyFont="1" applyFill="1" applyAlignment="1">
      <alignment horizontal="center" vertical="top"/>
    </xf>
    <xf numFmtId="0" fontId="8" fillId="0" borderId="28" xfId="0" applyFont="1" applyFill="1" applyBorder="1" applyAlignment="1">
      <alignment vertical="top"/>
    </xf>
    <xf numFmtId="0" fontId="10" fillId="0" borderId="5" xfId="0" applyFont="1" applyFill="1" applyBorder="1" applyAlignment="1">
      <alignment vertical="top"/>
    </xf>
    <xf numFmtId="0" fontId="12" fillId="0" borderId="6" xfId="0" applyFont="1" applyFill="1" applyBorder="1" applyAlignment="1">
      <alignment horizontal="center" vertical="top" wrapText="1"/>
    </xf>
    <xf numFmtId="0" fontId="8" fillId="0" borderId="35" xfId="0" applyFont="1" applyFill="1" applyBorder="1" applyAlignment="1">
      <alignment vertical="top"/>
    </xf>
    <xf numFmtId="0" fontId="9" fillId="0" borderId="1" xfId="0" applyFont="1" applyFill="1" applyBorder="1" applyAlignment="1">
      <alignment horizontal="center" shrinkToFit="1"/>
    </xf>
    <xf numFmtId="0" fontId="9" fillId="0" borderId="1" xfId="0" applyFont="1" applyFill="1" applyBorder="1" applyAlignment="1">
      <alignment horizontal="center" vertical="top" shrinkToFit="1"/>
    </xf>
    <xf numFmtId="0" fontId="9" fillId="0" borderId="0" xfId="0" applyFont="1" applyFill="1" applyBorder="1" applyAlignment="1">
      <alignment vertical="top" wrapText="1"/>
    </xf>
    <xf numFmtId="0" fontId="9" fillId="0" borderId="0" xfId="0" applyFont="1" applyFill="1" applyBorder="1" applyAlignment="1">
      <alignment horizontal="left" vertical="top" wrapText="1"/>
    </xf>
    <xf numFmtId="0" fontId="8" fillId="0" borderId="3" xfId="0" applyFont="1" applyFill="1" applyBorder="1" applyAlignment="1">
      <alignment horizontal="center" vertical="top"/>
    </xf>
    <xf numFmtId="0" fontId="12" fillId="0" borderId="17" xfId="0" applyFont="1" applyFill="1" applyBorder="1" applyAlignment="1">
      <alignment horizontal="center" vertical="top" wrapText="1"/>
    </xf>
    <xf numFmtId="0" fontId="28" fillId="0" borderId="4" xfId="0" applyFont="1" applyFill="1" applyBorder="1" applyAlignment="1">
      <alignment vertical="top" wrapText="1"/>
    </xf>
    <xf numFmtId="0" fontId="28" fillId="0" borderId="2" xfId="0" applyFont="1" applyFill="1" applyBorder="1" applyAlignment="1">
      <alignment vertical="top" wrapText="1"/>
    </xf>
    <xf numFmtId="0" fontId="28" fillId="0" borderId="0" xfId="0" applyFont="1" applyFill="1" applyBorder="1" applyAlignment="1">
      <alignment vertical="top"/>
    </xf>
    <xf numFmtId="0" fontId="28" fillId="0" borderId="1" xfId="0" applyFont="1" applyFill="1" applyBorder="1" applyAlignment="1">
      <alignment vertical="top" wrapText="1"/>
    </xf>
    <xf numFmtId="0" fontId="28" fillId="0" borderId="10" xfId="0" applyFont="1" applyFill="1" applyBorder="1" applyAlignment="1">
      <alignment vertical="top"/>
    </xf>
    <xf numFmtId="0" fontId="28" fillId="0" borderId="10" xfId="0" applyFont="1" applyFill="1" applyBorder="1" applyAlignment="1">
      <alignment vertical="top" wrapText="1"/>
    </xf>
    <xf numFmtId="0" fontId="28" fillId="0" borderId="5" xfId="0" applyFont="1" applyFill="1" applyBorder="1" applyAlignment="1">
      <alignment vertical="top"/>
    </xf>
    <xf numFmtId="0" fontId="30" fillId="0" borderId="2" xfId="0" applyFont="1" applyFill="1" applyBorder="1" applyAlignment="1">
      <alignment horizontal="center" vertical="top"/>
    </xf>
    <xf numFmtId="0" fontId="28" fillId="0" borderId="5" xfId="0" applyFont="1" applyFill="1" applyBorder="1" applyAlignment="1">
      <alignment vertical="top" wrapText="1"/>
    </xf>
    <xf numFmtId="0" fontId="28" fillId="0" borderId="1" xfId="0" applyFont="1" applyFill="1" applyBorder="1" applyAlignment="1">
      <alignment horizontal="left" vertical="top" wrapText="1"/>
    </xf>
    <xf numFmtId="0" fontId="22" fillId="0" borderId="1" xfId="0" applyFont="1" applyFill="1" applyBorder="1" applyAlignment="1">
      <alignment horizontal="center" vertical="top"/>
    </xf>
    <xf numFmtId="0" fontId="12" fillId="0" borderId="6" xfId="0" applyFont="1" applyFill="1" applyBorder="1" applyAlignment="1">
      <alignment horizontal="center" vertical="top"/>
    </xf>
    <xf numFmtId="0" fontId="12" fillId="0" borderId="4" xfId="0" applyFont="1" applyFill="1" applyBorder="1" applyAlignment="1">
      <alignment horizontal="center" vertical="top" wrapText="1"/>
    </xf>
    <xf numFmtId="0" fontId="10" fillId="0" borderId="21" xfId="0" applyFont="1" applyFill="1" applyBorder="1" applyAlignment="1">
      <alignment vertical="top"/>
    </xf>
    <xf numFmtId="0" fontId="29" fillId="0" borderId="4" xfId="0" applyFont="1" applyFill="1" applyBorder="1" applyAlignment="1">
      <alignment vertical="top"/>
    </xf>
    <xf numFmtId="0" fontId="30" fillId="0" borderId="6" xfId="0" applyFont="1" applyFill="1" applyBorder="1" applyAlignment="1">
      <alignment horizontal="center" vertical="top" wrapText="1"/>
    </xf>
    <xf numFmtId="0" fontId="30" fillId="0" borderId="0" xfId="0" applyFont="1" applyFill="1" applyBorder="1" applyAlignment="1">
      <alignment horizontal="center" vertical="top"/>
    </xf>
    <xf numFmtId="0" fontId="28" fillId="0" borderId="8" xfId="0" applyFont="1" applyFill="1" applyBorder="1" applyAlignment="1">
      <alignment vertical="top"/>
    </xf>
    <xf numFmtId="0" fontId="29" fillId="0" borderId="0" xfId="0" applyFont="1" applyFill="1" applyBorder="1" applyAlignment="1">
      <alignment vertical="top"/>
    </xf>
    <xf numFmtId="0" fontId="29" fillId="0" borderId="0" xfId="0" applyFont="1" applyFill="1" applyBorder="1" applyAlignment="1">
      <alignment vertical="top" wrapText="1"/>
    </xf>
    <xf numFmtId="0" fontId="29" fillId="0" borderId="1" xfId="0" applyFont="1" applyFill="1" applyBorder="1" applyAlignment="1">
      <alignment vertical="top" wrapText="1"/>
    </xf>
    <xf numFmtId="0" fontId="29" fillId="0" borderId="7" xfId="0" applyFont="1" applyFill="1" applyBorder="1" applyAlignment="1">
      <alignment vertical="top" wrapText="1"/>
    </xf>
    <xf numFmtId="0" fontId="21" fillId="0" borderId="0" xfId="0" applyFont="1" applyFill="1" applyBorder="1" applyAlignment="1">
      <alignment vertical="top"/>
    </xf>
    <xf numFmtId="0" fontId="9" fillId="0" borderId="1" xfId="0" applyFont="1" applyFill="1" applyBorder="1" applyAlignment="1">
      <alignment horizontal="center" vertical="top" wrapText="1"/>
    </xf>
    <xf numFmtId="0" fontId="8" fillId="0" borderId="0" xfId="0" applyFont="1" applyFill="1" applyBorder="1" applyAlignment="1">
      <alignment horizontal="left" vertical="top" wrapText="1"/>
    </xf>
    <xf numFmtId="0" fontId="9" fillId="0" borderId="1" xfId="0" applyFont="1" applyFill="1" applyBorder="1" applyAlignment="1">
      <alignment vertical="top" wrapText="1"/>
    </xf>
    <xf numFmtId="0" fontId="8" fillId="0" borderId="7" xfId="0" applyFont="1" applyFill="1" applyBorder="1" applyAlignment="1">
      <alignment horizontal="left" vertical="top" wrapText="1"/>
    </xf>
    <xf numFmtId="0" fontId="13" fillId="0" borderId="0" xfId="0" applyFont="1" applyFill="1" applyBorder="1" applyAlignment="1">
      <alignment vertical="center" wrapText="1"/>
    </xf>
    <xf numFmtId="0" fontId="8" fillId="0" borderId="7" xfId="0" applyFont="1" applyFill="1" applyBorder="1" applyAlignment="1">
      <alignment vertical="center"/>
    </xf>
    <xf numFmtId="0" fontId="13" fillId="0" borderId="4" xfId="0" applyFont="1" applyFill="1" applyBorder="1" applyAlignment="1">
      <alignment vertical="center" wrapText="1"/>
    </xf>
    <xf numFmtId="0" fontId="8" fillId="0" borderId="4" xfId="0" applyFont="1" applyFill="1" applyBorder="1" applyAlignment="1">
      <alignment vertical="center"/>
    </xf>
    <xf numFmtId="0" fontId="9" fillId="0" borderId="0" xfId="0" applyFont="1" applyFill="1" applyBorder="1" applyAlignment="1">
      <alignment horizontal="center" vertical="center"/>
    </xf>
    <xf numFmtId="0" fontId="8" fillId="0" borderId="1" xfId="0" applyFont="1" applyFill="1" applyBorder="1" applyAlignment="1">
      <alignment vertical="center" wrapText="1"/>
    </xf>
    <xf numFmtId="0" fontId="8" fillId="0" borderId="0" xfId="0" applyFont="1" applyFill="1" applyAlignment="1">
      <alignment vertical="center"/>
    </xf>
    <xf numFmtId="0" fontId="8" fillId="0" borderId="7" xfId="0" applyFont="1" applyFill="1" applyBorder="1" applyAlignment="1">
      <alignment vertical="center" wrapText="1"/>
    </xf>
    <xf numFmtId="0" fontId="10" fillId="0" borderId="22" xfId="0" applyFont="1" applyFill="1" applyBorder="1" applyAlignment="1">
      <alignment vertical="top" wrapText="1"/>
    </xf>
    <xf numFmtId="0" fontId="27" fillId="0" borderId="22" xfId="0" applyFont="1" applyFill="1" applyBorder="1" applyAlignment="1">
      <alignment vertical="top" wrapText="1"/>
    </xf>
    <xf numFmtId="0" fontId="29" fillId="0" borderId="8" xfId="0" applyFont="1" applyFill="1" applyBorder="1" applyAlignment="1">
      <alignment vertical="top" wrapText="1"/>
    </xf>
    <xf numFmtId="0" fontId="8" fillId="0" borderId="9" xfId="0" applyFont="1" applyFill="1" applyBorder="1" applyAlignment="1">
      <alignment vertical="center" wrapText="1"/>
    </xf>
    <xf numFmtId="0" fontId="8" fillId="0" borderId="4" xfId="0" applyFont="1" applyFill="1" applyBorder="1" applyAlignment="1">
      <alignment vertical="center" wrapText="1"/>
    </xf>
    <xf numFmtId="0" fontId="28" fillId="0" borderId="0" xfId="0" applyFont="1" applyFill="1" applyAlignment="1">
      <alignment vertical="top"/>
    </xf>
    <xf numFmtId="0" fontId="24" fillId="0" borderId="0" xfId="0" applyFont="1" applyFill="1" applyBorder="1" applyAlignment="1">
      <alignment vertical="top"/>
    </xf>
    <xf numFmtId="0" fontId="24" fillId="0" borderId="0" xfId="0" applyFont="1" applyFill="1" applyBorder="1" applyAlignment="1">
      <alignment vertical="top" wrapText="1"/>
    </xf>
    <xf numFmtId="0" fontId="24" fillId="0" borderId="0" xfId="0" applyFont="1" applyFill="1" applyAlignment="1">
      <alignment vertical="top" wrapText="1"/>
    </xf>
    <xf numFmtId="0" fontId="24" fillId="0" borderId="0" xfId="0" applyFont="1" applyFill="1" applyAlignment="1">
      <alignment horizontal="left" vertical="top"/>
    </xf>
    <xf numFmtId="0" fontId="29" fillId="0" borderId="0" xfId="0" applyFont="1" applyFill="1" applyAlignment="1">
      <alignment vertical="top" wrapText="1"/>
    </xf>
    <xf numFmtId="0" fontId="33" fillId="0" borderId="0" xfId="2">
      <alignment vertical="center"/>
    </xf>
    <xf numFmtId="0" fontId="8" fillId="0" borderId="0" xfId="0" applyFont="1" applyAlignment="1">
      <alignment vertical="center"/>
    </xf>
    <xf numFmtId="0" fontId="8" fillId="0" borderId="7" xfId="0" applyFont="1" applyBorder="1" applyAlignment="1">
      <alignment vertical="center"/>
    </xf>
    <xf numFmtId="0" fontId="27" fillId="0" borderId="0" xfId="0" applyFont="1" applyBorder="1" applyAlignment="1">
      <alignment vertical="center"/>
    </xf>
    <xf numFmtId="0" fontId="27" fillId="0" borderId="4" xfId="0" applyFont="1" applyBorder="1" applyAlignment="1">
      <alignment vertical="center"/>
    </xf>
    <xf numFmtId="0" fontId="36" fillId="0" borderId="0" xfId="0" applyFont="1">
      <alignment vertical="center"/>
    </xf>
    <xf numFmtId="0" fontId="34" fillId="0" borderId="0" xfId="0" applyFont="1" applyAlignment="1">
      <alignment horizontal="center" vertical="center"/>
    </xf>
    <xf numFmtId="0" fontId="34" fillId="0" borderId="0" xfId="0" applyFont="1" applyBorder="1" applyAlignment="1">
      <alignment horizontal="center" vertical="center"/>
    </xf>
    <xf numFmtId="0" fontId="36" fillId="0" borderId="35" xfId="0" applyFont="1" applyBorder="1" applyAlignment="1">
      <alignment horizontal="center" vertical="center"/>
    </xf>
    <xf numFmtId="0" fontId="36" fillId="0" borderId="35" xfId="0" applyFont="1" applyBorder="1" applyAlignment="1">
      <alignment vertical="center"/>
    </xf>
    <xf numFmtId="0" fontId="36" fillId="0" borderId="0" xfId="0" applyFont="1" applyBorder="1" applyAlignment="1">
      <alignment vertical="center"/>
    </xf>
    <xf numFmtId="0" fontId="37" fillId="0" borderId="0" xfId="3" applyAlignment="1" applyProtection="1">
      <alignment vertical="center"/>
    </xf>
    <xf numFmtId="0" fontId="36" fillId="0" borderId="0" xfId="0" applyFont="1" applyAlignment="1">
      <alignment vertical="center"/>
    </xf>
    <xf numFmtId="0" fontId="44" fillId="0" borderId="0" xfId="7"/>
    <xf numFmtId="0" fontId="39" fillId="0" borderId="0" xfId="6" applyFont="1"/>
    <xf numFmtId="0" fontId="41" fillId="0" borderId="0" xfId="6" applyFont="1" applyBorder="1" applyAlignment="1"/>
    <xf numFmtId="0" fontId="42" fillId="0" borderId="0" xfId="6" applyFont="1"/>
    <xf numFmtId="0" fontId="41" fillId="0" borderId="0" xfId="6" applyFont="1" applyAlignment="1"/>
    <xf numFmtId="0" fontId="46" fillId="0" borderId="0" xfId="7" applyFont="1"/>
    <xf numFmtId="0" fontId="47" fillId="0" borderId="0" xfId="6" applyFont="1"/>
    <xf numFmtId="0" fontId="12" fillId="0" borderId="61" xfId="6" applyFont="1" applyBorder="1" applyAlignment="1">
      <alignment horizontal="center" vertical="center"/>
    </xf>
    <xf numFmtId="0" fontId="12" fillId="0" borderId="62" xfId="6" applyFont="1" applyBorder="1" applyAlignment="1">
      <alignment horizontal="center" vertical="center"/>
    </xf>
    <xf numFmtId="0" fontId="49" fillId="0" borderId="0" xfId="6" applyFont="1"/>
    <xf numFmtId="0" fontId="50" fillId="0" borderId="65" xfId="6" applyFont="1" applyBorder="1" applyAlignment="1">
      <alignment horizontal="right" vertical="center"/>
    </xf>
    <xf numFmtId="0" fontId="50" fillId="0" borderId="66" xfId="6" applyFont="1" applyBorder="1" applyAlignment="1">
      <alignment horizontal="right" vertical="center"/>
    </xf>
    <xf numFmtId="0" fontId="38" fillId="0" borderId="69" xfId="6" applyFont="1" applyBorder="1" applyAlignment="1">
      <alignment horizontal="center" vertical="center"/>
    </xf>
    <xf numFmtId="0" fontId="38" fillId="0" borderId="70" xfId="6" applyFont="1" applyBorder="1" applyAlignment="1">
      <alignment horizontal="center" vertical="center"/>
    </xf>
    <xf numFmtId="176" fontId="39" fillId="0" borderId="71" xfId="6" applyNumberFormat="1" applyFont="1" applyBorder="1" applyAlignment="1">
      <alignment vertical="center"/>
    </xf>
    <xf numFmtId="0" fontId="51" fillId="0" borderId="0" xfId="6" applyFont="1" applyBorder="1" applyAlignment="1">
      <alignment horizontal="center" vertical="center" wrapText="1"/>
    </xf>
    <xf numFmtId="0" fontId="48" fillId="0" borderId="0" xfId="6" applyFont="1" applyBorder="1" applyAlignment="1">
      <alignment horizontal="center" vertical="center"/>
    </xf>
    <xf numFmtId="0" fontId="38" fillId="0" borderId="0" xfId="6" applyFont="1" applyBorder="1" applyAlignment="1">
      <alignment horizontal="center" vertical="center"/>
    </xf>
    <xf numFmtId="176" fontId="39" fillId="0" borderId="0" xfId="6" applyNumberFormat="1" applyFont="1" applyBorder="1"/>
    <xf numFmtId="0" fontId="38" fillId="0" borderId="0" xfId="6" applyFont="1"/>
    <xf numFmtId="0" fontId="12" fillId="0" borderId="0" xfId="6" applyFont="1"/>
    <xf numFmtId="0" fontId="29" fillId="0" borderId="5" xfId="0" applyFont="1" applyFill="1" applyBorder="1" applyAlignment="1">
      <alignment vertical="top"/>
    </xf>
    <xf numFmtId="0" fontId="29" fillId="0" borderId="5" xfId="0" applyFont="1" applyFill="1" applyBorder="1" applyAlignment="1">
      <alignment vertical="top" wrapText="1"/>
    </xf>
    <xf numFmtId="0" fontId="29" fillId="0" borderId="2" xfId="0" applyFont="1" applyFill="1" applyBorder="1" applyAlignment="1">
      <alignment vertical="top"/>
    </xf>
    <xf numFmtId="0" fontId="29" fillId="0" borderId="6" xfId="0" applyFont="1" applyFill="1" applyBorder="1" applyAlignment="1">
      <alignment horizontal="center" vertical="top"/>
    </xf>
    <xf numFmtId="0" fontId="29" fillId="0" borderId="2" xfId="0" applyFont="1" applyFill="1" applyBorder="1" applyAlignment="1">
      <alignment vertical="top" wrapText="1"/>
    </xf>
    <xf numFmtId="0" fontId="29" fillId="0" borderId="4" xfId="0" applyFont="1" applyFill="1" applyBorder="1" applyAlignment="1">
      <alignment vertical="top" wrapText="1"/>
    </xf>
    <xf numFmtId="0" fontId="29" fillId="0" borderId="8" xfId="0" applyFont="1" applyFill="1" applyBorder="1" applyAlignment="1">
      <alignment vertical="top"/>
    </xf>
    <xf numFmtId="0" fontId="54" fillId="0" borderId="8" xfId="0" applyFont="1" applyFill="1" applyBorder="1" applyAlignment="1">
      <alignment horizontal="left" vertical="top" wrapText="1"/>
    </xf>
    <xf numFmtId="0" fontId="54" fillId="0" borderId="2" xfId="0" applyFont="1" applyFill="1" applyBorder="1" applyAlignment="1">
      <alignment horizontal="left" vertical="top" wrapText="1"/>
    </xf>
    <xf numFmtId="0" fontId="55" fillId="0" borderId="4" xfId="0" applyFont="1" applyFill="1" applyBorder="1" applyAlignment="1">
      <alignment vertical="top"/>
    </xf>
    <xf numFmtId="0" fontId="56" fillId="0" borderId="1" xfId="0" applyFont="1" applyFill="1" applyBorder="1" applyAlignment="1">
      <alignment horizontal="center" vertical="top"/>
    </xf>
    <xf numFmtId="0" fontId="55" fillId="0" borderId="8" xfId="0" applyFont="1" applyFill="1" applyBorder="1" applyAlignment="1">
      <alignment vertical="top"/>
    </xf>
    <xf numFmtId="0" fontId="55" fillId="0" borderId="2" xfId="0" applyFont="1" applyFill="1" applyBorder="1" applyAlignment="1">
      <alignment vertical="top" wrapText="1"/>
    </xf>
    <xf numFmtId="0" fontId="55" fillId="0" borderId="4" xfId="0" applyFont="1" applyFill="1" applyBorder="1" applyAlignment="1">
      <alignment vertical="top" wrapText="1"/>
    </xf>
    <xf numFmtId="0" fontId="31" fillId="0" borderId="4" xfId="0" applyFont="1" applyFill="1" applyBorder="1" applyAlignment="1">
      <alignment horizontal="center" vertical="top"/>
    </xf>
    <xf numFmtId="0" fontId="29" fillId="0" borderId="12" xfId="0" applyFont="1" applyFill="1" applyBorder="1" applyAlignment="1">
      <alignment vertical="top"/>
    </xf>
    <xf numFmtId="0" fontId="29" fillId="0" borderId="27" xfId="0" applyFont="1" applyFill="1" applyBorder="1" applyAlignment="1">
      <alignment vertical="top" wrapText="1"/>
    </xf>
    <xf numFmtId="0" fontId="24" fillId="0" borderId="4" xfId="0" applyFont="1" applyFill="1" applyBorder="1" applyAlignment="1">
      <alignment vertical="top"/>
    </xf>
    <xf numFmtId="0" fontId="26" fillId="0" borderId="1" xfId="0" applyFont="1" applyFill="1" applyBorder="1" applyAlignment="1">
      <alignment horizontal="center" vertical="top" wrapText="1"/>
    </xf>
    <xf numFmtId="0" fontId="8" fillId="0" borderId="11" xfId="0" applyFont="1" applyFill="1" applyBorder="1" applyAlignment="1">
      <alignment vertical="center" wrapText="1"/>
    </xf>
    <xf numFmtId="0" fontId="8" fillId="0" borderId="3" xfId="0" applyFont="1" applyFill="1" applyBorder="1" applyAlignment="1">
      <alignment vertical="center" wrapText="1"/>
    </xf>
    <xf numFmtId="0" fontId="10" fillId="0" borderId="20" xfId="0" applyFont="1" applyFill="1" applyBorder="1" applyAlignment="1">
      <alignment vertical="top" wrapText="1"/>
    </xf>
    <xf numFmtId="0" fontId="57" fillId="0" borderId="4" xfId="0" applyFont="1" applyFill="1" applyBorder="1" applyAlignment="1">
      <alignment vertical="top"/>
    </xf>
    <xf numFmtId="0" fontId="58" fillId="0" borderId="4" xfId="0" applyFont="1" applyFill="1" applyBorder="1" applyAlignment="1">
      <alignment horizontal="center" vertical="top"/>
    </xf>
    <xf numFmtId="0" fontId="57" fillId="0" borderId="4" xfId="0" applyFont="1" applyFill="1" applyBorder="1" applyAlignment="1">
      <alignment vertical="top" wrapText="1"/>
    </xf>
    <xf numFmtId="0" fontId="29" fillId="0" borderId="7" xfId="0" applyFont="1" applyFill="1" applyBorder="1" applyAlignment="1">
      <alignment vertical="top"/>
    </xf>
    <xf numFmtId="0" fontId="31" fillId="0" borderId="0" xfId="0" applyFont="1" applyFill="1" applyBorder="1" applyAlignment="1">
      <alignment horizontal="center" vertical="top"/>
    </xf>
    <xf numFmtId="0" fontId="60" fillId="0" borderId="0" xfId="8" applyFont="1" applyFill="1" applyAlignment="1" applyProtection="1">
      <alignment vertical="center"/>
    </xf>
    <xf numFmtId="0" fontId="60" fillId="0" borderId="0" xfId="8" applyFont="1" applyFill="1" applyAlignment="1" applyProtection="1">
      <alignment horizontal="left" vertical="center"/>
    </xf>
    <xf numFmtId="0" fontId="61" fillId="0" borderId="0" xfId="8" applyFont="1" applyFill="1" applyAlignment="1" applyProtection="1">
      <alignment horizontal="left" vertical="center"/>
    </xf>
    <xf numFmtId="0" fontId="61" fillId="0" borderId="0" xfId="8" applyFont="1" applyFill="1" applyAlignment="1" applyProtection="1">
      <alignment horizontal="right" vertical="center"/>
    </xf>
    <xf numFmtId="0" fontId="62" fillId="0" borderId="0" xfId="8" applyFont="1" applyFill="1" applyAlignment="1" applyProtection="1">
      <alignment horizontal="left" vertical="center"/>
    </xf>
    <xf numFmtId="0" fontId="60" fillId="0" borderId="0" xfId="8" applyFont="1" applyFill="1" applyAlignment="1">
      <alignment vertical="center"/>
    </xf>
    <xf numFmtId="0" fontId="61" fillId="0" borderId="0" xfId="8" applyFont="1" applyFill="1" applyAlignment="1" applyProtection="1">
      <alignment vertical="center"/>
    </xf>
    <xf numFmtId="0" fontId="61" fillId="0" borderId="0" xfId="8" applyFont="1" applyFill="1" applyAlignment="1">
      <alignment horizontal="right" vertical="center"/>
    </xf>
    <xf numFmtId="0" fontId="61" fillId="0" borderId="0" xfId="8" applyFont="1" applyFill="1" applyAlignment="1">
      <alignment vertical="center"/>
    </xf>
    <xf numFmtId="0" fontId="62" fillId="0" borderId="0" xfId="8" applyFont="1" applyFill="1" applyAlignment="1" applyProtection="1">
      <alignment horizontal="right" vertical="center"/>
    </xf>
    <xf numFmtId="0" fontId="62" fillId="4" borderId="0" xfId="8" applyFont="1" applyFill="1" applyAlignment="1" applyProtection="1">
      <alignment horizontal="center" vertical="center"/>
    </xf>
    <xf numFmtId="0" fontId="62" fillId="4" borderId="0" xfId="8" applyFont="1" applyFill="1" applyAlignment="1" applyProtection="1">
      <alignment horizontal="right" vertical="center"/>
    </xf>
    <xf numFmtId="0" fontId="62" fillId="4" borderId="0" xfId="8" applyFont="1" applyFill="1" applyAlignment="1" applyProtection="1">
      <alignment vertical="center"/>
    </xf>
    <xf numFmtId="0" fontId="62" fillId="0" borderId="0" xfId="8" applyFont="1" applyFill="1" applyAlignment="1" applyProtection="1">
      <alignment vertical="center"/>
    </xf>
    <xf numFmtId="0" fontId="61" fillId="0" borderId="0" xfId="8" applyFont="1" applyFill="1" applyAlignment="1" applyProtection="1">
      <alignment horizontal="center" vertical="center"/>
    </xf>
    <xf numFmtId="0" fontId="60" fillId="0" borderId="0" xfId="8" quotePrefix="1" applyFont="1" applyFill="1" applyAlignment="1" applyProtection="1">
      <alignment horizontal="center" vertical="center"/>
    </xf>
    <xf numFmtId="0" fontId="60" fillId="4" borderId="0" xfId="8" applyFont="1" applyFill="1" applyBorder="1" applyAlignment="1" applyProtection="1">
      <alignment vertical="center"/>
    </xf>
    <xf numFmtId="0" fontId="61" fillId="4" borderId="0" xfId="8" applyFont="1" applyFill="1" applyBorder="1" applyAlignment="1" applyProtection="1">
      <alignment horizontal="right" vertical="center"/>
    </xf>
    <xf numFmtId="0" fontId="61" fillId="4" borderId="0" xfId="8" applyFont="1" applyFill="1" applyBorder="1" applyProtection="1">
      <alignment vertical="center"/>
    </xf>
    <xf numFmtId="0" fontId="61" fillId="4" borderId="0" xfId="8" applyFont="1" applyFill="1" applyBorder="1" applyAlignment="1" applyProtection="1">
      <alignment horizontal="center" vertical="center"/>
    </xf>
    <xf numFmtId="0" fontId="61" fillId="0" borderId="0" xfId="8" applyFont="1" applyBorder="1" applyProtection="1">
      <alignment vertical="center"/>
    </xf>
    <xf numFmtId="0" fontId="60" fillId="4" borderId="0" xfId="8" applyFont="1" applyFill="1" applyBorder="1" applyAlignment="1" applyProtection="1">
      <alignment horizontal="center" vertical="center"/>
    </xf>
    <xf numFmtId="0" fontId="61" fillId="4" borderId="0" xfId="8" applyFont="1" applyFill="1" applyBorder="1" applyAlignment="1" applyProtection="1">
      <alignment vertical="center"/>
    </xf>
    <xf numFmtId="0" fontId="63" fillId="4" borderId="0" xfId="8" applyFont="1" applyFill="1" applyBorder="1" applyAlignment="1" applyProtection="1">
      <alignment horizontal="centerContinuous" vertical="center"/>
    </xf>
    <xf numFmtId="0" fontId="60" fillId="4" borderId="0" xfId="8" applyFont="1" applyFill="1" applyBorder="1" applyAlignment="1" applyProtection="1">
      <alignment horizontal="centerContinuous" vertical="center"/>
    </xf>
    <xf numFmtId="0" fontId="60" fillId="4" borderId="0" xfId="8" applyFont="1" applyFill="1" applyBorder="1" applyProtection="1">
      <alignment vertical="center"/>
    </xf>
    <xf numFmtId="0" fontId="60" fillId="0" borderId="0" xfId="8" applyFont="1" applyBorder="1" applyProtection="1">
      <alignment vertical="center"/>
    </xf>
    <xf numFmtId="0" fontId="60" fillId="0" borderId="0" xfId="8" applyFont="1" applyProtection="1">
      <alignment vertical="center"/>
    </xf>
    <xf numFmtId="0" fontId="63" fillId="0" borderId="0" xfId="8" applyFont="1" applyProtection="1">
      <alignment vertical="center"/>
    </xf>
    <xf numFmtId="20" fontId="60" fillId="4" borderId="0" xfId="8" applyNumberFormat="1" applyFont="1" applyFill="1" applyBorder="1" applyAlignment="1" applyProtection="1">
      <alignment vertical="center"/>
    </xf>
    <xf numFmtId="20" fontId="60" fillId="4" borderId="0" xfId="8" applyNumberFormat="1" applyFont="1" applyFill="1" applyBorder="1" applyAlignment="1" applyProtection="1">
      <alignment horizontal="center" vertical="center"/>
    </xf>
    <xf numFmtId="177" fontId="60" fillId="4" borderId="0" xfId="8" applyNumberFormat="1" applyFont="1" applyFill="1" applyBorder="1" applyAlignment="1" applyProtection="1">
      <alignment vertical="center"/>
    </xf>
    <xf numFmtId="0" fontId="60" fillId="4" borderId="0" xfId="8" applyFont="1" applyFill="1" applyBorder="1" applyAlignment="1" applyProtection="1">
      <alignment horizontal="left" vertical="center"/>
    </xf>
    <xf numFmtId="0" fontId="60" fillId="0" borderId="0" xfId="8" applyFont="1" applyBorder="1" applyAlignment="1" applyProtection="1">
      <alignment horizontal="center" vertical="center"/>
    </xf>
    <xf numFmtId="0" fontId="63" fillId="0" borderId="0" xfId="8" applyFont="1" applyFill="1" applyAlignment="1" applyProtection="1">
      <alignment vertical="center"/>
    </xf>
    <xf numFmtId="0" fontId="63" fillId="0" borderId="0" xfId="8" applyFont="1" applyFill="1" applyAlignment="1" applyProtection="1">
      <alignment horizontal="left" vertical="center"/>
    </xf>
    <xf numFmtId="0" fontId="60" fillId="0" borderId="0" xfId="8" applyFont="1" applyFill="1" applyAlignment="1" applyProtection="1">
      <alignment horizontal="right" vertical="center"/>
    </xf>
    <xf numFmtId="0" fontId="60" fillId="0" borderId="0" xfId="8" applyFont="1" applyFill="1" applyAlignment="1" applyProtection="1">
      <alignment horizontal="center" vertical="center"/>
    </xf>
    <xf numFmtId="0" fontId="64" fillId="0" borderId="0" xfId="8" applyFont="1" applyFill="1" applyAlignment="1" applyProtection="1">
      <alignment vertical="center"/>
    </xf>
    <xf numFmtId="0" fontId="64" fillId="0" borderId="0" xfId="8" applyFont="1" applyFill="1" applyAlignment="1" applyProtection="1">
      <alignment horizontal="left" vertical="center"/>
    </xf>
    <xf numFmtId="0" fontId="64" fillId="0" borderId="0" xfId="8" applyFont="1" applyFill="1" applyBorder="1" applyAlignment="1" applyProtection="1">
      <alignment vertical="center"/>
    </xf>
    <xf numFmtId="0" fontId="64" fillId="0" borderId="0" xfId="8" applyFont="1" applyFill="1" applyAlignment="1" applyProtection="1">
      <alignment horizontal="right" vertical="center"/>
    </xf>
    <xf numFmtId="0" fontId="64" fillId="0" borderId="0" xfId="8" applyFont="1" applyFill="1" applyAlignment="1">
      <alignment horizontal="right" vertical="center"/>
    </xf>
    <xf numFmtId="0" fontId="64" fillId="0" borderId="0" xfId="8" applyFont="1" applyFill="1" applyAlignment="1">
      <alignment vertical="center"/>
    </xf>
    <xf numFmtId="0" fontId="63" fillId="0" borderId="45" xfId="8" applyFont="1" applyFill="1" applyBorder="1" applyAlignment="1" applyProtection="1">
      <alignment horizontal="center" vertical="center"/>
    </xf>
    <xf numFmtId="0" fontId="63" fillId="0" borderId="35" xfId="8" applyFont="1" applyFill="1" applyBorder="1" applyAlignment="1" applyProtection="1">
      <alignment horizontal="center" vertical="center"/>
    </xf>
    <xf numFmtId="0" fontId="63" fillId="0" borderId="46" xfId="8" applyFont="1" applyFill="1" applyBorder="1" applyAlignment="1" applyProtection="1">
      <alignment horizontal="center" vertical="center"/>
    </xf>
    <xf numFmtId="0" fontId="63" fillId="0" borderId="54" xfId="8" applyNumberFormat="1" applyFont="1" applyFill="1" applyBorder="1" applyAlignment="1" applyProtection="1">
      <alignment horizontal="center" vertical="center" wrapText="1"/>
    </xf>
    <xf numFmtId="0" fontId="63" fillId="0" borderId="56" xfId="8" applyNumberFormat="1" applyFont="1" applyFill="1" applyBorder="1" applyAlignment="1" applyProtection="1">
      <alignment horizontal="center" vertical="center" wrapText="1"/>
    </xf>
    <xf numFmtId="0" fontId="63" fillId="0" borderId="57" xfId="8" applyNumberFormat="1" applyFont="1" applyFill="1" applyBorder="1" applyAlignment="1" applyProtection="1">
      <alignment horizontal="center" vertical="center" wrapText="1"/>
    </xf>
    <xf numFmtId="0" fontId="60" fillId="0" borderId="51" xfId="8" applyFont="1" applyFill="1" applyBorder="1" applyAlignment="1" applyProtection="1">
      <alignment vertical="center"/>
    </xf>
    <xf numFmtId="178" fontId="60" fillId="3" borderId="74" xfId="8" applyNumberFormat="1" applyFont="1" applyFill="1" applyBorder="1" applyAlignment="1" applyProtection="1">
      <alignment horizontal="center" vertical="center" shrinkToFit="1"/>
      <protection locked="0"/>
    </xf>
    <xf numFmtId="178" fontId="60" fillId="3" borderId="75" xfId="8" applyNumberFormat="1" applyFont="1" applyFill="1" applyBorder="1" applyAlignment="1" applyProtection="1">
      <alignment horizontal="center" vertical="center" shrinkToFit="1"/>
      <protection locked="0"/>
    </xf>
    <xf numFmtId="178" fontId="60" fillId="3" borderId="76" xfId="8" applyNumberFormat="1" applyFont="1" applyFill="1" applyBorder="1" applyAlignment="1" applyProtection="1">
      <alignment horizontal="center" vertical="center" shrinkToFit="1"/>
      <protection locked="0"/>
    </xf>
    <xf numFmtId="0" fontId="60" fillId="0" borderId="47" xfId="8" applyFont="1" applyFill="1" applyBorder="1" applyAlignment="1" applyProtection="1">
      <alignment vertical="center"/>
    </xf>
    <xf numFmtId="178" fontId="60" fillId="3" borderId="77" xfId="8" applyNumberFormat="1" applyFont="1" applyFill="1" applyBorder="1" applyAlignment="1" applyProtection="1">
      <alignment horizontal="center" vertical="center" shrinkToFit="1"/>
      <protection locked="0"/>
    </xf>
    <xf numFmtId="178" fontId="60" fillId="3" borderId="78" xfId="8" applyNumberFormat="1" applyFont="1" applyFill="1" applyBorder="1" applyAlignment="1" applyProtection="1">
      <alignment horizontal="center" vertical="center" shrinkToFit="1"/>
      <protection locked="0"/>
    </xf>
    <xf numFmtId="178" fontId="60" fillId="3" borderId="79" xfId="8" applyNumberFormat="1" applyFont="1" applyFill="1" applyBorder="1" applyAlignment="1" applyProtection="1">
      <alignment horizontal="center" vertical="center" shrinkToFit="1"/>
      <protection locked="0"/>
    </xf>
    <xf numFmtId="178" fontId="60" fillId="3" borderId="45" xfId="8" applyNumberFormat="1" applyFont="1" applyFill="1" applyBorder="1" applyAlignment="1" applyProtection="1">
      <alignment horizontal="center" vertical="center" shrinkToFit="1"/>
      <protection locked="0"/>
    </xf>
    <xf numFmtId="178" fontId="60" fillId="3" borderId="35" xfId="8" applyNumberFormat="1" applyFont="1" applyFill="1" applyBorder="1" applyAlignment="1" applyProtection="1">
      <alignment horizontal="center" vertical="center" shrinkToFit="1"/>
      <protection locked="0"/>
    </xf>
    <xf numFmtId="178" fontId="60" fillId="3" borderId="46" xfId="8" applyNumberFormat="1" applyFont="1" applyFill="1" applyBorder="1" applyAlignment="1" applyProtection="1">
      <alignment horizontal="center" vertical="center" shrinkToFit="1"/>
      <protection locked="0"/>
    </xf>
    <xf numFmtId="178" fontId="60" fillId="3" borderId="54" xfId="8" applyNumberFormat="1" applyFont="1" applyFill="1" applyBorder="1" applyAlignment="1" applyProtection="1">
      <alignment horizontal="center" vertical="center" shrinkToFit="1"/>
      <protection locked="0"/>
    </xf>
    <xf numFmtId="178" fontId="60" fillId="3" borderId="56" xfId="8" applyNumberFormat="1" applyFont="1" applyFill="1" applyBorder="1" applyAlignment="1" applyProtection="1">
      <alignment horizontal="center" vertical="center" shrinkToFit="1"/>
      <protection locked="0"/>
    </xf>
    <xf numFmtId="178" fontId="60" fillId="3" borderId="57" xfId="8" applyNumberFormat="1" applyFont="1" applyFill="1" applyBorder="1" applyAlignment="1" applyProtection="1">
      <alignment horizontal="center" vertical="center" shrinkToFit="1"/>
      <protection locked="0"/>
    </xf>
    <xf numFmtId="0" fontId="63" fillId="0" borderId="0" xfId="8" applyFont="1" applyFill="1" applyBorder="1" applyAlignment="1" applyProtection="1">
      <alignment vertical="center" shrinkToFit="1"/>
    </xf>
    <xf numFmtId="0" fontId="63" fillId="0" borderId="0" xfId="8" applyFont="1" applyFill="1" applyBorder="1" applyAlignment="1" applyProtection="1">
      <alignment vertical="center"/>
    </xf>
    <xf numFmtId="0" fontId="63" fillId="0" borderId="0" xfId="8" applyFont="1" applyFill="1" applyBorder="1" applyAlignment="1" applyProtection="1">
      <alignment horizontal="left" vertical="center"/>
    </xf>
    <xf numFmtId="0" fontId="63" fillId="4" borderId="0" xfId="8" applyFont="1" applyFill="1" applyBorder="1" applyAlignment="1" applyProtection="1">
      <alignment vertical="center"/>
    </xf>
    <xf numFmtId="0" fontId="63" fillId="4" borderId="0" xfId="8" applyFont="1" applyFill="1" applyBorder="1" applyAlignment="1" applyProtection="1">
      <alignment horizontal="left" vertical="center"/>
    </xf>
    <xf numFmtId="0" fontId="63" fillId="0" borderId="0" xfId="8" applyFont="1" applyFill="1" applyBorder="1" applyAlignment="1" applyProtection="1">
      <alignment horizontal="centerContinuous" vertical="center"/>
    </xf>
    <xf numFmtId="180" fontId="63" fillId="4" borderId="0" xfId="8" applyNumberFormat="1" applyFont="1" applyFill="1" applyBorder="1" applyAlignment="1" applyProtection="1">
      <alignment horizontal="center" vertical="center"/>
    </xf>
    <xf numFmtId="0" fontId="63" fillId="4" borderId="0" xfId="8" applyFont="1" applyFill="1" applyBorder="1" applyAlignment="1" applyProtection="1">
      <alignment horizontal="center" vertical="center"/>
    </xf>
    <xf numFmtId="181" fontId="63" fillId="0" borderId="0" xfId="8" applyNumberFormat="1" applyFont="1" applyFill="1" applyBorder="1" applyAlignment="1" applyProtection="1">
      <alignment vertical="center"/>
    </xf>
    <xf numFmtId="181" fontId="63" fillId="0" borderId="0" xfId="8" applyNumberFormat="1" applyFont="1" applyFill="1" applyAlignment="1" applyProtection="1">
      <alignment vertical="center"/>
    </xf>
    <xf numFmtId="182" fontId="63" fillId="4" borderId="0" xfId="9" applyNumberFormat="1" applyFont="1" applyFill="1" applyBorder="1" applyAlignment="1" applyProtection="1">
      <alignment horizontal="right" vertical="center"/>
    </xf>
    <xf numFmtId="183" fontId="63" fillId="4" borderId="0" xfId="8" applyNumberFormat="1" applyFont="1" applyFill="1" applyBorder="1" applyAlignment="1" applyProtection="1">
      <alignment vertical="center"/>
    </xf>
    <xf numFmtId="0" fontId="63" fillId="0" borderId="0" xfId="8" applyFont="1" applyFill="1" applyBorder="1" applyAlignment="1" applyProtection="1">
      <alignment horizontal="right" vertical="center"/>
    </xf>
    <xf numFmtId="0" fontId="66" fillId="0" borderId="0" xfId="8" applyFont="1" applyFill="1" applyBorder="1" applyAlignment="1" applyProtection="1">
      <alignment vertical="center"/>
    </xf>
    <xf numFmtId="184" fontId="63" fillId="4" borderId="0" xfId="8" applyNumberFormat="1" applyFont="1" applyFill="1" applyBorder="1" applyAlignment="1" applyProtection="1">
      <alignment vertical="center"/>
    </xf>
    <xf numFmtId="0" fontId="63" fillId="4" borderId="0" xfId="8" applyFont="1" applyFill="1" applyBorder="1" applyAlignment="1" applyProtection="1">
      <alignment horizontal="right" vertical="center"/>
    </xf>
    <xf numFmtId="0" fontId="63" fillId="0" borderId="0" xfId="8" applyFont="1" applyFill="1" applyBorder="1" applyAlignment="1" applyProtection="1">
      <alignment horizontal="left"/>
    </xf>
    <xf numFmtId="0" fontId="63" fillId="0" borderId="0" xfId="8" applyFont="1" applyFill="1" applyBorder="1" applyAlignment="1" applyProtection="1">
      <alignment horizontal="centerContinuous"/>
    </xf>
    <xf numFmtId="0" fontId="63" fillId="0" borderId="5" xfId="8" applyFont="1" applyFill="1" applyBorder="1" applyAlignment="1" applyProtection="1">
      <alignment horizontal="centerContinuous" vertical="center"/>
    </xf>
    <xf numFmtId="0" fontId="63" fillId="0" borderId="5" xfId="8" applyFont="1" applyFill="1" applyBorder="1" applyAlignment="1" applyProtection="1">
      <alignment vertical="center"/>
    </xf>
    <xf numFmtId="0" fontId="63" fillId="0" borderId="0" xfId="8" applyFont="1" applyFill="1" applyBorder="1" applyAlignment="1" applyProtection="1">
      <alignment horizontal="center" vertical="center"/>
    </xf>
    <xf numFmtId="0" fontId="63" fillId="0" borderId="0" xfId="8" applyFont="1" applyFill="1" applyBorder="1" applyAlignment="1" applyProtection="1">
      <alignment vertical="center" wrapText="1"/>
    </xf>
    <xf numFmtId="0" fontId="63" fillId="0" borderId="0" xfId="8" applyFont="1" applyFill="1" applyBorder="1" applyAlignment="1" applyProtection="1">
      <alignment horizontal="justify" vertical="center" wrapText="1"/>
    </xf>
    <xf numFmtId="0" fontId="64" fillId="0" borderId="0" xfId="8" applyFont="1" applyFill="1" applyBorder="1" applyAlignment="1">
      <alignment horizontal="left" vertical="center"/>
    </xf>
    <xf numFmtId="0" fontId="64" fillId="0" borderId="0" xfId="8" applyFont="1" applyFill="1" applyBorder="1" applyAlignment="1">
      <alignment vertical="center"/>
    </xf>
    <xf numFmtId="0" fontId="64" fillId="0" borderId="0" xfId="8" applyFont="1" applyFill="1" applyBorder="1" applyAlignment="1">
      <alignment vertical="center" wrapText="1"/>
    </xf>
    <xf numFmtId="0" fontId="64" fillId="0" borderId="0" xfId="8" applyFont="1" applyFill="1" applyBorder="1" applyAlignment="1">
      <alignment horizontal="justify" vertical="center" wrapText="1"/>
    </xf>
    <xf numFmtId="0" fontId="63" fillId="0" borderId="71" xfId="8" applyFont="1" applyFill="1" applyBorder="1" applyAlignment="1" applyProtection="1">
      <alignment vertical="center"/>
    </xf>
    <xf numFmtId="0" fontId="55" fillId="0" borderId="0" xfId="0" applyFont="1" applyFill="1" applyBorder="1" applyAlignment="1">
      <alignment vertical="top" wrapText="1"/>
    </xf>
    <xf numFmtId="0" fontId="36" fillId="0" borderId="2" xfId="0" applyFont="1" applyFill="1" applyBorder="1" applyAlignment="1">
      <alignment vertical="top" wrapText="1"/>
    </xf>
    <xf numFmtId="0" fontId="56" fillId="0" borderId="1" xfId="0" applyFont="1" applyFill="1" applyBorder="1" applyAlignment="1">
      <alignment horizontal="center" vertical="top" wrapText="1"/>
    </xf>
    <xf numFmtId="0" fontId="55" fillId="0" borderId="1" xfId="0" applyFont="1" applyFill="1" applyBorder="1" applyAlignment="1">
      <alignment vertical="top" wrapText="1"/>
    </xf>
    <xf numFmtId="0" fontId="55" fillId="0" borderId="5" xfId="0" applyFont="1" applyFill="1" applyBorder="1" applyAlignment="1">
      <alignment vertical="top" wrapText="1"/>
    </xf>
    <xf numFmtId="0" fontId="55" fillId="0" borderId="2" xfId="0" applyFont="1" applyFill="1" applyBorder="1" applyAlignment="1">
      <alignment vertical="top"/>
    </xf>
    <xf numFmtId="0" fontId="56" fillId="0" borderId="6" xfId="0" applyFont="1" applyFill="1" applyBorder="1" applyAlignment="1">
      <alignment horizontal="center" vertical="top"/>
    </xf>
    <xf numFmtId="0" fontId="56" fillId="0" borderId="9" xfId="0" applyFont="1" applyFill="1" applyBorder="1" applyAlignment="1">
      <alignment horizontal="center" vertical="top"/>
    </xf>
    <xf numFmtId="0" fontId="8" fillId="0" borderId="7" xfId="0" applyFont="1" applyFill="1" applyBorder="1" applyAlignment="1">
      <alignment horizontal="center" vertical="top"/>
    </xf>
    <xf numFmtId="0" fontId="8" fillId="0" borderId="4" xfId="0" applyFont="1" applyFill="1" applyBorder="1" applyAlignment="1">
      <alignment horizontal="center" vertical="top"/>
    </xf>
    <xf numFmtId="0" fontId="8" fillId="0" borderId="1" xfId="0" applyFont="1" applyFill="1" applyBorder="1" applyAlignment="1">
      <alignment horizontal="left" vertical="top" wrapText="1"/>
    </xf>
    <xf numFmtId="0" fontId="8" fillId="0" borderId="1" xfId="0" applyFont="1" applyFill="1" applyBorder="1" applyAlignment="1">
      <alignment vertical="top" wrapText="1"/>
    </xf>
    <xf numFmtId="0" fontId="9" fillId="0" borderId="1" xfId="0" applyFont="1" applyFill="1" applyBorder="1" applyAlignment="1">
      <alignment horizontal="left" vertical="top" wrapText="1"/>
    </xf>
    <xf numFmtId="0" fontId="8" fillId="0" borderId="7" xfId="0" applyFont="1" applyFill="1" applyBorder="1" applyAlignment="1">
      <alignment horizontal="center" vertical="top" wrapText="1"/>
    </xf>
    <xf numFmtId="0" fontId="8" fillId="0" borderId="7" xfId="0" applyFont="1" applyFill="1" applyBorder="1" applyAlignment="1">
      <alignment horizontal="center" vertical="center"/>
    </xf>
    <xf numFmtId="0" fontId="8" fillId="0" borderId="4" xfId="0" applyFont="1" applyFill="1" applyBorder="1" applyAlignment="1">
      <alignment horizontal="left" vertical="top" wrapText="1"/>
    </xf>
    <xf numFmtId="0" fontId="10" fillId="0" borderId="4" xfId="0" applyFont="1" applyFill="1" applyBorder="1" applyAlignment="1">
      <alignment vertical="top" wrapText="1"/>
    </xf>
    <xf numFmtId="0" fontId="27" fillId="0" borderId="4" xfId="0" applyFont="1" applyFill="1" applyBorder="1" applyAlignment="1">
      <alignment vertical="top" wrapText="1"/>
    </xf>
    <xf numFmtId="0" fontId="8" fillId="0" borderId="6" xfId="0" applyFont="1" applyFill="1" applyBorder="1" applyAlignment="1">
      <alignment horizontal="left" vertical="top" wrapText="1"/>
    </xf>
    <xf numFmtId="0" fontId="27" fillId="0" borderId="1" xfId="0" applyFont="1" applyFill="1" applyBorder="1" applyAlignment="1">
      <alignment vertical="top" wrapText="1"/>
    </xf>
    <xf numFmtId="0" fontId="67" fillId="4" borderId="0" xfId="10" applyFont="1" applyFill="1">
      <alignment vertical="center"/>
    </xf>
    <xf numFmtId="0" fontId="67" fillId="4" borderId="35" xfId="10" applyFont="1" applyFill="1" applyBorder="1" applyAlignment="1">
      <alignment horizontal="center" vertical="center"/>
    </xf>
    <xf numFmtId="0" fontId="67" fillId="4" borderId="35" xfId="10" applyFont="1" applyFill="1" applyBorder="1">
      <alignment vertical="center"/>
    </xf>
    <xf numFmtId="0" fontId="67" fillId="4" borderId="72" xfId="10" applyFont="1" applyFill="1" applyBorder="1" applyAlignment="1">
      <alignment horizontal="center" vertical="center"/>
    </xf>
    <xf numFmtId="0" fontId="60" fillId="4" borderId="82" xfId="10" applyFont="1" applyFill="1" applyBorder="1" applyAlignment="1">
      <alignment horizontal="center" vertical="center"/>
    </xf>
    <xf numFmtId="0" fontId="60" fillId="4" borderId="83" xfId="10" applyFont="1" applyFill="1" applyBorder="1" applyAlignment="1">
      <alignment horizontal="center" vertical="center"/>
    </xf>
    <xf numFmtId="0" fontId="60" fillId="4" borderId="84" xfId="10" applyFont="1" applyFill="1" applyBorder="1" applyAlignment="1">
      <alignment horizontal="center" vertical="center"/>
    </xf>
    <xf numFmtId="0" fontId="67" fillId="4" borderId="84" xfId="10" applyFont="1" applyFill="1" applyBorder="1" applyAlignment="1">
      <alignment horizontal="center" vertical="center"/>
    </xf>
    <xf numFmtId="0" fontId="67" fillId="4" borderId="85" xfId="10" applyFont="1" applyFill="1" applyBorder="1" applyAlignment="1">
      <alignment horizontal="center" vertical="center"/>
    </xf>
    <xf numFmtId="0" fontId="60" fillId="4" borderId="36" xfId="10" applyFont="1" applyFill="1" applyBorder="1">
      <alignment vertical="center"/>
    </xf>
    <xf numFmtId="0" fontId="60" fillId="4" borderId="40" xfId="10" applyFont="1" applyFill="1" applyBorder="1">
      <alignment vertical="center"/>
    </xf>
    <xf numFmtId="0" fontId="60" fillId="4" borderId="86" xfId="10" applyFont="1" applyFill="1" applyBorder="1">
      <alignment vertical="center"/>
    </xf>
    <xf numFmtId="0" fontId="67" fillId="4" borderId="86" xfId="10" applyFont="1" applyFill="1" applyBorder="1">
      <alignment vertical="center"/>
    </xf>
    <xf numFmtId="0" fontId="67" fillId="4" borderId="39" xfId="10" applyFont="1" applyFill="1" applyBorder="1">
      <alignment vertical="center"/>
    </xf>
    <xf numFmtId="0" fontId="60" fillId="4" borderId="45" xfId="10" applyFont="1" applyFill="1" applyBorder="1">
      <alignment vertical="center"/>
    </xf>
    <xf numFmtId="0" fontId="60" fillId="4" borderId="8" xfId="10" applyFont="1" applyFill="1" applyBorder="1">
      <alignment vertical="center"/>
    </xf>
    <xf numFmtId="0" fontId="60" fillId="4" borderId="6" xfId="10" applyFont="1" applyFill="1" applyBorder="1">
      <alignment vertical="center"/>
    </xf>
    <xf numFmtId="0" fontId="67" fillId="4" borderId="46" xfId="10" applyFont="1" applyFill="1" applyBorder="1">
      <alignment vertical="center"/>
    </xf>
    <xf numFmtId="0" fontId="60" fillId="4" borderId="12" xfId="10" applyFont="1" applyFill="1" applyBorder="1">
      <alignment vertical="center"/>
    </xf>
    <xf numFmtId="0" fontId="60" fillId="4" borderId="35" xfId="10" applyFont="1" applyFill="1" applyBorder="1">
      <alignment vertical="center"/>
    </xf>
    <xf numFmtId="0" fontId="60" fillId="4" borderId="54" xfId="10" applyFont="1" applyFill="1" applyBorder="1">
      <alignment vertical="center"/>
    </xf>
    <xf numFmtId="0" fontId="67" fillId="4" borderId="56" xfId="10" applyFont="1" applyFill="1" applyBorder="1">
      <alignment vertical="center"/>
    </xf>
    <xf numFmtId="0" fontId="60" fillId="4" borderId="56" xfId="10" applyFont="1" applyFill="1" applyBorder="1">
      <alignment vertical="center"/>
    </xf>
    <xf numFmtId="0" fontId="67" fillId="4" borderId="57" xfId="10" applyFont="1" applyFill="1" applyBorder="1">
      <alignment vertical="center"/>
    </xf>
    <xf numFmtId="0" fontId="56" fillId="0" borderId="7" xfId="0" applyFont="1" applyFill="1" applyBorder="1" applyAlignment="1">
      <alignment vertical="center"/>
    </xf>
    <xf numFmtId="0" fontId="56" fillId="0" borderId="0" xfId="0" applyFont="1" applyFill="1" applyBorder="1" applyAlignment="1">
      <alignment vertical="center"/>
    </xf>
    <xf numFmtId="0" fontId="56" fillId="0" borderId="0" xfId="0" applyFont="1" applyFill="1" applyBorder="1" applyAlignment="1">
      <alignment vertical="center" wrapText="1"/>
    </xf>
    <xf numFmtId="0" fontId="59" fillId="0" borderId="0" xfId="0" applyFont="1" applyFill="1" applyBorder="1" applyAlignment="1">
      <alignment vertical="center" wrapText="1"/>
    </xf>
    <xf numFmtId="0" fontId="59" fillId="0" borderId="4" xfId="0" applyFont="1" applyFill="1" applyBorder="1" applyAlignment="1">
      <alignment vertical="center" wrapText="1"/>
    </xf>
    <xf numFmtId="0" fontId="25" fillId="0" borderId="0" xfId="0" applyFont="1" applyAlignment="1">
      <alignment horizontal="center" vertical="center"/>
    </xf>
    <xf numFmtId="0" fontId="9" fillId="0" borderId="7" xfId="0" applyFont="1" applyFill="1" applyBorder="1" applyAlignment="1">
      <alignment vertical="center" wrapText="1"/>
    </xf>
    <xf numFmtId="0" fontId="9" fillId="0" borderId="0" xfId="0" applyFont="1" applyFill="1" applyBorder="1" applyAlignment="1">
      <alignment vertical="center" wrapText="1"/>
    </xf>
    <xf numFmtId="0" fontId="9" fillId="0" borderId="0" xfId="0" applyFont="1" applyFill="1" applyBorder="1" applyAlignment="1">
      <alignment horizontal="left" vertical="center" wrapText="1"/>
    </xf>
    <xf numFmtId="0" fontId="9" fillId="0" borderId="4" xfId="0" applyFont="1" applyFill="1" applyBorder="1" applyAlignment="1">
      <alignment horizontal="left" vertical="center" wrapText="1"/>
    </xf>
    <xf numFmtId="0" fontId="27" fillId="0" borderId="0" xfId="0" applyFont="1" applyAlignment="1">
      <alignment vertical="center" wrapText="1"/>
    </xf>
    <xf numFmtId="0" fontId="27" fillId="0" borderId="0" xfId="0" applyFont="1" applyAlignment="1">
      <alignment horizontal="left" vertical="center" wrapText="1"/>
    </xf>
    <xf numFmtId="0" fontId="27" fillId="0" borderId="4" xfId="0" applyFont="1" applyBorder="1" applyAlignment="1">
      <alignment horizontal="left" vertical="center" wrapText="1"/>
    </xf>
    <xf numFmtId="0" fontId="9" fillId="0" borderId="8" xfId="0" applyFont="1" applyFill="1" applyBorder="1" applyAlignment="1">
      <alignment vertical="center" wrapText="1"/>
    </xf>
    <xf numFmtId="0" fontId="9" fillId="0" borderId="5" xfId="0" applyFont="1" applyFill="1" applyBorder="1" applyAlignment="1">
      <alignment vertical="center" wrapText="1"/>
    </xf>
    <xf numFmtId="0" fontId="9" fillId="0" borderId="5" xfId="0" applyFont="1" applyFill="1" applyBorder="1" applyAlignment="1">
      <alignment horizontal="left" vertical="center" wrapText="1"/>
    </xf>
    <xf numFmtId="0" fontId="9" fillId="0" borderId="5" xfId="0" applyFont="1" applyFill="1" applyBorder="1" applyAlignment="1">
      <alignment horizontal="left" vertical="center"/>
    </xf>
    <xf numFmtId="0" fontId="9" fillId="0" borderId="2" xfId="0" applyFont="1" applyFill="1" applyBorder="1" applyAlignment="1">
      <alignment horizontal="left" vertical="center"/>
    </xf>
    <xf numFmtId="0" fontId="16" fillId="0" borderId="7" xfId="0" applyFont="1" applyFill="1" applyBorder="1" applyAlignment="1">
      <alignment vertical="center" wrapText="1"/>
    </xf>
    <xf numFmtId="0" fontId="16" fillId="0" borderId="0" xfId="0" applyFont="1" applyFill="1" applyBorder="1" applyAlignment="1">
      <alignment vertical="center" wrapText="1"/>
    </xf>
    <xf numFmtId="0" fontId="9" fillId="0" borderId="0" xfId="0" applyFont="1" applyAlignment="1">
      <alignment horizontal="left" vertical="center" wrapText="1"/>
    </xf>
    <xf numFmtId="0" fontId="9" fillId="0" borderId="0" xfId="0" applyFont="1" applyAlignment="1">
      <alignment horizontal="left" vertical="center"/>
    </xf>
    <xf numFmtId="0" fontId="9" fillId="0" borderId="4" xfId="0" applyFont="1" applyBorder="1" applyAlignment="1">
      <alignment horizontal="left" vertical="center"/>
    </xf>
    <xf numFmtId="0" fontId="9" fillId="0" borderId="4" xfId="0" applyFont="1" applyBorder="1" applyAlignment="1">
      <alignment horizontal="left" vertical="center" wrapText="1"/>
    </xf>
    <xf numFmtId="0" fontId="36" fillId="0" borderId="35" xfId="0" applyFont="1" applyBorder="1" applyAlignment="1">
      <alignment horizontal="center" vertical="center"/>
    </xf>
    <xf numFmtId="0" fontId="8" fillId="0" borderId="7" xfId="0" applyFont="1" applyBorder="1" applyAlignment="1">
      <alignment vertical="center"/>
    </xf>
    <xf numFmtId="0" fontId="27" fillId="0" borderId="0" xfId="0" applyFont="1" applyBorder="1" applyAlignment="1">
      <alignment vertical="center"/>
    </xf>
    <xf numFmtId="0" fontId="27" fillId="0" borderId="4" xfId="0" applyFont="1" applyBorder="1" applyAlignment="1">
      <alignment vertical="center"/>
    </xf>
    <xf numFmtId="0" fontId="36" fillId="0" borderId="35" xfId="0" applyFont="1" applyBorder="1" applyAlignment="1">
      <alignment vertical="center" wrapText="1"/>
    </xf>
    <xf numFmtId="0" fontId="36" fillId="0" borderId="35" xfId="0" applyFont="1" applyBorder="1" applyAlignment="1">
      <alignment vertical="center"/>
    </xf>
    <xf numFmtId="0" fontId="36" fillId="0" borderId="0" xfId="0" applyFont="1" applyAlignment="1">
      <alignment vertical="center"/>
    </xf>
    <xf numFmtId="0" fontId="34" fillId="0" borderId="0" xfId="0" applyFont="1" applyAlignment="1">
      <alignment horizontal="center" vertical="center"/>
    </xf>
    <xf numFmtId="0" fontId="8" fillId="0" borderId="7" xfId="0" applyFont="1" applyFill="1" applyBorder="1" applyAlignment="1">
      <alignment horizontal="center" vertical="top"/>
    </xf>
    <xf numFmtId="0" fontId="8" fillId="0" borderId="4" xfId="0" applyFont="1" applyFill="1" applyBorder="1" applyAlignment="1">
      <alignment horizontal="center" vertical="top"/>
    </xf>
    <xf numFmtId="0" fontId="8" fillId="0" borderId="1" xfId="0" applyFont="1" applyFill="1" applyBorder="1" applyAlignment="1">
      <alignment horizontal="left" vertical="top" wrapText="1"/>
    </xf>
    <xf numFmtId="0" fontId="8" fillId="0" borderId="8" xfId="0" applyFont="1" applyFill="1" applyBorder="1" applyAlignment="1">
      <alignment horizontal="left" vertical="top" wrapText="1"/>
    </xf>
    <xf numFmtId="0" fontId="8" fillId="0" borderId="2" xfId="0" applyFont="1" applyFill="1" applyBorder="1" applyAlignment="1">
      <alignment horizontal="left" vertical="top" wrapText="1"/>
    </xf>
    <xf numFmtId="0" fontId="8" fillId="0" borderId="1" xfId="0" applyFont="1" applyFill="1" applyBorder="1" applyAlignment="1">
      <alignment vertical="top" wrapText="1"/>
    </xf>
    <xf numFmtId="0" fontId="9" fillId="0" borderId="1" xfId="0" applyFont="1" applyFill="1" applyBorder="1" applyAlignment="1">
      <alignment horizontal="left" vertical="top" wrapText="1"/>
    </xf>
    <xf numFmtId="0" fontId="8" fillId="0" borderId="7" xfId="0" applyFont="1" applyFill="1" applyBorder="1" applyAlignment="1">
      <alignment horizontal="center" vertical="top" wrapText="1"/>
    </xf>
    <xf numFmtId="0" fontId="8" fillId="0" borderId="11" xfId="0" applyFont="1" applyFill="1" applyBorder="1" applyAlignment="1">
      <alignment horizontal="left" vertical="top"/>
    </xf>
    <xf numFmtId="0" fontId="8" fillId="0" borderId="3" xfId="0" applyFont="1" applyFill="1" applyBorder="1" applyAlignment="1">
      <alignment horizontal="left" vertical="top"/>
    </xf>
    <xf numFmtId="0" fontId="8" fillId="0" borderId="4" xfId="0" applyFont="1" applyFill="1" applyBorder="1" applyAlignment="1">
      <alignment horizontal="left" vertical="top" wrapText="1"/>
    </xf>
    <xf numFmtId="0" fontId="8" fillId="0" borderId="7" xfId="0" applyFont="1" applyFill="1" applyBorder="1" applyAlignment="1">
      <alignment horizontal="center" vertical="center"/>
    </xf>
    <xf numFmtId="0" fontId="8" fillId="0" borderId="4" xfId="0" applyFont="1" applyFill="1" applyBorder="1" applyAlignment="1">
      <alignment horizontal="center" vertical="center"/>
    </xf>
    <xf numFmtId="0" fontId="27" fillId="0" borderId="1" xfId="0" applyFont="1" applyFill="1" applyBorder="1" applyAlignment="1">
      <alignment vertical="top"/>
    </xf>
    <xf numFmtId="0" fontId="10" fillId="0" borderId="4" xfId="0" applyFont="1" applyFill="1" applyBorder="1" applyAlignment="1">
      <alignment vertical="top" wrapText="1"/>
    </xf>
    <xf numFmtId="0" fontId="27" fillId="0" borderId="4" xfId="0" applyFont="1" applyFill="1" applyBorder="1" applyAlignment="1">
      <alignment vertical="top" wrapText="1"/>
    </xf>
    <xf numFmtId="0" fontId="8" fillId="0" borderId="9" xfId="0" applyFont="1" applyFill="1" applyBorder="1" applyAlignment="1">
      <alignment horizontal="left" vertical="top" wrapText="1"/>
    </xf>
    <xf numFmtId="0" fontId="8" fillId="0" borderId="6" xfId="0" applyFont="1" applyFill="1" applyBorder="1" applyAlignment="1">
      <alignment horizontal="left" vertical="top" wrapText="1"/>
    </xf>
    <xf numFmtId="0" fontId="29" fillId="0" borderId="1" xfId="0" applyFont="1" applyFill="1" applyBorder="1" applyAlignment="1">
      <alignment horizontal="left" vertical="top" wrapText="1"/>
    </xf>
    <xf numFmtId="0" fontId="16" fillId="0" borderId="1" xfId="0" applyFont="1" applyFill="1" applyBorder="1" applyAlignment="1">
      <alignment horizontal="left" vertical="top" wrapText="1"/>
    </xf>
    <xf numFmtId="0" fontId="27" fillId="0" borderId="1" xfId="0" applyFont="1" applyFill="1" applyBorder="1" applyAlignment="1">
      <alignment vertical="top" wrapText="1"/>
    </xf>
    <xf numFmtId="0" fontId="8" fillId="0" borderId="5" xfId="0" applyFont="1" applyFill="1" applyBorder="1" applyAlignment="1">
      <alignment horizontal="left" vertical="top" wrapText="1"/>
    </xf>
    <xf numFmtId="0" fontId="60" fillId="0" borderId="29" xfId="8" applyFont="1" applyFill="1" applyBorder="1" applyAlignment="1" applyProtection="1">
      <alignment horizontal="center" vertical="center"/>
    </xf>
    <xf numFmtId="0" fontId="60" fillId="0" borderId="49" xfId="8" applyFont="1" applyFill="1" applyBorder="1" applyAlignment="1" applyProtection="1">
      <alignment horizontal="center" vertical="center"/>
    </xf>
    <xf numFmtId="0" fontId="60" fillId="0" borderId="30" xfId="8" applyFont="1" applyFill="1" applyBorder="1" applyAlignment="1" applyProtection="1">
      <alignment horizontal="center" vertical="center"/>
    </xf>
    <xf numFmtId="0" fontId="60" fillId="0" borderId="19" xfId="8" applyFont="1" applyFill="1" applyBorder="1" applyAlignment="1" applyProtection="1">
      <alignment horizontal="center" vertical="center" wrapText="1"/>
    </xf>
    <xf numFmtId="0" fontId="60" fillId="0" borderId="25" xfId="8" applyFont="1" applyFill="1" applyBorder="1" applyAlignment="1" applyProtection="1">
      <alignment horizontal="center" vertical="center" wrapText="1"/>
    </xf>
    <xf numFmtId="0" fontId="60" fillId="0" borderId="0" xfId="8" applyFont="1" applyFill="1" applyBorder="1" applyAlignment="1" applyProtection="1">
      <alignment horizontal="center" vertical="center" wrapText="1"/>
    </xf>
    <xf numFmtId="0" fontId="60" fillId="0" borderId="4" xfId="8" applyFont="1" applyFill="1" applyBorder="1" applyAlignment="1" applyProtection="1">
      <alignment horizontal="center" vertical="center" wrapText="1"/>
    </xf>
    <xf numFmtId="0" fontId="60" fillId="0" borderId="16" xfId="8" applyFont="1" applyFill="1" applyBorder="1" applyAlignment="1" applyProtection="1">
      <alignment horizontal="center" vertical="center" wrapText="1"/>
    </xf>
    <xf numFmtId="0" fontId="60" fillId="0" borderId="15" xfId="8" applyFont="1" applyFill="1" applyBorder="1" applyAlignment="1" applyProtection="1">
      <alignment horizontal="center" vertical="center" wrapText="1"/>
    </xf>
    <xf numFmtId="0" fontId="60" fillId="0" borderId="38" xfId="8" applyFont="1" applyFill="1" applyBorder="1" applyAlignment="1" applyProtection="1">
      <alignment horizontal="center" vertical="center" wrapText="1"/>
    </xf>
    <xf numFmtId="0" fontId="60" fillId="0" borderId="7" xfId="8" applyFont="1" applyFill="1" applyBorder="1" applyAlignment="1" applyProtection="1">
      <alignment horizontal="center" vertical="center" wrapText="1"/>
    </xf>
    <xf numFmtId="0" fontId="60" fillId="0" borderId="14" xfId="8" applyFont="1" applyFill="1" applyBorder="1" applyAlignment="1" applyProtection="1">
      <alignment horizontal="center" vertical="center" wrapText="1"/>
    </xf>
    <xf numFmtId="0" fontId="60" fillId="0" borderId="44" xfId="8" applyFont="1" applyFill="1" applyBorder="1" applyAlignment="1" applyProtection="1">
      <alignment horizontal="center" vertical="center" wrapText="1"/>
    </xf>
    <xf numFmtId="0" fontId="60" fillId="0" borderId="21" xfId="8" applyFont="1" applyFill="1" applyBorder="1" applyAlignment="1" applyProtection="1">
      <alignment horizontal="center" vertical="center" wrapText="1"/>
    </xf>
    <xf numFmtId="0" fontId="60" fillId="0" borderId="53" xfId="8" applyFont="1" applyFill="1" applyBorder="1" applyAlignment="1" applyProtection="1">
      <alignment horizontal="center" vertical="center" wrapText="1"/>
    </xf>
    <xf numFmtId="0" fontId="60" fillId="0" borderId="18" xfId="8" quotePrefix="1" applyFont="1" applyFill="1" applyBorder="1" applyAlignment="1" applyProtection="1">
      <alignment horizontal="center" vertical="center"/>
    </xf>
    <xf numFmtId="0" fontId="60" fillId="0" borderId="19" xfId="8" applyFont="1" applyFill="1" applyBorder="1" applyAlignment="1" applyProtection="1">
      <alignment horizontal="center" vertical="center"/>
    </xf>
    <xf numFmtId="0" fontId="61" fillId="2" borderId="0" xfId="8" applyFont="1" applyFill="1" applyAlignment="1" applyProtection="1">
      <alignment horizontal="center" vertical="center"/>
      <protection locked="0"/>
    </xf>
    <xf numFmtId="0" fontId="61" fillId="3" borderId="0" xfId="8" applyFont="1" applyFill="1" applyAlignment="1" applyProtection="1">
      <alignment horizontal="center" vertical="center"/>
      <protection locked="0"/>
    </xf>
    <xf numFmtId="0" fontId="61" fillId="0" borderId="0" xfId="8" applyFont="1" applyFill="1" applyAlignment="1" applyProtection="1">
      <alignment horizontal="center" vertical="center"/>
    </xf>
    <xf numFmtId="0" fontId="60" fillId="2" borderId="35" xfId="8" applyFont="1" applyFill="1" applyBorder="1" applyAlignment="1" applyProtection="1">
      <alignment horizontal="center" vertical="center"/>
      <protection locked="0"/>
    </xf>
    <xf numFmtId="0" fontId="64" fillId="0" borderId="36" xfId="8" applyFont="1" applyFill="1" applyBorder="1" applyAlignment="1" applyProtection="1">
      <alignment horizontal="center" vertical="center" wrapText="1"/>
    </xf>
    <xf numFmtId="0" fontId="64" fillId="0" borderId="39" xfId="8" applyFont="1" applyFill="1" applyBorder="1" applyAlignment="1" applyProtection="1">
      <alignment horizontal="center" vertical="center" wrapText="1"/>
    </xf>
    <xf numFmtId="0" fontId="64" fillId="0" borderId="45" xfId="8" applyFont="1" applyFill="1" applyBorder="1" applyAlignment="1" applyProtection="1">
      <alignment horizontal="center" vertical="center" wrapText="1"/>
    </xf>
    <xf numFmtId="0" fontId="64" fillId="0" borderId="46" xfId="8" applyFont="1" applyFill="1" applyBorder="1" applyAlignment="1" applyProtection="1">
      <alignment horizontal="center" vertical="center" wrapText="1"/>
    </xf>
    <xf numFmtId="0" fontId="64" fillId="0" borderId="73" xfId="8" applyFont="1" applyFill="1" applyBorder="1" applyAlignment="1" applyProtection="1">
      <alignment horizontal="center" vertical="center" wrapText="1"/>
    </xf>
    <xf numFmtId="0" fontId="64" fillId="0" borderId="52" xfId="8" applyFont="1" applyFill="1" applyBorder="1" applyAlignment="1" applyProtection="1">
      <alignment horizontal="center" vertical="center" wrapText="1"/>
    </xf>
    <xf numFmtId="0" fontId="64" fillId="0" borderId="54" xfId="8" applyFont="1" applyFill="1" applyBorder="1" applyAlignment="1" applyProtection="1">
      <alignment horizontal="center" vertical="center" wrapText="1"/>
    </xf>
    <xf numFmtId="0" fontId="64" fillId="0" borderId="57" xfId="8" applyFont="1" applyFill="1" applyBorder="1" applyAlignment="1" applyProtection="1">
      <alignment horizontal="center" vertical="center" wrapText="1"/>
    </xf>
    <xf numFmtId="0" fontId="60" fillId="0" borderId="72" xfId="8" applyFont="1" applyFill="1" applyBorder="1" applyAlignment="1" applyProtection="1">
      <alignment horizontal="center" vertical="center" wrapText="1"/>
    </xf>
    <xf numFmtId="0" fontId="60" fillId="0" borderId="29" xfId="8" applyFont="1" applyFill="1" applyBorder="1" applyAlignment="1" applyProtection="1">
      <alignment horizontal="center" vertical="center" wrapText="1"/>
    </xf>
    <xf numFmtId="0" fontId="60" fillId="0" borderId="50" xfId="8" applyFont="1" applyFill="1" applyBorder="1" applyAlignment="1" applyProtection="1">
      <alignment horizontal="center" vertical="center"/>
    </xf>
    <xf numFmtId="0" fontId="60" fillId="0" borderId="13" xfId="8" applyFont="1" applyFill="1" applyBorder="1" applyAlignment="1" applyProtection="1">
      <alignment horizontal="center" vertical="center"/>
    </xf>
    <xf numFmtId="0" fontId="60" fillId="0" borderId="48" xfId="8" applyFont="1" applyFill="1" applyBorder="1" applyAlignment="1" applyProtection="1">
      <alignment horizontal="center" vertical="center"/>
    </xf>
    <xf numFmtId="0" fontId="60" fillId="3" borderId="12" xfId="8" applyFont="1" applyFill="1" applyBorder="1" applyAlignment="1" applyProtection="1">
      <alignment horizontal="center" vertical="center"/>
      <protection locked="0"/>
    </xf>
    <xf numFmtId="0" fontId="60" fillId="3" borderId="27" xfId="8" applyFont="1" applyFill="1" applyBorder="1" applyAlignment="1" applyProtection="1">
      <alignment horizontal="center" vertical="center"/>
      <protection locked="0"/>
    </xf>
    <xf numFmtId="0" fontId="60" fillId="4" borderId="12" xfId="8" applyNumberFormat="1" applyFont="1" applyFill="1" applyBorder="1" applyAlignment="1" applyProtection="1">
      <alignment horizontal="center" vertical="center"/>
    </xf>
    <xf numFmtId="0" fontId="60" fillId="4" borderId="27" xfId="8" applyNumberFormat="1" applyFont="1" applyFill="1" applyBorder="1" applyAlignment="1" applyProtection="1">
      <alignment horizontal="center" vertical="center"/>
    </xf>
    <xf numFmtId="0" fontId="60" fillId="3" borderId="41" xfId="8" applyFont="1" applyFill="1" applyBorder="1" applyAlignment="1" applyProtection="1">
      <alignment horizontal="left" vertical="center" wrapText="1"/>
      <protection locked="0"/>
    </xf>
    <xf numFmtId="0" fontId="60" fillId="3" borderId="42" xfId="8" applyFont="1" applyFill="1" applyBorder="1" applyAlignment="1" applyProtection="1">
      <alignment horizontal="left" vertical="center" wrapText="1"/>
      <protection locked="0"/>
    </xf>
    <xf numFmtId="0" fontId="60" fillId="3" borderId="43" xfId="8" applyFont="1" applyFill="1" applyBorder="1" applyAlignment="1" applyProtection="1">
      <alignment horizontal="left" vertical="center" wrapText="1"/>
      <protection locked="0"/>
    </xf>
    <xf numFmtId="0" fontId="64" fillId="2" borderId="50" xfId="8" applyFont="1" applyFill="1" applyBorder="1" applyAlignment="1" applyProtection="1">
      <alignment horizontal="center" vertical="center" wrapText="1"/>
      <protection locked="0"/>
    </xf>
    <xf numFmtId="0" fontId="64" fillId="2" borderId="27" xfId="8" applyFont="1" applyFill="1" applyBorder="1" applyAlignment="1" applyProtection="1">
      <alignment horizontal="center" vertical="center" wrapText="1"/>
      <protection locked="0"/>
    </xf>
    <xf numFmtId="0" fontId="60" fillId="2" borderId="12" xfId="8" applyFont="1" applyFill="1" applyBorder="1" applyAlignment="1" applyProtection="1">
      <alignment horizontal="center" vertical="center" wrapText="1"/>
      <protection locked="0"/>
    </xf>
    <xf numFmtId="0" fontId="60" fillId="2" borderId="27" xfId="8" applyFont="1" applyFill="1" applyBorder="1" applyAlignment="1" applyProtection="1">
      <alignment horizontal="center" vertical="center" wrapText="1"/>
      <protection locked="0"/>
    </xf>
    <xf numFmtId="0" fontId="60" fillId="2" borderId="12" xfId="8" applyFont="1" applyFill="1" applyBorder="1" applyAlignment="1" applyProtection="1">
      <alignment horizontal="center" vertical="center" shrinkToFit="1"/>
      <protection locked="0"/>
    </xf>
    <xf numFmtId="0" fontId="60" fillId="2" borderId="13" xfId="8" applyFont="1" applyFill="1" applyBorder="1" applyAlignment="1" applyProtection="1">
      <alignment horizontal="center" vertical="center" shrinkToFit="1"/>
      <protection locked="0"/>
    </xf>
    <xf numFmtId="0" fontId="60" fillId="2" borderId="27" xfId="8" applyFont="1" applyFill="1" applyBorder="1" applyAlignment="1" applyProtection="1">
      <alignment horizontal="center" vertical="center" shrinkToFit="1"/>
      <protection locked="0"/>
    </xf>
    <xf numFmtId="0" fontId="60" fillId="3" borderId="12" xfId="8" applyFont="1" applyFill="1" applyBorder="1" applyAlignment="1" applyProtection="1">
      <alignment horizontal="center" vertical="center" wrapText="1"/>
      <protection locked="0"/>
    </xf>
    <xf numFmtId="0" fontId="60" fillId="3" borderId="13" xfId="8" applyFont="1" applyFill="1" applyBorder="1" applyAlignment="1" applyProtection="1">
      <alignment horizontal="center" vertical="center" wrapText="1"/>
      <protection locked="0"/>
    </xf>
    <xf numFmtId="0" fontId="60" fillId="3" borderId="48" xfId="8" applyFont="1" applyFill="1" applyBorder="1" applyAlignment="1" applyProtection="1">
      <alignment horizontal="center" vertical="center" wrapText="1"/>
      <protection locked="0"/>
    </xf>
    <xf numFmtId="178" fontId="61" fillId="4" borderId="50" xfId="8" applyNumberFormat="1" applyFont="1" applyFill="1" applyBorder="1" applyAlignment="1" applyProtection="1">
      <alignment horizontal="center" vertical="center" wrapText="1"/>
    </xf>
    <xf numFmtId="178" fontId="61" fillId="4" borderId="48" xfId="8" applyNumberFormat="1" applyFont="1" applyFill="1" applyBorder="1" applyAlignment="1" applyProtection="1">
      <alignment horizontal="center" vertical="center" wrapText="1"/>
    </xf>
    <xf numFmtId="178" fontId="61" fillId="4" borderId="50" xfId="9" applyNumberFormat="1" applyFont="1" applyFill="1" applyBorder="1" applyAlignment="1" applyProtection="1">
      <alignment horizontal="center" vertical="center" wrapText="1"/>
    </xf>
    <xf numFmtId="178" fontId="61" fillId="4" borderId="48" xfId="9" applyNumberFormat="1" applyFont="1" applyFill="1" applyBorder="1" applyAlignment="1" applyProtection="1">
      <alignment horizontal="center" vertical="center" wrapText="1"/>
    </xf>
    <xf numFmtId="0" fontId="60" fillId="3" borderId="50" xfId="8" applyFont="1" applyFill="1" applyBorder="1" applyAlignment="1" applyProtection="1">
      <alignment horizontal="left" vertical="center" wrapText="1"/>
      <protection locked="0"/>
    </xf>
    <xf numFmtId="0" fontId="60" fillId="3" borderId="13" xfId="8" applyFont="1" applyFill="1" applyBorder="1" applyAlignment="1" applyProtection="1">
      <alignment horizontal="left" vertical="center" wrapText="1"/>
      <protection locked="0"/>
    </xf>
    <xf numFmtId="0" fontId="60" fillId="3" borderId="48" xfId="8" applyFont="1" applyFill="1" applyBorder="1" applyAlignment="1" applyProtection="1">
      <alignment horizontal="left" vertical="center" wrapText="1"/>
      <protection locked="0"/>
    </xf>
    <xf numFmtId="0" fontId="64" fillId="2" borderId="41" xfId="8" applyFont="1" applyFill="1" applyBorder="1" applyAlignment="1" applyProtection="1">
      <alignment horizontal="center" vertical="center" wrapText="1"/>
      <protection locked="0"/>
    </xf>
    <xf numFmtId="0" fontId="64" fillId="2" borderId="37" xfId="8" applyFont="1" applyFill="1" applyBorder="1" applyAlignment="1" applyProtection="1">
      <alignment horizontal="center" vertical="center" wrapText="1"/>
      <protection locked="0"/>
    </xf>
    <xf numFmtId="0" fontId="60" fillId="2" borderId="40" xfId="8" applyFont="1" applyFill="1" applyBorder="1" applyAlignment="1" applyProtection="1">
      <alignment horizontal="center" vertical="center" wrapText="1"/>
      <protection locked="0"/>
    </xf>
    <xf numFmtId="0" fontId="60" fillId="2" borderId="37" xfId="8" applyFont="1" applyFill="1" applyBorder="1" applyAlignment="1" applyProtection="1">
      <alignment horizontal="center" vertical="center" wrapText="1"/>
      <protection locked="0"/>
    </xf>
    <xf numFmtId="0" fontId="60" fillId="2" borderId="40" xfId="8" applyFont="1" applyFill="1" applyBorder="1" applyAlignment="1" applyProtection="1">
      <alignment horizontal="center" vertical="center" shrinkToFit="1"/>
      <protection locked="0"/>
    </xf>
    <xf numFmtId="0" fontId="60" fillId="2" borderId="42" xfId="8" applyFont="1" applyFill="1" applyBorder="1" applyAlignment="1" applyProtection="1">
      <alignment horizontal="center" vertical="center" shrinkToFit="1"/>
      <protection locked="0"/>
    </xf>
    <xf numFmtId="0" fontId="60" fillId="2" borderId="37" xfId="8" applyFont="1" applyFill="1" applyBorder="1" applyAlignment="1" applyProtection="1">
      <alignment horizontal="center" vertical="center" shrinkToFit="1"/>
      <protection locked="0"/>
    </xf>
    <xf numFmtId="0" fontId="60" fillId="3" borderId="40" xfId="8" applyFont="1" applyFill="1" applyBorder="1" applyAlignment="1" applyProtection="1">
      <alignment horizontal="center" vertical="center" wrapText="1"/>
      <protection locked="0"/>
    </xf>
    <xf numFmtId="0" fontId="60" fillId="3" borderId="42" xfId="8" applyFont="1" applyFill="1" applyBorder="1" applyAlignment="1" applyProtection="1">
      <alignment horizontal="center" vertical="center" wrapText="1"/>
      <protection locked="0"/>
    </xf>
    <xf numFmtId="0" fontId="60" fillId="3" borderId="43" xfId="8" applyFont="1" applyFill="1" applyBorder="1" applyAlignment="1" applyProtection="1">
      <alignment horizontal="center" vertical="center" wrapText="1"/>
      <protection locked="0"/>
    </xf>
    <xf numFmtId="178" fontId="61" fillId="4" borderId="41" xfId="8" applyNumberFormat="1" applyFont="1" applyFill="1" applyBorder="1" applyAlignment="1" applyProtection="1">
      <alignment horizontal="center" vertical="center" wrapText="1"/>
    </xf>
    <xf numFmtId="178" fontId="61" fillId="4" borderId="43" xfId="8" applyNumberFormat="1" applyFont="1" applyFill="1" applyBorder="1" applyAlignment="1" applyProtection="1">
      <alignment horizontal="center" vertical="center" wrapText="1"/>
    </xf>
    <xf numFmtId="178" fontId="61" fillId="4" borderId="41" xfId="9" applyNumberFormat="1" applyFont="1" applyFill="1" applyBorder="1" applyAlignment="1" applyProtection="1">
      <alignment horizontal="center" vertical="center" wrapText="1"/>
    </xf>
    <xf numFmtId="178" fontId="61" fillId="4" borderId="43" xfId="9" applyNumberFormat="1" applyFont="1" applyFill="1" applyBorder="1" applyAlignment="1" applyProtection="1">
      <alignment horizontal="center" vertical="center" wrapText="1"/>
    </xf>
    <xf numFmtId="0" fontId="64" fillId="2" borderId="80" xfId="8" applyFont="1" applyFill="1" applyBorder="1" applyAlignment="1" applyProtection="1">
      <alignment horizontal="center" vertical="center" wrapText="1"/>
      <protection locked="0"/>
    </xf>
    <xf numFmtId="0" fontId="64" fillId="2" borderId="58" xfId="8" applyFont="1" applyFill="1" applyBorder="1" applyAlignment="1" applyProtection="1">
      <alignment horizontal="center" vertical="center" wrapText="1"/>
      <protection locked="0"/>
    </xf>
    <xf numFmtId="0" fontId="60" fillId="2" borderId="55" xfId="8" applyFont="1" applyFill="1" applyBorder="1" applyAlignment="1" applyProtection="1">
      <alignment horizontal="center" vertical="center" wrapText="1"/>
      <protection locked="0"/>
    </xf>
    <xf numFmtId="0" fontId="60" fillId="2" borderId="58" xfId="8" applyFont="1" applyFill="1" applyBorder="1" applyAlignment="1" applyProtection="1">
      <alignment horizontal="center" vertical="center" wrapText="1"/>
      <protection locked="0"/>
    </xf>
    <xf numFmtId="0" fontId="60" fillId="2" borderId="55" xfId="8" applyFont="1" applyFill="1" applyBorder="1" applyAlignment="1" applyProtection="1">
      <alignment horizontal="center" vertical="center" shrinkToFit="1"/>
      <protection locked="0"/>
    </xf>
    <xf numFmtId="0" fontId="60" fillId="2" borderId="26" xfId="8" applyFont="1" applyFill="1" applyBorder="1" applyAlignment="1" applyProtection="1">
      <alignment horizontal="center" vertical="center" shrinkToFit="1"/>
      <protection locked="0"/>
    </xf>
    <xf numFmtId="0" fontId="60" fillId="2" borderId="58" xfId="8" applyFont="1" applyFill="1" applyBorder="1" applyAlignment="1" applyProtection="1">
      <alignment horizontal="center" vertical="center" shrinkToFit="1"/>
      <protection locked="0"/>
    </xf>
    <xf numFmtId="0" fontId="60" fillId="3" borderId="55" xfId="8" applyFont="1" applyFill="1" applyBorder="1" applyAlignment="1" applyProtection="1">
      <alignment horizontal="center" vertical="center" wrapText="1"/>
      <protection locked="0"/>
    </xf>
    <xf numFmtId="0" fontId="60" fillId="3" borderId="26" xfId="8" applyFont="1" applyFill="1" applyBorder="1" applyAlignment="1" applyProtection="1">
      <alignment horizontal="center" vertical="center" wrapText="1"/>
      <protection locked="0"/>
    </xf>
    <xf numFmtId="0" fontId="60" fillId="3" borderId="81" xfId="8" applyFont="1" applyFill="1" applyBorder="1" applyAlignment="1" applyProtection="1">
      <alignment horizontal="center" vertical="center" wrapText="1"/>
      <protection locked="0"/>
    </xf>
    <xf numFmtId="178" fontId="61" fillId="4" borderId="80" xfId="8" applyNumberFormat="1" applyFont="1" applyFill="1" applyBorder="1" applyAlignment="1" applyProtection="1">
      <alignment horizontal="center" vertical="center" wrapText="1"/>
    </xf>
    <xf numFmtId="178" fontId="61" fillId="4" borderId="81" xfId="8" applyNumberFormat="1" applyFont="1" applyFill="1" applyBorder="1" applyAlignment="1" applyProtection="1">
      <alignment horizontal="center" vertical="center" wrapText="1"/>
    </xf>
    <xf numFmtId="178" fontId="61" fillId="4" borderId="80" xfId="9" applyNumberFormat="1" applyFont="1" applyFill="1" applyBorder="1" applyAlignment="1" applyProtection="1">
      <alignment horizontal="center" vertical="center" wrapText="1"/>
    </xf>
    <xf numFmtId="178" fontId="61" fillId="4" borderId="81" xfId="9" applyNumberFormat="1" applyFont="1" applyFill="1" applyBorder="1" applyAlignment="1" applyProtection="1">
      <alignment horizontal="center" vertical="center" wrapText="1"/>
    </xf>
    <xf numFmtId="0" fontId="60" fillId="3" borderId="80" xfId="8" applyFont="1" applyFill="1" applyBorder="1" applyAlignment="1" applyProtection="1">
      <alignment horizontal="left" vertical="center" wrapText="1"/>
      <protection locked="0"/>
    </xf>
    <xf numFmtId="0" fontId="60" fillId="3" borderId="26" xfId="8" applyFont="1" applyFill="1" applyBorder="1" applyAlignment="1" applyProtection="1">
      <alignment horizontal="left" vertical="center" wrapText="1"/>
      <protection locked="0"/>
    </xf>
    <xf numFmtId="0" fontId="60" fillId="3" borderId="81" xfId="8" applyFont="1" applyFill="1" applyBorder="1" applyAlignment="1" applyProtection="1">
      <alignment horizontal="left" vertical="center" wrapText="1"/>
      <protection locked="0"/>
    </xf>
    <xf numFmtId="181" fontId="63" fillId="0" borderId="35" xfId="9" applyNumberFormat="1" applyFont="1" applyFill="1" applyBorder="1" applyAlignment="1" applyProtection="1">
      <alignment horizontal="right" vertical="center"/>
    </xf>
    <xf numFmtId="0" fontId="63" fillId="0" borderId="12" xfId="8" applyFont="1" applyFill="1" applyBorder="1" applyAlignment="1" applyProtection="1">
      <alignment horizontal="center" vertical="center"/>
    </xf>
    <xf numFmtId="0" fontId="63" fillId="0" borderId="27" xfId="8" applyFont="1" applyFill="1" applyBorder="1" applyAlignment="1" applyProtection="1">
      <alignment horizontal="center" vertical="center"/>
    </xf>
    <xf numFmtId="181" fontId="63" fillId="0" borderId="12" xfId="8" applyNumberFormat="1" applyFont="1" applyFill="1" applyBorder="1" applyAlignment="1" applyProtection="1">
      <alignment horizontal="right" vertical="center"/>
    </xf>
    <xf numFmtId="181" fontId="63" fillId="0" borderId="27" xfId="8" applyNumberFormat="1" applyFont="1" applyFill="1" applyBorder="1" applyAlignment="1" applyProtection="1">
      <alignment horizontal="right" vertical="center"/>
    </xf>
    <xf numFmtId="181" fontId="63" fillId="0" borderId="12" xfId="9" applyNumberFormat="1" applyFont="1" applyFill="1" applyBorder="1" applyAlignment="1" applyProtection="1">
      <alignment horizontal="right" vertical="center"/>
    </xf>
    <xf numFmtId="181" fontId="63" fillId="0" borderId="27" xfId="9" applyNumberFormat="1" applyFont="1" applyFill="1" applyBorder="1" applyAlignment="1" applyProtection="1">
      <alignment horizontal="right" vertical="center"/>
    </xf>
    <xf numFmtId="181" fontId="63" fillId="3" borderId="12" xfId="8" applyNumberFormat="1" applyFont="1" applyFill="1" applyBorder="1" applyAlignment="1" applyProtection="1">
      <alignment horizontal="right" vertical="center"/>
      <protection locked="0"/>
    </xf>
    <xf numFmtId="181" fontId="63" fillId="3" borderId="27" xfId="8" applyNumberFormat="1" applyFont="1" applyFill="1" applyBorder="1" applyAlignment="1" applyProtection="1">
      <alignment horizontal="right" vertical="center"/>
      <protection locked="0"/>
    </xf>
    <xf numFmtId="177" fontId="63" fillId="4" borderId="0" xfId="8" applyNumberFormat="1" applyFont="1" applyFill="1" applyBorder="1" applyAlignment="1" applyProtection="1">
      <alignment horizontal="center" vertical="center"/>
    </xf>
    <xf numFmtId="0" fontId="62" fillId="0" borderId="35" xfId="8" applyFont="1" applyFill="1" applyBorder="1" applyAlignment="1" applyProtection="1">
      <alignment horizontal="center" vertical="center"/>
    </xf>
    <xf numFmtId="179" fontId="63" fillId="0" borderId="35" xfId="8" applyNumberFormat="1" applyFont="1" applyFill="1" applyBorder="1" applyAlignment="1" applyProtection="1">
      <alignment horizontal="center" vertical="center"/>
    </xf>
    <xf numFmtId="0" fontId="63" fillId="0" borderId="35" xfId="8" applyFont="1" applyFill="1" applyBorder="1" applyAlignment="1" applyProtection="1">
      <alignment horizontal="center" vertical="center"/>
    </xf>
    <xf numFmtId="0" fontId="63" fillId="0" borderId="5" xfId="8" applyFont="1" applyFill="1" applyBorder="1" applyAlignment="1" applyProtection="1">
      <alignment horizontal="center" vertical="center"/>
    </xf>
    <xf numFmtId="0" fontId="63" fillId="0" borderId="5" xfId="8" applyFont="1" applyFill="1" applyBorder="1" applyAlignment="1" applyProtection="1">
      <alignment horizontal="right" vertical="center"/>
    </xf>
    <xf numFmtId="0" fontId="63" fillId="0" borderId="0" xfId="8" applyFont="1" applyFill="1" applyBorder="1" applyAlignment="1" applyProtection="1">
      <alignment horizontal="center" vertical="center"/>
    </xf>
    <xf numFmtId="0" fontId="64" fillId="0" borderId="0" xfId="8" applyFont="1" applyFill="1" applyBorder="1" applyAlignment="1" applyProtection="1">
      <alignment horizontal="center" vertical="center" wrapText="1"/>
    </xf>
    <xf numFmtId="0" fontId="63" fillId="0" borderId="13" xfId="8" applyFont="1" applyFill="1" applyBorder="1" applyAlignment="1" applyProtection="1">
      <alignment horizontal="center" vertical="center"/>
    </xf>
    <xf numFmtId="180" fontId="63" fillId="4" borderId="0" xfId="8" applyNumberFormat="1" applyFont="1" applyFill="1" applyBorder="1" applyAlignment="1" applyProtection="1">
      <alignment horizontal="center" vertical="center"/>
    </xf>
    <xf numFmtId="0" fontId="63" fillId="4" borderId="0" xfId="8" applyFont="1" applyFill="1" applyBorder="1" applyAlignment="1" applyProtection="1">
      <alignment horizontal="center" vertical="center" wrapText="1"/>
    </xf>
    <xf numFmtId="181" fontId="63" fillId="3" borderId="35" xfId="9" applyNumberFormat="1" applyFont="1" applyFill="1" applyBorder="1" applyAlignment="1" applyProtection="1">
      <alignment horizontal="right" vertical="center"/>
      <protection locked="0"/>
    </xf>
    <xf numFmtId="0" fontId="63" fillId="4" borderId="0" xfId="8" applyFont="1" applyFill="1" applyBorder="1" applyAlignment="1" applyProtection="1">
      <alignment horizontal="center" vertical="center"/>
    </xf>
    <xf numFmtId="0" fontId="63" fillId="4" borderId="0" xfId="8" applyFont="1" applyFill="1" applyBorder="1" applyAlignment="1" applyProtection="1">
      <alignment horizontal="right" vertical="center"/>
    </xf>
    <xf numFmtId="182" fontId="63" fillId="4" borderId="0" xfId="9" applyNumberFormat="1" applyFont="1" applyFill="1" applyBorder="1" applyAlignment="1" applyProtection="1">
      <alignment horizontal="right" vertical="center"/>
    </xf>
    <xf numFmtId="0" fontId="63" fillId="0" borderId="7" xfId="8" applyFont="1" applyFill="1" applyBorder="1" applyAlignment="1" applyProtection="1">
      <alignment horizontal="center" vertical="center"/>
    </xf>
    <xf numFmtId="181" fontId="63" fillId="3" borderId="12" xfId="9" applyNumberFormat="1" applyFont="1" applyFill="1" applyBorder="1" applyAlignment="1" applyProtection="1">
      <alignment horizontal="right" vertical="center"/>
      <protection locked="0"/>
    </xf>
    <xf numFmtId="181" fontId="63" fillId="3" borderId="27" xfId="9" applyNumberFormat="1" applyFont="1" applyFill="1" applyBorder="1" applyAlignment="1" applyProtection="1">
      <alignment horizontal="right" vertical="center"/>
      <protection locked="0"/>
    </xf>
    <xf numFmtId="177" fontId="63" fillId="4" borderId="0" xfId="8" applyNumberFormat="1" applyFont="1" applyFill="1" applyBorder="1" applyAlignment="1" applyProtection="1">
      <alignment horizontal="right" vertical="center"/>
    </xf>
    <xf numFmtId="181" fontId="63" fillId="0" borderId="35" xfId="8" applyNumberFormat="1" applyFont="1" applyFill="1" applyBorder="1" applyAlignment="1" applyProtection="1">
      <alignment horizontal="center" vertical="center"/>
    </xf>
    <xf numFmtId="0" fontId="63" fillId="3" borderId="12" xfId="8" applyFont="1" applyFill="1" applyBorder="1" applyAlignment="1" applyProtection="1">
      <alignment horizontal="center" vertical="center"/>
      <protection locked="0"/>
    </xf>
    <xf numFmtId="0" fontId="63" fillId="3" borderId="27" xfId="8" applyFont="1" applyFill="1" applyBorder="1" applyAlignment="1" applyProtection="1">
      <alignment horizontal="center" vertical="center"/>
      <protection locked="0"/>
    </xf>
    <xf numFmtId="182" fontId="63" fillId="4" borderId="0" xfId="8" applyNumberFormat="1" applyFont="1" applyFill="1" applyBorder="1" applyAlignment="1" applyProtection="1">
      <alignment horizontal="center" vertical="center"/>
    </xf>
    <xf numFmtId="181" fontId="63" fillId="0" borderId="12" xfId="8" applyNumberFormat="1" applyFont="1" applyFill="1" applyBorder="1" applyAlignment="1" applyProtection="1">
      <alignment horizontal="center" vertical="center"/>
    </xf>
    <xf numFmtId="181" fontId="63" fillId="0" borderId="13" xfId="8" applyNumberFormat="1" applyFont="1" applyFill="1" applyBorder="1" applyAlignment="1" applyProtection="1">
      <alignment horizontal="center" vertical="center"/>
    </xf>
    <xf numFmtId="181" fontId="63" fillId="0" borderId="27" xfId="8" applyNumberFormat="1" applyFont="1" applyFill="1" applyBorder="1" applyAlignment="1" applyProtection="1">
      <alignment horizontal="center" vertical="center"/>
    </xf>
    <xf numFmtId="177" fontId="63" fillId="0" borderId="12" xfId="8" applyNumberFormat="1" applyFont="1" applyFill="1" applyBorder="1" applyAlignment="1" applyProtection="1">
      <alignment horizontal="center" vertical="center"/>
    </xf>
    <xf numFmtId="177" fontId="63" fillId="0" borderId="13" xfId="8" applyNumberFormat="1" applyFont="1" applyFill="1" applyBorder="1" applyAlignment="1" applyProtection="1">
      <alignment horizontal="center" vertical="center"/>
    </xf>
    <xf numFmtId="177" fontId="63" fillId="0" borderId="27" xfId="8" applyNumberFormat="1" applyFont="1" applyFill="1" applyBorder="1" applyAlignment="1" applyProtection="1">
      <alignment horizontal="center" vertical="center"/>
    </xf>
    <xf numFmtId="186" fontId="63" fillId="4" borderId="12" xfId="8" applyNumberFormat="1" applyFont="1" applyFill="1" applyBorder="1" applyAlignment="1" applyProtection="1">
      <alignment horizontal="center" vertical="center"/>
    </xf>
    <xf numFmtId="186" fontId="63" fillId="4" borderId="13" xfId="8" applyNumberFormat="1" applyFont="1" applyFill="1" applyBorder="1" applyAlignment="1" applyProtection="1">
      <alignment horizontal="center" vertical="center"/>
    </xf>
    <xf numFmtId="186" fontId="63" fillId="4" borderId="27" xfId="8" applyNumberFormat="1" applyFont="1" applyFill="1" applyBorder="1" applyAlignment="1" applyProtection="1">
      <alignment horizontal="center" vertical="center"/>
    </xf>
    <xf numFmtId="181" fontId="63" fillId="4" borderId="12" xfId="8" applyNumberFormat="1" applyFont="1" applyFill="1" applyBorder="1" applyAlignment="1" applyProtection="1">
      <alignment horizontal="center" vertical="center"/>
    </xf>
    <xf numFmtId="181" fontId="63" fillId="4" borderId="27" xfId="8" applyNumberFormat="1" applyFont="1" applyFill="1" applyBorder="1" applyAlignment="1" applyProtection="1">
      <alignment horizontal="center" vertical="center"/>
    </xf>
    <xf numFmtId="0" fontId="63" fillId="2" borderId="12" xfId="8" applyFont="1" applyFill="1" applyBorder="1" applyAlignment="1" applyProtection="1">
      <alignment horizontal="center" vertical="center"/>
      <protection locked="0"/>
    </xf>
    <xf numFmtId="0" fontId="63" fillId="2" borderId="27" xfId="8" applyFont="1" applyFill="1" applyBorder="1" applyAlignment="1" applyProtection="1">
      <alignment horizontal="center" vertical="center"/>
      <protection locked="0"/>
    </xf>
    <xf numFmtId="177" fontId="63" fillId="4" borderId="12" xfId="8" applyNumberFormat="1" applyFont="1" applyFill="1" applyBorder="1" applyAlignment="1" applyProtection="1">
      <alignment horizontal="center" vertical="center"/>
    </xf>
    <xf numFmtId="177" fontId="63" fillId="4" borderId="27" xfId="8" applyNumberFormat="1" applyFont="1" applyFill="1" applyBorder="1" applyAlignment="1" applyProtection="1">
      <alignment horizontal="center" vertical="center"/>
    </xf>
    <xf numFmtId="185" fontId="63" fillId="4" borderId="12" xfId="8" applyNumberFormat="1" applyFont="1" applyFill="1" applyBorder="1" applyAlignment="1" applyProtection="1">
      <alignment horizontal="center" vertical="center"/>
    </xf>
    <xf numFmtId="185" fontId="63" fillId="4" borderId="13" xfId="8" applyNumberFormat="1" applyFont="1" applyFill="1" applyBorder="1" applyAlignment="1" applyProtection="1">
      <alignment horizontal="center" vertical="center"/>
    </xf>
    <xf numFmtId="185" fontId="63" fillId="4" borderId="27" xfId="8" applyNumberFormat="1" applyFont="1" applyFill="1" applyBorder="1" applyAlignment="1" applyProtection="1">
      <alignment horizontal="center" vertical="center"/>
    </xf>
    <xf numFmtId="0" fontId="43" fillId="0" borderId="0" xfId="6" applyFont="1" applyBorder="1" applyAlignment="1">
      <alignment horizontal="left"/>
    </xf>
    <xf numFmtId="0" fontId="45" fillId="0" borderId="0" xfId="6" applyFont="1" applyBorder="1" applyAlignment="1">
      <alignment horizontal="left" vertical="top" wrapText="1"/>
    </xf>
    <xf numFmtId="0" fontId="48" fillId="0" borderId="59" xfId="6" applyFont="1" applyBorder="1" applyAlignment="1">
      <alignment horizontal="center" vertical="center"/>
    </xf>
    <xf numFmtId="0" fontId="48" fillId="0" borderId="60" xfId="6" applyFont="1" applyBorder="1" applyAlignment="1">
      <alignment horizontal="center" vertical="center"/>
    </xf>
    <xf numFmtId="0" fontId="48" fillId="0" borderId="63" xfId="6" applyFont="1" applyBorder="1" applyAlignment="1">
      <alignment horizontal="center" vertical="center"/>
    </xf>
    <xf numFmtId="0" fontId="48" fillId="0" borderId="64" xfId="6" applyFont="1" applyBorder="1" applyAlignment="1">
      <alignment horizontal="center" vertical="center"/>
    </xf>
    <xf numFmtId="0" fontId="38" fillId="0" borderId="29" xfId="6" applyFont="1" applyBorder="1" applyAlignment="1">
      <alignment horizontal="center" vertical="center" wrapText="1"/>
    </xf>
    <xf numFmtId="0" fontId="38" fillId="0" borderId="49" xfId="6" applyFont="1" applyBorder="1" applyAlignment="1">
      <alignment horizontal="center" vertical="center" wrapText="1"/>
    </xf>
    <xf numFmtId="0" fontId="51" fillId="0" borderId="67" xfId="6" applyFont="1" applyBorder="1" applyAlignment="1">
      <alignment horizontal="center" vertical="center" wrapText="1"/>
    </xf>
    <xf numFmtId="0" fontId="48" fillId="0" borderId="68" xfId="6" applyFont="1" applyBorder="1" applyAlignment="1">
      <alignment horizontal="center" vertical="center"/>
    </xf>
    <xf numFmtId="0" fontId="67" fillId="4" borderId="49" xfId="10" applyFont="1" applyFill="1" applyBorder="1" applyAlignment="1">
      <alignment horizontal="center" vertical="center"/>
    </xf>
    <xf numFmtId="0" fontId="67" fillId="4" borderId="30" xfId="10" applyFont="1" applyFill="1" applyBorder="1" applyAlignment="1">
      <alignment horizontal="center" vertical="center"/>
    </xf>
  </cellXfs>
  <cellStyles count="11">
    <cellStyle name="Excel Built-in Explanatory Text" xfId="6" xr:uid="{89022B62-1A4A-435B-8FBC-6B8C1E39A890}"/>
    <cellStyle name="ハイパーリンク" xfId="2" builtinId="8"/>
    <cellStyle name="ハイパーリンク 2" xfId="3" xr:uid="{E5742A63-7DEF-4D4A-9710-85FF6F08BB73}"/>
    <cellStyle name="桁区切り 2" xfId="9" xr:uid="{75938258-C386-4767-9371-3FFCD2C3A26D}"/>
    <cellStyle name="標準" xfId="0" builtinId="0"/>
    <cellStyle name="標準 2" xfId="4" xr:uid="{2C0A83FD-0989-477F-BB64-6665EB662FF0}"/>
    <cellStyle name="標準 3" xfId="5" xr:uid="{871D461F-D723-4B5C-A153-5F9B55989F18}"/>
    <cellStyle name="標準 4" xfId="7" xr:uid="{43B8DB18-5CB5-425D-B9C2-C4FE6A30E040}"/>
    <cellStyle name="標準 5" xfId="8" xr:uid="{C9117838-BD04-45C0-82E0-D78A816DF505}"/>
    <cellStyle name="標準 6" xfId="10" xr:uid="{F6736664-9F26-42D2-9210-4BD2AFFF4845}"/>
    <cellStyle name="標準_Book1" xfId="1" xr:uid="{00000000-0005-0000-0000-000001000000}"/>
  </cellStyles>
  <dxfs count="7">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8</xdr:col>
      <xdr:colOff>0</xdr:colOff>
      <xdr:row>0</xdr:row>
      <xdr:rowOff>0</xdr:rowOff>
    </xdr:from>
    <xdr:to>
      <xdr:col>8</xdr:col>
      <xdr:colOff>0</xdr:colOff>
      <xdr:row>0</xdr:row>
      <xdr:rowOff>0</xdr:rowOff>
    </xdr:to>
    <xdr:sp macro="" textlink="">
      <xdr:nvSpPr>
        <xdr:cNvPr id="3" name="正方形/長方形 1">
          <a:extLst>
            <a:ext uri="{FF2B5EF4-FFF2-40B4-BE49-F238E27FC236}">
              <a16:creationId xmlns:a16="http://schemas.microsoft.com/office/drawing/2014/main" id="{00000000-0008-0000-0100-000003000000}"/>
            </a:ext>
          </a:extLst>
        </xdr:cNvPr>
        <xdr:cNvSpPr>
          <a:spLocks noChangeArrowheads="1"/>
        </xdr:cNvSpPr>
      </xdr:nvSpPr>
      <xdr:spPr bwMode="auto">
        <a:xfrm>
          <a:off x="7762875" y="0"/>
          <a:ext cx="0" cy="0"/>
        </a:xfrm>
        <a:prstGeom prst="rect">
          <a:avLst/>
        </a:prstGeom>
        <a:noFill/>
        <a:ln w="25400" algn="ctr">
          <a:solidFill>
            <a:srgbClr val="000000"/>
          </a:solidFill>
          <a:miter lim="800000"/>
          <a:headEnd/>
          <a:tailEnd/>
        </a:ln>
      </xdr:spPr>
      <xdr:txBody>
        <a:bodyPr vertOverflow="clip" wrap="square" lIns="91440" tIns="45720" rIns="91440" bIns="45720" anchor="ctr" upright="1"/>
        <a:lstStyle/>
        <a:p>
          <a:pPr algn="ctr" rtl="0">
            <a:defRPr sz="1000"/>
          </a:pPr>
          <a:r>
            <a:rPr lang="ja-JP" altLang="en-US" sz="1400" b="1" i="0" u="none" strike="noStrike" baseline="0">
              <a:solidFill>
                <a:srgbClr val="000000"/>
              </a:solidFill>
              <a:latin typeface="ＭＳ Ｐ明朝"/>
              <a:ea typeface="ＭＳ Ｐ明朝"/>
            </a:rPr>
            <a:t>指定事業所　　人員・設備・運営基準　自己点検シート</a:t>
          </a:r>
        </a:p>
      </xdr:txBody>
    </xdr:sp>
    <xdr:clientData/>
  </xdr:twoCellAnchor>
  <mc:AlternateContent xmlns:mc="http://schemas.openxmlformats.org/markup-compatibility/2006">
    <mc:Choice xmlns:a14="http://schemas.microsoft.com/office/drawing/2010/main" Requires="a14">
      <xdr:twoCellAnchor editAs="oneCell">
        <xdr:from>
          <xdr:col>6</xdr:col>
          <xdr:colOff>9525</xdr:colOff>
          <xdr:row>908</xdr:row>
          <xdr:rowOff>0</xdr:rowOff>
        </xdr:from>
        <xdr:to>
          <xdr:col>6</xdr:col>
          <xdr:colOff>885825</xdr:colOff>
          <xdr:row>909</xdr:row>
          <xdr:rowOff>9525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1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907</xdr:row>
          <xdr:rowOff>9525</xdr:rowOff>
        </xdr:from>
        <xdr:to>
          <xdr:col>7</xdr:col>
          <xdr:colOff>0</xdr:colOff>
          <xdr:row>907</xdr:row>
          <xdr:rowOff>371475</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1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905</xdr:row>
          <xdr:rowOff>371475</xdr:rowOff>
        </xdr:from>
        <xdr:to>
          <xdr:col>7</xdr:col>
          <xdr:colOff>0</xdr:colOff>
          <xdr:row>906</xdr:row>
          <xdr:rowOff>371475</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1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（Ⅲ）</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904</xdr:row>
          <xdr:rowOff>361950</xdr:rowOff>
        </xdr:from>
        <xdr:to>
          <xdr:col>6</xdr:col>
          <xdr:colOff>876300</xdr:colOff>
          <xdr:row>905</xdr:row>
          <xdr:rowOff>371475</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1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904</xdr:row>
          <xdr:rowOff>9525</xdr:rowOff>
        </xdr:from>
        <xdr:to>
          <xdr:col>7</xdr:col>
          <xdr:colOff>0</xdr:colOff>
          <xdr:row>905</xdr:row>
          <xdr:rowOff>9525</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1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1239</xdr:row>
          <xdr:rowOff>0</xdr:rowOff>
        </xdr:from>
        <xdr:to>
          <xdr:col>7</xdr:col>
          <xdr:colOff>133350</xdr:colOff>
          <xdr:row>1240</xdr:row>
          <xdr:rowOff>9525</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1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1240</xdr:row>
          <xdr:rowOff>0</xdr:rowOff>
        </xdr:from>
        <xdr:to>
          <xdr:col>7</xdr:col>
          <xdr:colOff>133350</xdr:colOff>
          <xdr:row>1241</xdr:row>
          <xdr:rowOff>9525</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1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1276</xdr:row>
          <xdr:rowOff>9525</xdr:rowOff>
        </xdr:from>
        <xdr:to>
          <xdr:col>7</xdr:col>
          <xdr:colOff>9525</xdr:colOff>
          <xdr:row>1277</xdr:row>
          <xdr:rowOff>19050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1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1277</xdr:row>
          <xdr:rowOff>9525</xdr:rowOff>
        </xdr:from>
        <xdr:to>
          <xdr:col>7</xdr:col>
          <xdr:colOff>19050</xdr:colOff>
          <xdr:row>1278</xdr:row>
          <xdr:rowOff>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1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1277</xdr:row>
          <xdr:rowOff>504825</xdr:rowOff>
        </xdr:from>
        <xdr:to>
          <xdr:col>6</xdr:col>
          <xdr:colOff>866775</xdr:colOff>
          <xdr:row>1279</xdr:row>
          <xdr:rowOff>9525</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1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（Ⅲ）</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1475</xdr:row>
          <xdr:rowOff>28575</xdr:rowOff>
        </xdr:from>
        <xdr:to>
          <xdr:col>7</xdr:col>
          <xdr:colOff>9525</xdr:colOff>
          <xdr:row>1476</xdr:row>
          <xdr:rowOff>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1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オ</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1474</xdr:row>
          <xdr:rowOff>9525</xdr:rowOff>
        </xdr:from>
        <xdr:to>
          <xdr:col>6</xdr:col>
          <xdr:colOff>885825</xdr:colOff>
          <xdr:row>1475</xdr:row>
          <xdr:rowOff>9525</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1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1476</xdr:row>
          <xdr:rowOff>19050</xdr:rowOff>
        </xdr:from>
        <xdr:to>
          <xdr:col>6</xdr:col>
          <xdr:colOff>876300</xdr:colOff>
          <xdr:row>1477</xdr:row>
          <xdr:rowOff>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1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1472</xdr:row>
          <xdr:rowOff>504825</xdr:rowOff>
        </xdr:from>
        <xdr:to>
          <xdr:col>7</xdr:col>
          <xdr:colOff>9525</xdr:colOff>
          <xdr:row>1474</xdr:row>
          <xdr:rowOff>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1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1471</xdr:row>
          <xdr:rowOff>504825</xdr:rowOff>
        </xdr:from>
        <xdr:to>
          <xdr:col>6</xdr:col>
          <xdr:colOff>885825</xdr:colOff>
          <xdr:row>1473</xdr:row>
          <xdr:rowOff>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1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1471</xdr:row>
          <xdr:rowOff>28575</xdr:rowOff>
        </xdr:from>
        <xdr:to>
          <xdr:col>7</xdr:col>
          <xdr:colOff>9525</xdr:colOff>
          <xdr:row>1472</xdr:row>
          <xdr:rowOff>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1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1278</xdr:row>
          <xdr:rowOff>504825</xdr:rowOff>
        </xdr:from>
        <xdr:to>
          <xdr:col>7</xdr:col>
          <xdr:colOff>9525</xdr:colOff>
          <xdr:row>1280</xdr:row>
          <xdr:rowOff>9525</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1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1283</xdr:row>
          <xdr:rowOff>0</xdr:rowOff>
        </xdr:from>
        <xdr:to>
          <xdr:col>7</xdr:col>
          <xdr:colOff>9525</xdr:colOff>
          <xdr:row>1283</xdr:row>
          <xdr:rowOff>495300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1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（Ⅴ）(1)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1283</xdr:row>
          <xdr:rowOff>504825</xdr:rowOff>
        </xdr:from>
        <xdr:to>
          <xdr:col>7</xdr:col>
          <xdr:colOff>9525</xdr:colOff>
          <xdr:row>1285</xdr:row>
          <xdr:rowOff>28575</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1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（Ⅴ）(2)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1284</xdr:row>
          <xdr:rowOff>504825</xdr:rowOff>
        </xdr:from>
        <xdr:to>
          <xdr:col>7</xdr:col>
          <xdr:colOff>9525</xdr:colOff>
          <xdr:row>1285</xdr:row>
          <xdr:rowOff>495300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1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（Ⅴ）(3)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1286</xdr:row>
          <xdr:rowOff>38100</xdr:rowOff>
        </xdr:from>
        <xdr:to>
          <xdr:col>7</xdr:col>
          <xdr:colOff>0</xdr:colOff>
          <xdr:row>1286</xdr:row>
          <xdr:rowOff>495300</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1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（Ⅴ）(4)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1287</xdr:row>
          <xdr:rowOff>9525</xdr:rowOff>
        </xdr:from>
        <xdr:to>
          <xdr:col>7</xdr:col>
          <xdr:colOff>0</xdr:colOff>
          <xdr:row>1288</xdr:row>
          <xdr:rowOff>38100</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1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（Ⅴ）(5)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1287</xdr:row>
          <xdr:rowOff>495300</xdr:rowOff>
        </xdr:from>
        <xdr:to>
          <xdr:col>7</xdr:col>
          <xdr:colOff>0</xdr:colOff>
          <xdr:row>1289</xdr:row>
          <xdr:rowOff>9525</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1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（Ⅴ）(6)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1289</xdr:row>
          <xdr:rowOff>38100</xdr:rowOff>
        </xdr:from>
        <xdr:to>
          <xdr:col>6</xdr:col>
          <xdr:colOff>876300</xdr:colOff>
          <xdr:row>1290</xdr:row>
          <xdr:rowOff>0</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1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（Ⅴ）(7)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1290</xdr:row>
          <xdr:rowOff>28575</xdr:rowOff>
        </xdr:from>
        <xdr:to>
          <xdr:col>6</xdr:col>
          <xdr:colOff>876300</xdr:colOff>
          <xdr:row>1291</xdr:row>
          <xdr:rowOff>28575</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1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（Ⅴ）(8)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1291</xdr:row>
          <xdr:rowOff>0</xdr:rowOff>
        </xdr:from>
        <xdr:to>
          <xdr:col>7</xdr:col>
          <xdr:colOff>9525</xdr:colOff>
          <xdr:row>1292</xdr:row>
          <xdr:rowOff>19050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1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（Ⅴ）(9)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1292</xdr:row>
          <xdr:rowOff>28575</xdr:rowOff>
        </xdr:from>
        <xdr:to>
          <xdr:col>7</xdr:col>
          <xdr:colOff>9525</xdr:colOff>
          <xdr:row>1292</xdr:row>
          <xdr:rowOff>495300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1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（Ⅴ）(10)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1292</xdr:row>
          <xdr:rowOff>485775</xdr:rowOff>
        </xdr:from>
        <xdr:to>
          <xdr:col>6</xdr:col>
          <xdr:colOff>876300</xdr:colOff>
          <xdr:row>1294</xdr:row>
          <xdr:rowOff>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1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（Ⅴ）(11)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1294</xdr:row>
          <xdr:rowOff>0</xdr:rowOff>
        </xdr:from>
        <xdr:to>
          <xdr:col>7</xdr:col>
          <xdr:colOff>9525</xdr:colOff>
          <xdr:row>1294</xdr:row>
          <xdr:rowOff>485775</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1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（Ⅴ）(12)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1295</xdr:row>
          <xdr:rowOff>28575</xdr:rowOff>
        </xdr:from>
        <xdr:to>
          <xdr:col>7</xdr:col>
          <xdr:colOff>9525</xdr:colOff>
          <xdr:row>1296</xdr:row>
          <xdr:rowOff>9525</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1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（Ⅴ）(13)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1296</xdr:row>
          <xdr:rowOff>47625</xdr:rowOff>
        </xdr:from>
        <xdr:to>
          <xdr:col>7</xdr:col>
          <xdr:colOff>0</xdr:colOff>
          <xdr:row>1297</xdr:row>
          <xdr:rowOff>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1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（Ⅴ）(14)</a:t>
              </a:r>
            </a:p>
          </xdr:txBody>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35370;&#21839;&#20171;&#35703;%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載例】訪問介護"/>
      <sheetName val="訪問介護（100名）"/>
      <sheetName val="訪問介護（１枚版）"/>
      <sheetName val="記入方法"/>
      <sheetName val="プルダウン・リスト"/>
    </sheetNames>
    <sheetDataSet>
      <sheetData sheetId="0" refreshError="1"/>
      <sheetData sheetId="1"/>
      <sheetData sheetId="2"/>
      <sheetData sheetId="3" refreshError="1"/>
      <sheetData sheetId="4">
        <row r="12">
          <cell r="C12" t="str">
            <v>管理者</v>
          </cell>
          <cell r="D12" t="str">
            <v>サービス提供責任者</v>
          </cell>
          <cell r="E12" t="str">
            <v>訪問介護員</v>
          </cell>
          <cell r="F12" t="str">
            <v>ー</v>
          </cell>
          <cell r="G12" t="str">
            <v>ー</v>
          </cell>
          <cell r="H12" t="str">
            <v>ー</v>
          </cell>
          <cell r="I12" t="str">
            <v>ー</v>
          </cell>
          <cell r="J12" t="str">
            <v>ー</v>
          </cell>
          <cell r="K12" t="str">
            <v>ー</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wef013@city.tsukuba.lg.jp" TargetMode="Externa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BAC466-714A-4E36-8856-7CADAF60EC9B}">
  <dimension ref="A1:K74"/>
  <sheetViews>
    <sheetView tabSelected="1" view="pageBreakPreview" zoomScaleNormal="100" zoomScaleSheetLayoutView="100" workbookViewId="0">
      <selection sqref="A1:I1"/>
    </sheetView>
  </sheetViews>
  <sheetFormatPr defaultColWidth="9" defaultRowHeight="13.5"/>
  <cols>
    <col min="1" max="5" width="10.625" style="252" customWidth="1"/>
    <col min="6" max="16384" width="9" style="252"/>
  </cols>
  <sheetData>
    <row r="1" spans="1:9" ht="18.75">
      <c r="A1" s="475" t="s">
        <v>1222</v>
      </c>
      <c r="B1" s="475"/>
      <c r="C1" s="475"/>
      <c r="D1" s="475"/>
      <c r="E1" s="475"/>
      <c r="F1" s="475"/>
      <c r="G1" s="475"/>
      <c r="H1" s="475"/>
      <c r="I1" s="475"/>
    </row>
    <row r="2" spans="1:9" ht="15" customHeight="1">
      <c r="A2" s="253"/>
      <c r="B2" s="253"/>
      <c r="C2" s="253"/>
      <c r="D2" s="253"/>
      <c r="E2" s="253"/>
      <c r="F2" s="254"/>
      <c r="G2" s="254"/>
      <c r="H2" s="254"/>
      <c r="I2" s="254"/>
    </row>
    <row r="3" spans="1:9" ht="24.95" customHeight="1">
      <c r="F3" s="255" t="s">
        <v>1223</v>
      </c>
      <c r="G3" s="468"/>
      <c r="H3" s="468"/>
      <c r="I3" s="468"/>
    </row>
    <row r="4" spans="1:9" ht="24.95" customHeight="1">
      <c r="F4" s="255" t="s">
        <v>1224</v>
      </c>
      <c r="G4" s="468"/>
      <c r="H4" s="468"/>
      <c r="I4" s="468"/>
    </row>
    <row r="5" spans="1:9" ht="24.95" customHeight="1">
      <c r="F5" s="255" t="s">
        <v>1225</v>
      </c>
      <c r="G5" s="468"/>
      <c r="H5" s="468"/>
      <c r="I5" s="468"/>
    </row>
    <row r="6" spans="1:9" ht="24.95" customHeight="1">
      <c r="F6" s="255" t="s">
        <v>1226</v>
      </c>
      <c r="G6" s="468"/>
      <c r="H6" s="468"/>
      <c r="I6" s="468"/>
    </row>
    <row r="8" spans="1:9">
      <c r="A8" s="468" t="s">
        <v>1227</v>
      </c>
      <c r="B8" s="468"/>
      <c r="C8" s="468"/>
      <c r="D8" s="468"/>
      <c r="E8" s="468"/>
      <c r="F8" s="468" t="s">
        <v>1228</v>
      </c>
      <c r="G8" s="468"/>
      <c r="H8" s="468"/>
      <c r="I8" s="255" t="s">
        <v>1229</v>
      </c>
    </row>
    <row r="9" spans="1:9" ht="47.25" customHeight="1">
      <c r="A9" s="472" t="s">
        <v>1230</v>
      </c>
      <c r="B9" s="473"/>
      <c r="C9" s="473"/>
      <c r="D9" s="473"/>
      <c r="E9" s="473"/>
      <c r="F9" s="468" t="s">
        <v>1231</v>
      </c>
      <c r="G9" s="468"/>
      <c r="H9" s="468"/>
      <c r="I9" s="256"/>
    </row>
    <row r="10" spans="1:9" ht="50.25" customHeight="1">
      <c r="A10" s="472" t="s">
        <v>1232</v>
      </c>
      <c r="B10" s="473"/>
      <c r="C10" s="473"/>
      <c r="D10" s="473"/>
      <c r="E10" s="473"/>
      <c r="F10" s="468" t="s">
        <v>1231</v>
      </c>
      <c r="G10" s="468"/>
      <c r="H10" s="468"/>
      <c r="I10" s="256"/>
    </row>
    <row r="11" spans="1:9" ht="47.25" customHeight="1">
      <c r="A11" s="472" t="s">
        <v>1233</v>
      </c>
      <c r="B11" s="473"/>
      <c r="C11" s="473"/>
      <c r="D11" s="473"/>
      <c r="E11" s="473"/>
      <c r="F11" s="468" t="s">
        <v>1231</v>
      </c>
      <c r="G11" s="468"/>
      <c r="H11" s="468"/>
      <c r="I11" s="256"/>
    </row>
    <row r="12" spans="1:9" ht="50.25" customHeight="1">
      <c r="A12" s="472" t="s">
        <v>1234</v>
      </c>
      <c r="B12" s="473"/>
      <c r="C12" s="473"/>
      <c r="D12" s="473"/>
      <c r="E12" s="473"/>
      <c r="F12" s="468" t="s">
        <v>1231</v>
      </c>
      <c r="G12" s="468"/>
      <c r="H12" s="468"/>
      <c r="I12" s="256"/>
    </row>
    <row r="13" spans="1:9">
      <c r="A13" s="257"/>
      <c r="B13" s="257"/>
      <c r="C13" s="257"/>
      <c r="D13" s="257"/>
      <c r="E13" s="257"/>
      <c r="F13" s="257"/>
      <c r="G13" s="257"/>
      <c r="H13" s="257"/>
      <c r="I13" s="257"/>
    </row>
    <row r="14" spans="1:9">
      <c r="A14" s="257"/>
      <c r="B14" s="257"/>
      <c r="C14" s="257"/>
      <c r="D14" s="257"/>
      <c r="E14" s="257"/>
      <c r="F14" s="257"/>
      <c r="G14" s="257"/>
      <c r="H14" s="257"/>
      <c r="I14" s="257"/>
    </row>
    <row r="18" spans="1:11">
      <c r="A18" s="252" t="s">
        <v>1235</v>
      </c>
    </row>
    <row r="19" spans="1:11">
      <c r="A19" s="252" t="s">
        <v>1236</v>
      </c>
    </row>
    <row r="20" spans="1:11">
      <c r="A20" s="252" t="s">
        <v>1237</v>
      </c>
    </row>
    <row r="21" spans="1:11">
      <c r="A21" s="252" t="s">
        <v>1238</v>
      </c>
    </row>
    <row r="22" spans="1:11">
      <c r="A22" s="252" t="s">
        <v>1239</v>
      </c>
    </row>
    <row r="23" spans="1:11">
      <c r="A23" s="252" t="s">
        <v>1252</v>
      </c>
    </row>
    <row r="24" spans="1:11">
      <c r="A24" s="258" t="s">
        <v>1240</v>
      </c>
    </row>
    <row r="25" spans="1:11">
      <c r="A25" s="474"/>
      <c r="B25" s="474"/>
      <c r="C25" s="474"/>
      <c r="D25" s="474"/>
      <c r="E25" s="474"/>
      <c r="F25" s="474"/>
      <c r="G25" s="474"/>
      <c r="H25" s="474"/>
      <c r="I25" s="259"/>
    </row>
    <row r="26" spans="1:11">
      <c r="A26" s="32"/>
      <c r="B26" s="33"/>
      <c r="C26" s="33"/>
      <c r="D26" s="33"/>
      <c r="E26" s="33"/>
      <c r="F26" s="33"/>
      <c r="G26" s="33"/>
      <c r="H26" s="33"/>
      <c r="I26" s="33"/>
      <c r="J26" s="33"/>
      <c r="K26" s="34"/>
    </row>
    <row r="27" spans="1:11">
      <c r="A27" s="469" t="s">
        <v>88</v>
      </c>
      <c r="B27" s="470"/>
      <c r="C27" s="470"/>
      <c r="D27" s="470"/>
      <c r="E27" s="470"/>
      <c r="F27" s="470"/>
      <c r="G27" s="470"/>
      <c r="H27" s="470"/>
      <c r="I27" s="470"/>
      <c r="J27" s="470"/>
      <c r="K27" s="471"/>
    </row>
    <row r="28" spans="1:11">
      <c r="A28" s="249"/>
      <c r="B28" s="250"/>
      <c r="C28" s="250"/>
      <c r="D28" s="250"/>
      <c r="E28" s="250"/>
      <c r="F28" s="250"/>
      <c r="G28" s="250"/>
      <c r="H28" s="250"/>
      <c r="I28" s="250"/>
      <c r="J28" s="250"/>
      <c r="K28" s="251"/>
    </row>
    <row r="29" spans="1:11" ht="28.5" customHeight="1">
      <c r="A29" s="444" t="s">
        <v>147</v>
      </c>
      <c r="B29" s="445"/>
      <c r="C29" s="445"/>
      <c r="D29" s="446" t="s">
        <v>1310</v>
      </c>
      <c r="E29" s="447"/>
      <c r="F29" s="447"/>
      <c r="G29" s="447"/>
      <c r="H29" s="447"/>
      <c r="I29" s="447"/>
      <c r="J29" s="447"/>
      <c r="K29" s="448"/>
    </row>
    <row r="30" spans="1:11" ht="30" customHeight="1">
      <c r="A30" s="450" t="s">
        <v>105</v>
      </c>
      <c r="B30" s="451"/>
      <c r="C30" s="451"/>
      <c r="D30" s="452" t="s">
        <v>106</v>
      </c>
      <c r="E30" s="452"/>
      <c r="F30" s="452"/>
      <c r="G30" s="452"/>
      <c r="H30" s="452"/>
      <c r="I30" s="452"/>
      <c r="J30" s="452"/>
      <c r="K30" s="453"/>
    </row>
    <row r="31" spans="1:11" ht="30" customHeight="1">
      <c r="A31" s="450" t="s">
        <v>109</v>
      </c>
      <c r="B31" s="451"/>
      <c r="C31" s="451"/>
      <c r="D31" s="452" t="s">
        <v>102</v>
      </c>
      <c r="E31" s="452"/>
      <c r="F31" s="452"/>
      <c r="G31" s="452"/>
      <c r="H31" s="452"/>
      <c r="I31" s="452"/>
      <c r="J31" s="452"/>
      <c r="K31" s="453"/>
    </row>
    <row r="32" spans="1:11" ht="45" customHeight="1">
      <c r="A32" s="450" t="s">
        <v>107</v>
      </c>
      <c r="B32" s="451"/>
      <c r="C32" s="451"/>
      <c r="D32" s="452" t="s">
        <v>108</v>
      </c>
      <c r="E32" s="452"/>
      <c r="F32" s="452"/>
      <c r="G32" s="452"/>
      <c r="H32" s="452"/>
      <c r="I32" s="452"/>
      <c r="J32" s="452"/>
      <c r="K32" s="453"/>
    </row>
    <row r="33" spans="1:11" ht="30" customHeight="1">
      <c r="A33" s="450" t="s">
        <v>110</v>
      </c>
      <c r="B33" s="451"/>
      <c r="C33" s="451"/>
      <c r="D33" s="452" t="s">
        <v>165</v>
      </c>
      <c r="E33" s="452"/>
      <c r="F33" s="452"/>
      <c r="G33" s="452"/>
      <c r="H33" s="452"/>
      <c r="I33" s="452"/>
      <c r="J33" s="452"/>
      <c r="K33" s="453"/>
    </row>
    <row r="34" spans="1:11" ht="30" customHeight="1">
      <c r="A34" s="450" t="s">
        <v>111</v>
      </c>
      <c r="B34" s="451"/>
      <c r="C34" s="451"/>
      <c r="D34" s="464" t="s">
        <v>116</v>
      </c>
      <c r="E34" s="464"/>
      <c r="F34" s="464"/>
      <c r="G34" s="464"/>
      <c r="H34" s="464"/>
      <c r="I34" s="464"/>
      <c r="J34" s="464"/>
      <c r="K34" s="467"/>
    </row>
    <row r="35" spans="1:11" ht="30" customHeight="1">
      <c r="A35" s="450" t="s">
        <v>103</v>
      </c>
      <c r="B35" s="451"/>
      <c r="C35" s="451"/>
      <c r="D35" s="464" t="s">
        <v>112</v>
      </c>
      <c r="E35" s="465"/>
      <c r="F35" s="465"/>
      <c r="G35" s="465"/>
      <c r="H35" s="465"/>
      <c r="I35" s="465"/>
      <c r="J35" s="465"/>
      <c r="K35" s="466"/>
    </row>
    <row r="36" spans="1:11" ht="30" customHeight="1">
      <c r="A36" s="450" t="s">
        <v>174</v>
      </c>
      <c r="B36" s="451"/>
      <c r="C36" s="451"/>
      <c r="D36" s="464" t="s">
        <v>175</v>
      </c>
      <c r="E36" s="465"/>
      <c r="F36" s="465"/>
      <c r="G36" s="465"/>
      <c r="H36" s="465"/>
      <c r="I36" s="465"/>
      <c r="J36" s="465"/>
      <c r="K36" s="466"/>
    </row>
    <row r="37" spans="1:11" ht="30" customHeight="1">
      <c r="A37" s="450" t="s">
        <v>176</v>
      </c>
      <c r="B37" s="451"/>
      <c r="C37" s="451"/>
      <c r="D37" s="464" t="s">
        <v>177</v>
      </c>
      <c r="E37" s="465"/>
      <c r="F37" s="465"/>
      <c r="G37" s="465"/>
      <c r="H37" s="465"/>
      <c r="I37" s="465"/>
      <c r="J37" s="465"/>
      <c r="K37" s="466"/>
    </row>
    <row r="38" spans="1:11" ht="30" customHeight="1">
      <c r="A38" s="462" t="s">
        <v>118</v>
      </c>
      <c r="B38" s="463"/>
      <c r="C38" s="463"/>
      <c r="D38" s="464" t="s">
        <v>117</v>
      </c>
      <c r="E38" s="465"/>
      <c r="F38" s="465"/>
      <c r="G38" s="465"/>
      <c r="H38" s="465"/>
      <c r="I38" s="465"/>
      <c r="J38" s="465"/>
      <c r="K38" s="466"/>
    </row>
    <row r="39" spans="1:11" ht="30" customHeight="1">
      <c r="A39" s="450" t="s">
        <v>178</v>
      </c>
      <c r="B39" s="451"/>
      <c r="C39" s="451"/>
      <c r="D39" s="464" t="s">
        <v>179</v>
      </c>
      <c r="E39" s="465"/>
      <c r="F39" s="465"/>
      <c r="G39" s="465"/>
      <c r="H39" s="465"/>
      <c r="I39" s="465"/>
      <c r="J39" s="465"/>
      <c r="K39" s="466"/>
    </row>
    <row r="40" spans="1:11" ht="30" customHeight="1">
      <c r="A40" s="450" t="s">
        <v>180</v>
      </c>
      <c r="B40" s="451"/>
      <c r="C40" s="451"/>
      <c r="D40" s="464" t="s">
        <v>181</v>
      </c>
      <c r="E40" s="464"/>
      <c r="F40" s="464"/>
      <c r="G40" s="464"/>
      <c r="H40" s="464"/>
      <c r="I40" s="464"/>
      <c r="J40" s="464"/>
      <c r="K40" s="467"/>
    </row>
    <row r="41" spans="1:11" ht="60" customHeight="1">
      <c r="A41" s="450" t="s">
        <v>104</v>
      </c>
      <c r="B41" s="451"/>
      <c r="C41" s="451"/>
      <c r="D41" s="452" t="s">
        <v>204</v>
      </c>
      <c r="E41" s="452"/>
      <c r="F41" s="452"/>
      <c r="G41" s="452"/>
      <c r="H41" s="452"/>
      <c r="I41" s="452"/>
      <c r="J41" s="452"/>
      <c r="K41" s="453"/>
    </row>
    <row r="42" spans="1:11" ht="30" customHeight="1">
      <c r="A42" s="450" t="s">
        <v>220</v>
      </c>
      <c r="B42" s="454"/>
      <c r="C42" s="454"/>
      <c r="D42" s="452" t="s">
        <v>221</v>
      </c>
      <c r="E42" s="455"/>
      <c r="F42" s="455"/>
      <c r="G42" s="455"/>
      <c r="H42" s="455"/>
      <c r="I42" s="455"/>
      <c r="J42" s="455"/>
      <c r="K42" s="456"/>
    </row>
    <row r="43" spans="1:11" ht="30" customHeight="1">
      <c r="A43" s="457" t="s">
        <v>148</v>
      </c>
      <c r="B43" s="458"/>
      <c r="C43" s="458"/>
      <c r="D43" s="459" t="s">
        <v>166</v>
      </c>
      <c r="E43" s="460"/>
      <c r="F43" s="460"/>
      <c r="G43" s="460"/>
      <c r="H43" s="460"/>
      <c r="I43" s="460"/>
      <c r="J43" s="460"/>
      <c r="K43" s="461"/>
    </row>
    <row r="44" spans="1:11">
      <c r="A44" s="36"/>
      <c r="B44" s="37"/>
      <c r="C44" s="37"/>
      <c r="D44" s="37"/>
      <c r="E44" s="37"/>
      <c r="F44" s="37"/>
      <c r="G44" s="37"/>
      <c r="H44" s="37"/>
      <c r="I44" s="37"/>
      <c r="J44" s="37"/>
      <c r="K44" s="37"/>
    </row>
    <row r="45" spans="1:11">
      <c r="A45" s="36"/>
      <c r="B45" s="37"/>
      <c r="C45" s="37"/>
      <c r="D45" s="37"/>
      <c r="E45" s="37"/>
      <c r="F45" s="37"/>
      <c r="G45" s="37"/>
      <c r="H45" s="37"/>
      <c r="I45" s="37"/>
      <c r="J45" s="37"/>
      <c r="K45" s="37"/>
    </row>
    <row r="46" spans="1:11">
      <c r="A46" s="36"/>
      <c r="B46" s="37"/>
      <c r="C46" s="37"/>
      <c r="D46" s="37"/>
      <c r="E46" s="37"/>
      <c r="F46" s="37"/>
      <c r="G46" s="37"/>
      <c r="H46" s="37"/>
      <c r="I46" s="37"/>
      <c r="J46" s="37"/>
      <c r="K46" s="37"/>
    </row>
    <row r="47" spans="1:11">
      <c r="A47" s="1"/>
      <c r="B47" s="35"/>
      <c r="C47" s="35"/>
      <c r="D47" s="35"/>
      <c r="E47" s="35"/>
      <c r="F47" s="35"/>
      <c r="G47" s="35"/>
      <c r="H47" s="35"/>
      <c r="I47" s="35"/>
      <c r="J47" s="35"/>
      <c r="K47" s="35"/>
    </row>
    <row r="48" spans="1:11">
      <c r="A48" s="1"/>
      <c r="B48" s="449" t="s">
        <v>89</v>
      </c>
      <c r="C48" s="449"/>
      <c r="D48" s="449"/>
      <c r="E48" s="449"/>
      <c r="F48" s="449"/>
      <c r="G48" s="449"/>
      <c r="H48" s="449"/>
      <c r="I48" s="449"/>
      <c r="J48" s="449"/>
      <c r="K48" s="1"/>
    </row>
    <row r="49" spans="1:11">
      <c r="A49" s="1"/>
      <c r="B49" s="449"/>
      <c r="C49" s="449"/>
      <c r="D49" s="449"/>
      <c r="E49" s="449"/>
      <c r="F49" s="449"/>
      <c r="G49" s="449"/>
      <c r="H49" s="449"/>
      <c r="I49" s="449"/>
      <c r="J49" s="449"/>
      <c r="K49" s="1"/>
    </row>
    <row r="50" spans="1:11">
      <c r="A50" s="1"/>
      <c r="B50" s="1"/>
      <c r="C50" s="1"/>
      <c r="D50" s="1"/>
      <c r="E50" s="1"/>
      <c r="F50" s="1"/>
      <c r="G50" s="1"/>
      <c r="H50" s="1"/>
      <c r="I50" s="1"/>
      <c r="J50" s="1"/>
      <c r="K50" s="1"/>
    </row>
    <row r="51" spans="1:11">
      <c r="A51" s="1"/>
      <c r="B51" s="1"/>
      <c r="C51" s="1"/>
      <c r="D51" s="1"/>
      <c r="E51" s="1"/>
      <c r="F51" s="1"/>
      <c r="G51" s="1"/>
      <c r="H51" s="1"/>
      <c r="I51" s="1"/>
      <c r="J51" s="1"/>
      <c r="K51" s="1"/>
    </row>
    <row r="52" spans="1:11">
      <c r="A52" s="1" t="s">
        <v>144</v>
      </c>
      <c r="B52" s="1"/>
      <c r="C52" s="247" t="s">
        <v>580</v>
      </c>
      <c r="D52" s="1"/>
      <c r="E52" s="1"/>
      <c r="F52" s="1"/>
      <c r="G52" s="248"/>
      <c r="H52" s="248"/>
      <c r="I52" s="248"/>
      <c r="J52" s="38"/>
      <c r="K52" s="1"/>
    </row>
    <row r="53" spans="1:11">
      <c r="A53" s="1"/>
      <c r="B53" s="1"/>
      <c r="C53" s="1"/>
      <c r="D53" s="1"/>
      <c r="E53" s="1"/>
      <c r="F53" s="1"/>
      <c r="G53" s="1"/>
      <c r="H53" s="1"/>
      <c r="I53" s="1"/>
      <c r="J53" s="1"/>
      <c r="K53" s="1"/>
    </row>
    <row r="54" spans="1:11">
      <c r="A54" s="1"/>
      <c r="B54" s="1"/>
      <c r="C54" s="1"/>
      <c r="D54" s="1"/>
      <c r="E54" s="1"/>
      <c r="F54" s="1"/>
      <c r="G54" s="1"/>
      <c r="H54" s="1"/>
      <c r="I54" s="1"/>
      <c r="J54" s="1"/>
      <c r="K54" s="1"/>
    </row>
    <row r="55" spans="1:11">
      <c r="A55" s="1" t="s">
        <v>91</v>
      </c>
      <c r="B55" s="1"/>
      <c r="C55" s="247" t="s">
        <v>90</v>
      </c>
      <c r="D55" s="1"/>
      <c r="E55" s="1"/>
      <c r="F55" s="1"/>
      <c r="G55" s="248"/>
      <c r="H55" s="248"/>
      <c r="I55" s="248"/>
      <c r="J55" s="1"/>
      <c r="K55" s="1"/>
    </row>
    <row r="56" spans="1:11">
      <c r="A56" s="1"/>
      <c r="B56" s="1"/>
      <c r="C56" s="1"/>
      <c r="D56" s="1"/>
      <c r="E56" s="1"/>
      <c r="F56" s="1"/>
      <c r="G56" s="248"/>
      <c r="H56" s="248"/>
      <c r="I56" s="248"/>
      <c r="J56" s="1"/>
      <c r="K56" s="1"/>
    </row>
    <row r="57" spans="1:11">
      <c r="A57" s="1"/>
      <c r="B57" s="1"/>
      <c r="C57" s="1"/>
      <c r="D57" s="1"/>
      <c r="E57" s="1"/>
      <c r="F57" s="1"/>
      <c r="G57" s="1"/>
      <c r="H57" s="1"/>
      <c r="I57" s="1"/>
      <c r="J57" s="1"/>
      <c r="K57" s="1"/>
    </row>
    <row r="58" spans="1:11">
      <c r="A58" s="1" t="s">
        <v>93</v>
      </c>
      <c r="B58" s="1"/>
      <c r="C58" s="247" t="s">
        <v>92</v>
      </c>
      <c r="D58" s="1"/>
      <c r="E58" s="1"/>
      <c r="F58" s="1"/>
      <c r="G58" s="248"/>
      <c r="H58" s="248"/>
      <c r="I58" s="248"/>
      <c r="J58" s="1"/>
      <c r="K58" s="1"/>
    </row>
    <row r="59" spans="1:11">
      <c r="A59" s="1"/>
      <c r="B59" s="1"/>
      <c r="C59" s="1"/>
      <c r="D59" s="1"/>
      <c r="E59" s="1"/>
      <c r="F59" s="1"/>
      <c r="G59" s="248"/>
      <c r="H59" s="248"/>
      <c r="I59" s="248"/>
      <c r="J59" s="1"/>
      <c r="K59" s="1"/>
    </row>
    <row r="60" spans="1:11">
      <c r="A60" s="1"/>
      <c r="B60" s="1"/>
      <c r="C60" s="1"/>
      <c r="D60" s="1"/>
      <c r="E60" s="1"/>
      <c r="F60" s="1"/>
      <c r="G60" s="1"/>
      <c r="H60" s="1"/>
      <c r="I60" s="1"/>
      <c r="J60" s="1"/>
      <c r="K60" s="1"/>
    </row>
    <row r="61" spans="1:11">
      <c r="A61" s="1" t="s">
        <v>95</v>
      </c>
      <c r="B61" s="1"/>
      <c r="C61" s="247" t="s">
        <v>94</v>
      </c>
      <c r="D61" s="1"/>
      <c r="E61" s="1"/>
      <c r="F61" s="1"/>
      <c r="G61" s="248"/>
      <c r="H61" s="248"/>
      <c r="I61" s="248"/>
      <c r="J61" s="1"/>
      <c r="K61" s="1"/>
    </row>
    <row r="62" spans="1:11">
      <c r="A62" s="1"/>
      <c r="B62" s="1"/>
      <c r="C62" s="1"/>
      <c r="D62" s="1"/>
      <c r="E62" s="1"/>
      <c r="F62" s="1"/>
      <c r="G62" s="248"/>
      <c r="H62" s="248"/>
      <c r="I62" s="248"/>
      <c r="J62" s="1"/>
      <c r="K62" s="1"/>
    </row>
    <row r="63" spans="1:11">
      <c r="A63" s="1"/>
      <c r="B63" s="1"/>
      <c r="C63" s="1"/>
      <c r="D63" s="1"/>
      <c r="E63" s="1"/>
      <c r="F63" s="1"/>
      <c r="G63" s="1"/>
      <c r="H63" s="1"/>
      <c r="I63" s="1"/>
      <c r="J63" s="1"/>
      <c r="K63" s="1"/>
    </row>
    <row r="64" spans="1:11">
      <c r="A64" s="1" t="s">
        <v>145</v>
      </c>
      <c r="B64" s="1"/>
      <c r="C64" s="247" t="s">
        <v>96</v>
      </c>
      <c r="D64" s="1"/>
      <c r="E64" s="1"/>
      <c r="F64" s="1"/>
      <c r="G64" s="248"/>
      <c r="H64" s="248"/>
      <c r="I64" s="248"/>
      <c r="J64" s="1"/>
      <c r="K64" s="1"/>
    </row>
    <row r="65" spans="1:11">
      <c r="A65" s="1"/>
      <c r="B65" s="1"/>
      <c r="C65" s="1"/>
      <c r="D65" s="1"/>
      <c r="E65" s="1"/>
      <c r="F65" s="1"/>
      <c r="G65" s="248"/>
      <c r="H65" s="248"/>
      <c r="I65" s="248"/>
      <c r="J65" s="1"/>
      <c r="K65" s="1"/>
    </row>
    <row r="66" spans="1:11">
      <c r="A66" s="1"/>
      <c r="B66" s="1"/>
      <c r="C66" s="1"/>
      <c r="D66" s="1"/>
      <c r="E66" s="1"/>
      <c r="F66" s="1"/>
      <c r="G66" s="1"/>
      <c r="H66" s="1"/>
      <c r="I66" s="1"/>
      <c r="J66" s="1"/>
      <c r="K66" s="1"/>
    </row>
    <row r="67" spans="1:11">
      <c r="A67" s="1" t="s">
        <v>98</v>
      </c>
      <c r="B67" s="1"/>
      <c r="C67" s="247" t="s">
        <v>97</v>
      </c>
      <c r="D67" s="1"/>
      <c r="E67" s="1"/>
      <c r="F67" s="1"/>
      <c r="G67" s="248"/>
      <c r="H67" s="248"/>
      <c r="I67" s="248"/>
      <c r="J67" s="1"/>
      <c r="K67" s="1"/>
    </row>
    <row r="68" spans="1:11">
      <c r="A68" s="1"/>
      <c r="B68" s="1"/>
      <c r="C68" s="1"/>
      <c r="D68" s="1"/>
      <c r="E68" s="1"/>
      <c r="F68" s="1"/>
      <c r="G68" s="248"/>
      <c r="H68" s="248"/>
      <c r="I68" s="248"/>
      <c r="J68" s="1"/>
      <c r="K68" s="1"/>
    </row>
    <row r="69" spans="1:11">
      <c r="A69" s="1"/>
      <c r="B69" s="1"/>
      <c r="C69" s="1"/>
      <c r="D69" s="1"/>
      <c r="E69" s="1"/>
      <c r="F69" s="1"/>
      <c r="G69" s="1"/>
      <c r="H69" s="1"/>
      <c r="I69" s="1"/>
      <c r="J69" s="1"/>
      <c r="K69" s="1"/>
    </row>
    <row r="70" spans="1:11">
      <c r="A70" s="1" t="s">
        <v>100</v>
      </c>
      <c r="B70" s="1"/>
      <c r="C70" s="247" t="s">
        <v>99</v>
      </c>
      <c r="D70" s="1"/>
      <c r="E70" s="1"/>
      <c r="F70" s="1"/>
      <c r="G70" s="248"/>
      <c r="H70" s="248"/>
      <c r="I70" s="248"/>
      <c r="J70" s="1"/>
      <c r="K70" s="1"/>
    </row>
    <row r="71" spans="1:11">
      <c r="A71" s="1"/>
      <c r="B71" s="1"/>
      <c r="C71" s="1"/>
      <c r="D71" s="1"/>
      <c r="E71" s="1"/>
      <c r="F71" s="1"/>
      <c r="G71" s="248"/>
      <c r="H71" s="248"/>
      <c r="I71" s="248"/>
      <c r="J71" s="1"/>
      <c r="K71" s="1"/>
    </row>
    <row r="72" spans="1:11">
      <c r="A72" s="1"/>
      <c r="B72" s="1"/>
      <c r="C72" s="1"/>
      <c r="D72" s="1"/>
      <c r="E72" s="1"/>
      <c r="F72" s="1"/>
      <c r="G72" s="1"/>
      <c r="H72" s="1"/>
      <c r="I72" s="1"/>
      <c r="J72" s="1"/>
      <c r="K72" s="1"/>
    </row>
    <row r="73" spans="1:11">
      <c r="A73" s="1" t="s">
        <v>146</v>
      </c>
      <c r="B73" s="1"/>
      <c r="C73" s="247" t="s">
        <v>101</v>
      </c>
      <c r="D73" s="1"/>
      <c r="E73" s="1"/>
      <c r="F73" s="1"/>
      <c r="G73" s="248"/>
      <c r="H73" s="248"/>
      <c r="I73" s="248"/>
      <c r="J73" s="1"/>
      <c r="K73" s="1"/>
    </row>
    <row r="74" spans="1:11">
      <c r="A74" s="1"/>
      <c r="B74" s="1"/>
      <c r="C74" s="1"/>
      <c r="D74" s="1"/>
      <c r="E74" s="1"/>
      <c r="F74" s="1"/>
      <c r="G74" s="1"/>
      <c r="H74" s="1"/>
      <c r="I74" s="1"/>
      <c r="J74" s="1"/>
      <c r="K74" s="1"/>
    </row>
  </sheetData>
  <mergeCells count="49">
    <mergeCell ref="F11:H11"/>
    <mergeCell ref="A1:I1"/>
    <mergeCell ref="G3:I3"/>
    <mergeCell ref="G4:I4"/>
    <mergeCell ref="G5:I5"/>
    <mergeCell ref="G6:I6"/>
    <mergeCell ref="A30:C30"/>
    <mergeCell ref="D30:K30"/>
    <mergeCell ref="A31:C31"/>
    <mergeCell ref="D31:K31"/>
    <mergeCell ref="A8:E8"/>
    <mergeCell ref="F8:H8"/>
    <mergeCell ref="A27:K27"/>
    <mergeCell ref="A12:E12"/>
    <mergeCell ref="F12:H12"/>
    <mergeCell ref="A25:E25"/>
    <mergeCell ref="F25:H25"/>
    <mergeCell ref="A9:E9"/>
    <mergeCell ref="F9:H9"/>
    <mergeCell ref="A10:E10"/>
    <mergeCell ref="F10:H10"/>
    <mergeCell ref="A11:E11"/>
    <mergeCell ref="A32:C32"/>
    <mergeCell ref="D32:K32"/>
    <mergeCell ref="A33:C33"/>
    <mergeCell ref="D33:K33"/>
    <mergeCell ref="A34:C34"/>
    <mergeCell ref="D34:K34"/>
    <mergeCell ref="D35:K35"/>
    <mergeCell ref="A36:C36"/>
    <mergeCell ref="D36:K36"/>
    <mergeCell ref="A37:C37"/>
    <mergeCell ref="D37:K37"/>
    <mergeCell ref="A29:C29"/>
    <mergeCell ref="D29:K29"/>
    <mergeCell ref="B48:J49"/>
    <mergeCell ref="A41:C41"/>
    <mergeCell ref="D41:K41"/>
    <mergeCell ref="A42:C42"/>
    <mergeCell ref="D42:K42"/>
    <mergeCell ref="A43:C43"/>
    <mergeCell ref="D43:K43"/>
    <mergeCell ref="A38:C38"/>
    <mergeCell ref="D38:K38"/>
    <mergeCell ref="A39:C39"/>
    <mergeCell ref="D39:K39"/>
    <mergeCell ref="A40:C40"/>
    <mergeCell ref="D40:K40"/>
    <mergeCell ref="A35:C35"/>
  </mergeCells>
  <phoneticPr fontId="35"/>
  <hyperlinks>
    <hyperlink ref="A24" r:id="rId1" xr:uid="{CF461808-757C-42BB-91C6-8FBBFF552494}"/>
    <hyperlink ref="C52" location="自己点検シート!A5" display="一般原則" xr:uid="{8391047F-2F8E-4EDF-BBBC-ACC6C931A0DB}"/>
    <hyperlink ref="C55" location="自己点検シート!A20" display="基本方針" xr:uid="{15612775-5939-4DD2-AA7D-4A5904807126}"/>
    <hyperlink ref="C58" location="自己点検シート!A23" display="人員に関する基準" xr:uid="{2C513FC0-32CF-478A-BB2E-BC56BB665C8A}"/>
    <hyperlink ref="C61" location="自己点検シート!A120" display="設備に関する基準" xr:uid="{3D4113EC-4A86-4B7B-9AC6-73DCBFA45320}"/>
    <hyperlink ref="C64" location="自己点検シート!A142" display="運営に関する基準" xr:uid="{43FF1D2E-DD35-46AA-B0E3-09FDA863EE8D}"/>
    <hyperlink ref="C67" location="自己点検シート!A721" display="変更の届出等" xr:uid="{8BC05645-1456-401E-964C-60B7C22E95B0}"/>
    <hyperlink ref="C70" location="自己点検シート!A730" display="介護給付費の算定及び取扱い" xr:uid="{719B3B90-1ABF-407E-89FF-B3B8D1BDEBC1}"/>
    <hyperlink ref="C73" location="自己点検シート!A1483" display="その他" xr:uid="{4FFFDC85-3602-4FBC-9B4E-EF81B41D81ED}"/>
  </hyperlinks>
  <pageMargins left="0.7" right="0.7" top="0.75" bottom="0.75" header="0.3" footer="0.3"/>
  <pageSetup paperSize="9" scale="83" orientation="portrait" verticalDpi="0" r:id="rId2"/>
  <rowBreaks count="1" manualBreakCount="1">
    <brk id="25" max="16383"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12"/>
  </sheetPr>
  <dimension ref="A1:Q1514"/>
  <sheetViews>
    <sheetView view="pageBreakPreview" zoomScale="90" zoomScaleNormal="100" zoomScaleSheetLayoutView="90" workbookViewId="0"/>
  </sheetViews>
  <sheetFormatPr defaultColWidth="9" defaultRowHeight="13.5"/>
  <cols>
    <col min="1" max="1" width="3.625" style="48" customWidth="1"/>
    <col min="2" max="2" width="13.25" style="140" customWidth="1"/>
    <col min="3" max="3" width="1.625" style="48" customWidth="1"/>
    <col min="4" max="4" width="2.625" style="48" customWidth="1"/>
    <col min="5" max="5" width="50.25" style="140" customWidth="1"/>
    <col min="6" max="6" width="1.625" style="48" customWidth="1"/>
    <col min="7" max="7" width="12.625" style="190" customWidth="1"/>
    <col min="8" max="8" width="15.5" style="48" customWidth="1"/>
    <col min="9" max="16384" width="9" style="48"/>
  </cols>
  <sheetData>
    <row r="1" spans="1:17" ht="18" customHeight="1">
      <c r="A1" s="45" t="s">
        <v>389</v>
      </c>
      <c r="B1" s="27"/>
      <c r="C1" s="16"/>
      <c r="D1" s="16"/>
      <c r="E1" s="27"/>
      <c r="F1" s="16"/>
      <c r="G1" s="46"/>
      <c r="H1" s="47"/>
    </row>
    <row r="2" spans="1:17" s="52" customFormat="1" ht="6" customHeight="1">
      <c r="A2" s="49"/>
      <c r="B2" s="27"/>
      <c r="C2" s="21"/>
      <c r="D2" s="16"/>
      <c r="E2" s="27"/>
      <c r="F2" s="16"/>
      <c r="G2" s="50"/>
      <c r="H2" s="51"/>
    </row>
    <row r="3" spans="1:17" ht="18" customHeight="1">
      <c r="A3" s="487" t="s">
        <v>149</v>
      </c>
      <c r="B3" s="488"/>
      <c r="C3" s="414"/>
      <c r="D3" s="9"/>
      <c r="E3" s="53" t="s">
        <v>0</v>
      </c>
      <c r="F3" s="9"/>
      <c r="G3" s="54"/>
      <c r="H3" s="10" t="s">
        <v>119</v>
      </c>
      <c r="M3" s="194" t="s">
        <v>561</v>
      </c>
      <c r="N3" s="194" t="s">
        <v>562</v>
      </c>
      <c r="O3" s="194" t="s">
        <v>563</v>
      </c>
      <c r="P3" s="194" t="s">
        <v>564</v>
      </c>
      <c r="Q3" s="194" t="s">
        <v>565</v>
      </c>
    </row>
    <row r="4" spans="1:17" ht="6" customHeight="1">
      <c r="A4" s="11"/>
      <c r="B4" s="6"/>
      <c r="C4" s="11"/>
      <c r="D4" s="12"/>
      <c r="E4" s="6"/>
      <c r="F4" s="12"/>
      <c r="G4" s="55"/>
      <c r="H4" s="13"/>
      <c r="M4" s="194" t="s">
        <v>566</v>
      </c>
      <c r="N4" s="194" t="s">
        <v>567</v>
      </c>
      <c r="O4" s="194" t="s">
        <v>568</v>
      </c>
      <c r="P4" s="194" t="s">
        <v>569</v>
      </c>
      <c r="Q4" s="194" t="s">
        <v>570</v>
      </c>
    </row>
    <row r="5" spans="1:17" ht="30" customHeight="1">
      <c r="A5" s="56" t="s">
        <v>133</v>
      </c>
      <c r="B5" s="6"/>
      <c r="C5" s="12"/>
      <c r="D5" s="12"/>
      <c r="E5" s="6"/>
      <c r="F5" s="12"/>
      <c r="G5" s="31"/>
      <c r="H5" s="2"/>
      <c r="M5" s="194" t="s">
        <v>571</v>
      </c>
      <c r="N5" s="194" t="s">
        <v>571</v>
      </c>
    </row>
    <row r="6" spans="1:17" ht="6" customHeight="1">
      <c r="A6" s="57"/>
      <c r="B6" s="3"/>
      <c r="C6" s="14"/>
      <c r="D6" s="14"/>
      <c r="E6" s="4"/>
      <c r="F6" s="47"/>
      <c r="G6" s="58"/>
      <c r="H6" s="15"/>
    </row>
    <row r="7" spans="1:17" ht="42.75" customHeight="1">
      <c r="A7" s="59"/>
      <c r="B7" s="5"/>
      <c r="C7" s="14"/>
      <c r="D7" s="14" t="s">
        <v>142</v>
      </c>
      <c r="E7" s="4" t="s">
        <v>151</v>
      </c>
      <c r="F7" s="18"/>
      <c r="G7" s="8" t="s">
        <v>572</v>
      </c>
      <c r="H7" s="411" t="s">
        <v>1253</v>
      </c>
    </row>
    <row r="8" spans="1:17" ht="6" customHeight="1">
      <c r="A8" s="59"/>
      <c r="B8" s="5"/>
      <c r="C8" s="16"/>
      <c r="D8" s="16"/>
      <c r="E8" s="27"/>
      <c r="F8" s="47"/>
      <c r="G8" s="60"/>
      <c r="H8" s="411"/>
    </row>
    <row r="9" spans="1:17" ht="42.95" customHeight="1">
      <c r="A9" s="59"/>
      <c r="B9" s="5"/>
      <c r="C9" s="11"/>
      <c r="D9" s="12" t="s">
        <v>143</v>
      </c>
      <c r="E9" s="6" t="s">
        <v>134</v>
      </c>
      <c r="F9" s="7"/>
      <c r="G9" s="8" t="s">
        <v>572</v>
      </c>
      <c r="H9" s="411" t="s">
        <v>1254</v>
      </c>
    </row>
    <row r="10" spans="1:17" ht="6" customHeight="1">
      <c r="A10" s="20"/>
      <c r="B10" s="5"/>
      <c r="C10" s="21"/>
      <c r="D10" s="16"/>
      <c r="E10" s="27"/>
      <c r="F10" s="47"/>
      <c r="G10" s="60"/>
      <c r="H10" s="5"/>
      <c r="I10" s="14"/>
    </row>
    <row r="11" spans="1:17" ht="48" customHeight="1">
      <c r="A11" s="20"/>
      <c r="B11" s="5"/>
      <c r="C11" s="11"/>
      <c r="D11" s="12" t="s">
        <v>150</v>
      </c>
      <c r="E11" s="6" t="s">
        <v>1306</v>
      </c>
      <c r="F11" s="7"/>
      <c r="G11" s="8" t="s">
        <v>572</v>
      </c>
      <c r="H11" s="410" t="s">
        <v>1255</v>
      </c>
      <c r="I11" s="14"/>
    </row>
    <row r="12" spans="1:17" ht="6" customHeight="1">
      <c r="A12" s="20"/>
      <c r="B12" s="5"/>
      <c r="C12" s="14"/>
      <c r="D12" s="14"/>
      <c r="E12" s="4"/>
      <c r="F12" s="14"/>
      <c r="G12" s="60"/>
      <c r="H12" s="5"/>
      <c r="I12" s="14"/>
    </row>
    <row r="13" spans="1:17" ht="42.95" customHeight="1">
      <c r="A13" s="20"/>
      <c r="B13" s="5"/>
      <c r="C13" s="20"/>
      <c r="D13" s="14" t="s">
        <v>326</v>
      </c>
      <c r="E13" s="4" t="s">
        <v>1162</v>
      </c>
      <c r="F13" s="18"/>
      <c r="G13" s="60" t="s">
        <v>572</v>
      </c>
      <c r="H13" s="411" t="s">
        <v>1256</v>
      </c>
      <c r="I13" s="14"/>
    </row>
    <row r="14" spans="1:17" ht="6" customHeight="1">
      <c r="A14" s="20"/>
      <c r="B14" s="5"/>
      <c r="C14" s="14"/>
      <c r="D14" s="14"/>
      <c r="E14" s="4"/>
      <c r="F14" s="14"/>
      <c r="G14" s="60"/>
      <c r="H14" s="5"/>
      <c r="I14" s="14"/>
    </row>
    <row r="15" spans="1:17" ht="6" customHeight="1">
      <c r="A15" s="20"/>
      <c r="B15" s="5"/>
      <c r="C15" s="14"/>
      <c r="D15" s="21"/>
      <c r="E15" s="3"/>
      <c r="F15" s="14"/>
      <c r="G15" s="60"/>
      <c r="H15" s="5"/>
      <c r="I15" s="14"/>
    </row>
    <row r="16" spans="1:17" ht="120.95" customHeight="1">
      <c r="A16" s="20"/>
      <c r="B16" s="5"/>
      <c r="C16" s="14"/>
      <c r="D16" s="11" t="s">
        <v>113</v>
      </c>
      <c r="E16" s="2" t="s">
        <v>453</v>
      </c>
      <c r="F16" s="18"/>
      <c r="G16" s="224"/>
      <c r="H16" s="411" t="s">
        <v>474</v>
      </c>
      <c r="I16" s="14"/>
    </row>
    <row r="17" spans="1:9" ht="6" customHeight="1">
      <c r="A17" s="20"/>
      <c r="B17" s="5"/>
      <c r="C17" s="14"/>
      <c r="D17" s="14"/>
      <c r="E17" s="4"/>
      <c r="F17" s="14"/>
      <c r="G17" s="40"/>
      <c r="H17" s="5"/>
      <c r="I17" s="14"/>
    </row>
    <row r="18" spans="1:9" ht="6" customHeight="1">
      <c r="A18" s="20"/>
      <c r="B18" s="5"/>
      <c r="C18" s="21"/>
      <c r="D18" s="16"/>
      <c r="E18" s="27"/>
      <c r="F18" s="16"/>
      <c r="G18" s="224"/>
      <c r="H18" s="63"/>
      <c r="I18" s="14"/>
    </row>
    <row r="19" spans="1:9" ht="30.95" customHeight="1">
      <c r="A19" s="64"/>
      <c r="B19" s="2"/>
      <c r="C19" s="12"/>
      <c r="D19" s="281"/>
      <c r="E19" s="282"/>
      <c r="F19" s="283"/>
      <c r="G19" s="284"/>
      <c r="H19" s="13"/>
    </row>
    <row r="20" spans="1:9" ht="30" customHeight="1">
      <c r="A20" s="56" t="s">
        <v>135</v>
      </c>
      <c r="B20" s="65"/>
      <c r="C20" s="66"/>
      <c r="D20" s="66"/>
      <c r="E20" s="65"/>
      <c r="F20" s="66"/>
      <c r="G20" s="113"/>
      <c r="H20" s="111"/>
    </row>
    <row r="21" spans="1:9" ht="6" customHeight="1">
      <c r="A21" s="21"/>
      <c r="B21" s="27"/>
      <c r="C21" s="21"/>
      <c r="D21" s="16"/>
      <c r="E21" s="27"/>
      <c r="F21" s="47"/>
      <c r="G21" s="58"/>
      <c r="H21" s="47"/>
    </row>
    <row r="22" spans="1:9" ht="69.599999999999994" customHeight="1">
      <c r="A22" s="11">
        <v>1</v>
      </c>
      <c r="B22" s="2" t="s">
        <v>17</v>
      </c>
      <c r="C22" s="11"/>
      <c r="D22" s="12"/>
      <c r="E22" s="6" t="s">
        <v>615</v>
      </c>
      <c r="F22" s="2"/>
      <c r="G22" s="8" t="s">
        <v>572</v>
      </c>
      <c r="H22" s="13" t="s">
        <v>1257</v>
      </c>
    </row>
    <row r="23" spans="1:9" ht="30" customHeight="1">
      <c r="A23" s="64" t="s">
        <v>136</v>
      </c>
      <c r="B23" s="6"/>
      <c r="C23" s="12"/>
      <c r="D23" s="12"/>
      <c r="E23" s="6"/>
      <c r="F23" s="12"/>
      <c r="G23" s="31"/>
      <c r="H23" s="7"/>
    </row>
    <row r="24" spans="1:9" ht="6" customHeight="1">
      <c r="A24" s="21"/>
      <c r="B24" s="3"/>
      <c r="C24" s="21"/>
      <c r="D24" s="16"/>
      <c r="E24" s="65"/>
      <c r="F24" s="16"/>
      <c r="G24" s="58"/>
      <c r="H24" s="3"/>
    </row>
    <row r="25" spans="1:9" ht="6" customHeight="1">
      <c r="A25" s="20"/>
      <c r="B25" s="5"/>
      <c r="C25" s="14"/>
      <c r="D25" s="21"/>
      <c r="E25" s="3"/>
      <c r="F25" s="14"/>
      <c r="G25" s="60"/>
      <c r="H25" s="5"/>
    </row>
    <row r="26" spans="1:9" ht="85.5" customHeight="1">
      <c r="A26" s="20"/>
      <c r="B26" s="5"/>
      <c r="C26" s="14"/>
      <c r="D26" s="20" t="s">
        <v>113</v>
      </c>
      <c r="E26" s="5" t="s">
        <v>772</v>
      </c>
      <c r="F26" s="14"/>
      <c r="G26" s="60"/>
      <c r="H26" s="5" t="s">
        <v>475</v>
      </c>
    </row>
    <row r="27" spans="1:9" ht="96.75" customHeight="1">
      <c r="A27" s="20"/>
      <c r="B27" s="5"/>
      <c r="C27" s="14"/>
      <c r="D27" s="20"/>
      <c r="E27" s="5" t="s">
        <v>459</v>
      </c>
      <c r="F27" s="14"/>
      <c r="G27" s="60"/>
      <c r="H27" s="5"/>
    </row>
    <row r="28" spans="1:9" ht="205.5" customHeight="1">
      <c r="A28" s="20"/>
      <c r="B28" s="5"/>
      <c r="C28" s="14"/>
      <c r="D28" s="11"/>
      <c r="E28" s="2" t="s">
        <v>1307</v>
      </c>
      <c r="F28" s="14"/>
      <c r="G28" s="60"/>
      <c r="H28" s="5"/>
    </row>
    <row r="29" spans="1:9" ht="6" customHeight="1">
      <c r="A29" s="20"/>
      <c r="B29" s="5"/>
      <c r="C29" s="14"/>
      <c r="D29" s="16"/>
      <c r="E29" s="27"/>
      <c r="F29" s="14"/>
      <c r="G29" s="60"/>
      <c r="H29" s="5"/>
    </row>
    <row r="30" spans="1:9" ht="6" customHeight="1">
      <c r="A30" s="20"/>
      <c r="B30" s="5"/>
      <c r="C30" s="14"/>
      <c r="D30" s="21"/>
      <c r="E30" s="3"/>
      <c r="F30" s="14"/>
      <c r="G30" s="60"/>
      <c r="H30" s="5"/>
    </row>
    <row r="31" spans="1:9" ht="109.5" customHeight="1">
      <c r="A31" s="20"/>
      <c r="B31" s="5"/>
      <c r="C31" s="14"/>
      <c r="D31" s="11" t="s">
        <v>113</v>
      </c>
      <c r="E31" s="2" t="s">
        <v>886</v>
      </c>
      <c r="F31" s="14"/>
      <c r="G31" s="60"/>
      <c r="H31" s="5" t="s">
        <v>476</v>
      </c>
    </row>
    <row r="32" spans="1:9" ht="6" customHeight="1">
      <c r="A32" s="20"/>
      <c r="B32" s="5"/>
      <c r="C32" s="14"/>
      <c r="D32" s="16"/>
      <c r="E32" s="27"/>
      <c r="F32" s="14"/>
      <c r="G32" s="60"/>
      <c r="H32" s="5"/>
    </row>
    <row r="33" spans="1:8" ht="6" customHeight="1">
      <c r="A33" s="20"/>
      <c r="B33" s="5"/>
      <c r="C33" s="14"/>
      <c r="D33" s="21"/>
      <c r="E33" s="3"/>
      <c r="F33" s="14"/>
      <c r="G33" s="60"/>
      <c r="H33" s="5"/>
    </row>
    <row r="34" spans="1:8" ht="67.5" customHeight="1">
      <c r="A34" s="20"/>
      <c r="B34" s="5"/>
      <c r="C34" s="14"/>
      <c r="D34" s="20" t="s">
        <v>113</v>
      </c>
      <c r="E34" s="5" t="s">
        <v>773</v>
      </c>
      <c r="F34" s="14"/>
      <c r="G34" s="60"/>
      <c r="H34" s="5" t="s">
        <v>477</v>
      </c>
    </row>
    <row r="35" spans="1:8" ht="81.95" customHeight="1">
      <c r="A35" s="20"/>
      <c r="B35" s="5"/>
      <c r="C35" s="14"/>
      <c r="D35" s="20"/>
      <c r="E35" s="5" t="s">
        <v>1309</v>
      </c>
      <c r="F35" s="14"/>
      <c r="G35" s="60"/>
      <c r="H35" s="5"/>
    </row>
    <row r="36" spans="1:8" ht="110.1" customHeight="1">
      <c r="A36" s="20"/>
      <c r="B36" s="5"/>
      <c r="C36" s="18"/>
      <c r="D36" s="20"/>
      <c r="E36" s="5" t="s">
        <v>1308</v>
      </c>
      <c r="F36" s="20"/>
      <c r="G36" s="60"/>
      <c r="H36" s="5" t="s">
        <v>114</v>
      </c>
    </row>
    <row r="37" spans="1:8" ht="72.95" customHeight="1">
      <c r="A37" s="20"/>
      <c r="B37" s="5"/>
      <c r="C37" s="14"/>
      <c r="D37" s="20"/>
      <c r="E37" s="5" t="s">
        <v>885</v>
      </c>
      <c r="F37" s="14"/>
      <c r="G37" s="60"/>
      <c r="H37" s="5"/>
    </row>
    <row r="38" spans="1:8" ht="200.45" customHeight="1">
      <c r="A38" s="20"/>
      <c r="B38" s="5"/>
      <c r="C38" s="14"/>
      <c r="D38" s="11"/>
      <c r="E38" s="2" t="s">
        <v>774</v>
      </c>
      <c r="F38" s="14"/>
      <c r="G38" s="60"/>
      <c r="H38" s="5"/>
    </row>
    <row r="39" spans="1:8" ht="6" customHeight="1">
      <c r="A39" s="20"/>
      <c r="B39" s="5"/>
      <c r="C39" s="14"/>
      <c r="D39" s="21"/>
      <c r="E39" s="3"/>
      <c r="F39" s="14"/>
      <c r="G39" s="60"/>
      <c r="H39" s="5"/>
    </row>
    <row r="40" spans="1:8" ht="81" customHeight="1">
      <c r="A40" s="20"/>
      <c r="B40" s="5"/>
      <c r="C40" s="18"/>
      <c r="D40" s="11" t="s">
        <v>113</v>
      </c>
      <c r="E40" s="2" t="s">
        <v>167</v>
      </c>
      <c r="F40" s="20"/>
      <c r="G40" s="60"/>
      <c r="H40" s="5" t="s">
        <v>478</v>
      </c>
    </row>
    <row r="41" spans="1:8" ht="6" customHeight="1">
      <c r="A41" s="11"/>
      <c r="B41" s="2"/>
      <c r="C41" s="12"/>
      <c r="D41" s="12"/>
      <c r="E41" s="6"/>
      <c r="F41" s="12"/>
      <c r="G41" s="40"/>
      <c r="H41" s="2"/>
    </row>
    <row r="42" spans="1:8" ht="6" customHeight="1">
      <c r="A42" s="21"/>
      <c r="B42" s="27"/>
      <c r="C42" s="21"/>
      <c r="D42" s="16"/>
      <c r="E42" s="27"/>
      <c r="F42" s="16"/>
      <c r="G42" s="58"/>
      <c r="H42" s="47"/>
    </row>
    <row r="43" spans="1:8" ht="45.6" customHeight="1">
      <c r="A43" s="20">
        <v>1</v>
      </c>
      <c r="B43" s="4" t="s">
        <v>222</v>
      </c>
      <c r="C43" s="20"/>
      <c r="D43" s="14" t="s">
        <v>19</v>
      </c>
      <c r="E43" s="4" t="s">
        <v>327</v>
      </c>
      <c r="F43" s="4"/>
      <c r="G43" s="60" t="s">
        <v>572</v>
      </c>
      <c r="H43" s="411" t="s">
        <v>1258</v>
      </c>
    </row>
    <row r="44" spans="1:8" ht="6" customHeight="1">
      <c r="A44" s="20"/>
      <c r="B44" s="4"/>
      <c r="C44" s="20"/>
      <c r="D44" s="21"/>
      <c r="E44" s="3"/>
      <c r="F44" s="14"/>
      <c r="G44" s="60"/>
      <c r="H44" s="411"/>
    </row>
    <row r="45" spans="1:8" ht="33" customHeight="1">
      <c r="A45" s="20"/>
      <c r="B45" s="486" t="s">
        <v>293</v>
      </c>
      <c r="C45" s="20"/>
      <c r="D45" s="20" t="s">
        <v>21</v>
      </c>
      <c r="E45" s="5" t="s">
        <v>616</v>
      </c>
      <c r="F45" s="14"/>
      <c r="G45" s="60"/>
      <c r="H45" s="478" t="s">
        <v>479</v>
      </c>
    </row>
    <row r="46" spans="1:8" ht="27.95" customHeight="1">
      <c r="A46" s="20"/>
      <c r="B46" s="486"/>
      <c r="C46" s="20"/>
      <c r="D46" s="20"/>
      <c r="E46" s="5" t="s">
        <v>617</v>
      </c>
      <c r="F46" s="14"/>
      <c r="G46" s="60"/>
      <c r="H46" s="478"/>
    </row>
    <row r="47" spans="1:8" ht="57.95" customHeight="1">
      <c r="A47" s="20"/>
      <c r="B47" s="4"/>
      <c r="C47" s="20"/>
      <c r="D47" s="11"/>
      <c r="E47" s="2" t="s">
        <v>584</v>
      </c>
      <c r="F47" s="14"/>
      <c r="G47" s="60"/>
      <c r="H47" s="411"/>
    </row>
    <row r="48" spans="1:8" ht="6" customHeight="1">
      <c r="A48" s="20"/>
      <c r="B48" s="5"/>
      <c r="C48" s="11"/>
      <c r="D48" s="12"/>
      <c r="E48" s="6"/>
      <c r="F48" s="12"/>
      <c r="G48" s="8"/>
      <c r="H48" s="22"/>
    </row>
    <row r="49" spans="1:8" s="14" customFormat="1" ht="6" customHeight="1">
      <c r="A49" s="20"/>
      <c r="B49" s="4"/>
      <c r="C49" s="20"/>
      <c r="E49" s="4"/>
      <c r="G49" s="60"/>
      <c r="H49" s="18"/>
    </row>
    <row r="50" spans="1:8" ht="18" customHeight="1">
      <c r="A50" s="20"/>
      <c r="B50" s="4"/>
      <c r="C50" s="20"/>
      <c r="D50" s="14" t="s">
        <v>24</v>
      </c>
      <c r="E50" s="4" t="s">
        <v>618</v>
      </c>
      <c r="F50" s="14"/>
      <c r="G50" s="60" t="s">
        <v>572</v>
      </c>
      <c r="H50" s="5" t="s">
        <v>163</v>
      </c>
    </row>
    <row r="51" spans="1:8" ht="121.5">
      <c r="A51" s="20"/>
      <c r="B51" s="4"/>
      <c r="C51" s="20"/>
      <c r="D51" s="14"/>
      <c r="E51" s="400" t="s">
        <v>1497</v>
      </c>
      <c r="F51" s="14"/>
      <c r="G51" s="224"/>
      <c r="H51" s="5" t="s">
        <v>22</v>
      </c>
    </row>
    <row r="52" spans="1:8" ht="6" customHeight="1">
      <c r="A52" s="20"/>
      <c r="B52" s="4"/>
      <c r="C52" s="20"/>
      <c r="D52" s="21"/>
      <c r="E52" s="3"/>
      <c r="F52" s="14"/>
      <c r="G52" s="224"/>
      <c r="H52" s="5"/>
    </row>
    <row r="53" spans="1:8" ht="21.75" customHeight="1">
      <c r="A53" s="20"/>
      <c r="B53" s="4"/>
      <c r="C53" s="20"/>
      <c r="D53" s="287"/>
      <c r="E53" s="285"/>
      <c r="F53" s="14"/>
      <c r="G53" s="224"/>
      <c r="H53" s="286"/>
    </row>
    <row r="54" spans="1:8" ht="6" customHeight="1">
      <c r="A54" s="11"/>
      <c r="B54" s="6"/>
      <c r="C54" s="11"/>
      <c r="D54" s="12"/>
      <c r="E54" s="6"/>
      <c r="F54" s="12"/>
      <c r="G54" s="40"/>
      <c r="H54" s="2"/>
    </row>
    <row r="55" spans="1:8" s="14" customFormat="1" ht="6" customHeight="1">
      <c r="A55" s="20"/>
      <c r="B55" s="4"/>
      <c r="C55" s="20"/>
      <c r="E55" s="4"/>
      <c r="G55" s="224"/>
      <c r="H55" s="5"/>
    </row>
    <row r="56" spans="1:8" ht="55.5" customHeight="1">
      <c r="A56" s="25">
        <v>2</v>
      </c>
      <c r="B56" s="5" t="s">
        <v>25</v>
      </c>
      <c r="C56" s="20"/>
      <c r="D56" s="14" t="s">
        <v>19</v>
      </c>
      <c r="E56" s="4" t="s">
        <v>460</v>
      </c>
      <c r="F56" s="18"/>
      <c r="G56" s="60" t="s">
        <v>572</v>
      </c>
      <c r="H56" s="411" t="s">
        <v>1259</v>
      </c>
    </row>
    <row r="57" spans="1:8" ht="6" customHeight="1">
      <c r="A57" s="20"/>
      <c r="B57" s="4"/>
      <c r="C57" s="20"/>
      <c r="D57" s="21"/>
      <c r="E57" s="3"/>
      <c r="F57" s="14"/>
      <c r="G57" s="224"/>
      <c r="H57" s="411"/>
    </row>
    <row r="58" spans="1:8" ht="95.45" customHeight="1">
      <c r="A58" s="20"/>
      <c r="B58" s="5" t="s">
        <v>294</v>
      </c>
      <c r="C58" s="20"/>
      <c r="D58" s="11" t="s">
        <v>21</v>
      </c>
      <c r="E58" s="2" t="s">
        <v>775</v>
      </c>
      <c r="F58" s="14"/>
      <c r="G58" s="224"/>
      <c r="H58" s="411" t="s">
        <v>205</v>
      </c>
    </row>
    <row r="59" spans="1:8" ht="6" customHeight="1">
      <c r="A59" s="20"/>
      <c r="B59" s="5"/>
      <c r="C59" s="20"/>
      <c r="D59" s="20"/>
      <c r="E59" s="5"/>
      <c r="F59" s="14"/>
      <c r="G59" s="60"/>
      <c r="H59" s="411"/>
    </row>
    <row r="60" spans="1:8" ht="17.100000000000001" customHeight="1">
      <c r="A60" s="20"/>
      <c r="B60" s="5"/>
      <c r="C60" s="20"/>
      <c r="D60" s="20" t="s">
        <v>21</v>
      </c>
      <c r="E60" s="5" t="s">
        <v>619</v>
      </c>
      <c r="F60" s="14"/>
      <c r="G60" s="60"/>
      <c r="H60" s="478" t="s">
        <v>480</v>
      </c>
    </row>
    <row r="61" spans="1:8" ht="30" customHeight="1">
      <c r="A61" s="20"/>
      <c r="B61" s="5"/>
      <c r="C61" s="20"/>
      <c r="D61" s="20"/>
      <c r="E61" s="5" t="s">
        <v>620</v>
      </c>
      <c r="F61" s="14"/>
      <c r="G61" s="60"/>
      <c r="H61" s="478"/>
    </row>
    <row r="62" spans="1:8" ht="82.5" customHeight="1">
      <c r="A62" s="20"/>
      <c r="B62" s="5"/>
      <c r="C62" s="20"/>
      <c r="D62" s="20"/>
      <c r="E62" s="5" t="s">
        <v>621</v>
      </c>
      <c r="F62" s="14"/>
      <c r="G62" s="60"/>
      <c r="H62" s="411"/>
    </row>
    <row r="63" spans="1:8" ht="44.45" customHeight="1">
      <c r="A63" s="20"/>
      <c r="B63" s="5"/>
      <c r="C63" s="20"/>
      <c r="D63" s="20"/>
      <c r="E63" s="5" t="s">
        <v>585</v>
      </c>
      <c r="F63" s="14"/>
      <c r="G63" s="60"/>
      <c r="H63" s="411"/>
    </row>
    <row r="64" spans="1:8" ht="6" customHeight="1">
      <c r="A64" s="20"/>
      <c r="B64" s="5"/>
      <c r="C64" s="20"/>
      <c r="D64" s="21"/>
      <c r="E64" s="3"/>
      <c r="F64" s="14"/>
      <c r="G64" s="60"/>
      <c r="H64" s="411"/>
    </row>
    <row r="65" spans="1:8" ht="94.5" customHeight="1">
      <c r="A65" s="20" t="s">
        <v>120</v>
      </c>
      <c r="B65" s="5" t="s">
        <v>121</v>
      </c>
      <c r="C65" s="20"/>
      <c r="D65" s="25" t="s">
        <v>123</v>
      </c>
      <c r="E65" s="5" t="s">
        <v>759</v>
      </c>
      <c r="F65" s="14"/>
      <c r="G65" s="60"/>
      <c r="H65" s="411" t="s">
        <v>881</v>
      </c>
    </row>
    <row r="66" spans="1:8" ht="70.5" customHeight="1">
      <c r="A66" s="20"/>
      <c r="B66" s="5"/>
      <c r="C66" s="22"/>
      <c r="D66" s="25"/>
      <c r="E66" s="5" t="s">
        <v>289</v>
      </c>
      <c r="F66" s="22"/>
      <c r="G66" s="60"/>
      <c r="H66" s="411" t="s">
        <v>1260</v>
      </c>
    </row>
    <row r="67" spans="1:8" ht="42.95" customHeight="1">
      <c r="A67" s="20"/>
      <c r="B67" s="5"/>
      <c r="C67" s="20"/>
      <c r="D67" s="20"/>
      <c r="E67" s="5" t="s">
        <v>622</v>
      </c>
      <c r="F67" s="14"/>
      <c r="G67" s="60"/>
      <c r="H67" s="411" t="s">
        <v>882</v>
      </c>
    </row>
    <row r="68" spans="1:8" ht="53.45" customHeight="1">
      <c r="A68" s="20"/>
      <c r="B68" s="5"/>
      <c r="C68" s="22"/>
      <c r="D68" s="20"/>
      <c r="E68" s="5" t="s">
        <v>290</v>
      </c>
      <c r="F68" s="20"/>
      <c r="G68" s="60"/>
      <c r="H68" s="411"/>
    </row>
    <row r="69" spans="1:8" ht="56.45" customHeight="1">
      <c r="A69" s="20"/>
      <c r="B69" s="5"/>
      <c r="C69" s="20"/>
      <c r="D69" s="11"/>
      <c r="E69" s="2" t="s">
        <v>760</v>
      </c>
      <c r="F69" s="14"/>
      <c r="G69" s="60"/>
      <c r="H69" s="411"/>
    </row>
    <row r="70" spans="1:8" ht="6" customHeight="1">
      <c r="A70" s="20"/>
      <c r="B70" s="5"/>
      <c r="C70" s="14"/>
      <c r="D70" s="14"/>
      <c r="E70" s="4"/>
      <c r="F70" s="14"/>
      <c r="G70" s="60"/>
      <c r="H70" s="411"/>
    </row>
    <row r="71" spans="1:8" ht="6" customHeight="1">
      <c r="A71" s="20"/>
      <c r="B71" s="5"/>
      <c r="C71" s="21"/>
      <c r="D71" s="16"/>
      <c r="E71" s="27"/>
      <c r="F71" s="47"/>
      <c r="G71" s="133"/>
      <c r="H71" s="411"/>
    </row>
    <row r="72" spans="1:8" ht="44.45" customHeight="1">
      <c r="A72" s="20"/>
      <c r="B72" s="5"/>
      <c r="C72" s="20"/>
      <c r="D72" s="14" t="s">
        <v>172</v>
      </c>
      <c r="E72" s="4" t="s">
        <v>461</v>
      </c>
      <c r="F72" s="18"/>
      <c r="G72" s="224" t="s">
        <v>573</v>
      </c>
      <c r="H72" s="411" t="s">
        <v>883</v>
      </c>
    </row>
    <row r="73" spans="1:8" ht="30" customHeight="1">
      <c r="A73" s="20"/>
      <c r="B73" s="5"/>
      <c r="C73" s="20"/>
      <c r="D73" s="4"/>
      <c r="E73" s="4" t="s">
        <v>623</v>
      </c>
      <c r="F73" s="18"/>
      <c r="G73" s="41"/>
      <c r="H73" s="478" t="s">
        <v>884</v>
      </c>
    </row>
    <row r="74" spans="1:8" ht="30.95" customHeight="1">
      <c r="A74" s="20"/>
      <c r="B74" s="5"/>
      <c r="C74" s="20"/>
      <c r="D74" s="4"/>
      <c r="E74" s="4" t="s">
        <v>624</v>
      </c>
      <c r="F74" s="18"/>
      <c r="G74" s="41"/>
      <c r="H74" s="478"/>
    </row>
    <row r="75" spans="1:8" ht="29.45" customHeight="1">
      <c r="A75" s="20"/>
      <c r="B75" s="5"/>
      <c r="C75" s="14"/>
      <c r="D75" s="4"/>
      <c r="E75" s="4" t="s">
        <v>586</v>
      </c>
      <c r="F75" s="18"/>
      <c r="G75" s="41"/>
      <c r="H75" s="411"/>
    </row>
    <row r="76" spans="1:8" ht="6" customHeight="1">
      <c r="A76" s="20"/>
      <c r="B76" s="5"/>
      <c r="C76" s="14"/>
      <c r="D76" s="68"/>
      <c r="E76" s="3"/>
      <c r="F76" s="22"/>
      <c r="G76" s="41"/>
      <c r="H76" s="411"/>
    </row>
    <row r="77" spans="1:8" ht="68.45" customHeight="1">
      <c r="A77" s="20"/>
      <c r="B77" s="5"/>
      <c r="C77" s="14"/>
      <c r="D77" s="25" t="s">
        <v>21</v>
      </c>
      <c r="E77" s="5" t="s">
        <v>1163</v>
      </c>
      <c r="F77" s="22"/>
      <c r="G77" s="41"/>
      <c r="H77" s="411" t="s">
        <v>1009</v>
      </c>
    </row>
    <row r="78" spans="1:8" ht="6" customHeight="1">
      <c r="A78" s="20"/>
      <c r="B78" s="5"/>
      <c r="C78" s="14"/>
      <c r="D78" s="68"/>
      <c r="E78" s="3"/>
      <c r="F78" s="18"/>
      <c r="G78" s="41"/>
      <c r="H78" s="411"/>
    </row>
    <row r="79" spans="1:8" ht="81.599999999999994" customHeight="1">
      <c r="A79" s="20"/>
      <c r="B79" s="5"/>
      <c r="C79" s="14"/>
      <c r="D79" s="25" t="s">
        <v>21</v>
      </c>
      <c r="E79" s="5" t="s">
        <v>168</v>
      </c>
      <c r="F79" s="18"/>
      <c r="G79" s="41"/>
      <c r="H79" s="411" t="s">
        <v>1010</v>
      </c>
    </row>
    <row r="80" spans="1:8" ht="45.75" customHeight="1">
      <c r="A80" s="20"/>
      <c r="B80" s="5"/>
      <c r="C80" s="14"/>
      <c r="D80" s="25"/>
      <c r="E80" s="5" t="s">
        <v>169</v>
      </c>
      <c r="F80" s="18"/>
      <c r="G80" s="41"/>
      <c r="H80" s="204"/>
    </row>
    <row r="81" spans="1:8" ht="60.75" customHeight="1">
      <c r="A81" s="20"/>
      <c r="B81" s="5"/>
      <c r="C81" s="14"/>
      <c r="D81" s="25"/>
      <c r="E81" s="4" t="s">
        <v>170</v>
      </c>
      <c r="F81" s="22"/>
      <c r="G81" s="41"/>
      <c r="H81" s="411"/>
    </row>
    <row r="82" spans="1:8" ht="96" customHeight="1">
      <c r="A82" s="20"/>
      <c r="B82" s="5"/>
      <c r="C82" s="14"/>
      <c r="D82" s="25"/>
      <c r="E82" s="5" t="s">
        <v>171</v>
      </c>
      <c r="F82" s="18"/>
      <c r="G82" s="41"/>
      <c r="H82" s="411"/>
    </row>
    <row r="83" spans="1:8" ht="55.5" customHeight="1">
      <c r="A83" s="20"/>
      <c r="B83" s="5"/>
      <c r="C83" s="14"/>
      <c r="D83" s="26"/>
      <c r="E83" s="2" t="s">
        <v>462</v>
      </c>
      <c r="F83" s="14"/>
      <c r="G83" s="60"/>
      <c r="H83" s="411" t="s">
        <v>481</v>
      </c>
    </row>
    <row r="84" spans="1:8" s="14" customFormat="1" ht="6" customHeight="1">
      <c r="A84" s="20"/>
      <c r="B84" s="5"/>
      <c r="C84" s="11"/>
      <c r="D84" s="12"/>
      <c r="E84" s="6"/>
      <c r="F84" s="7"/>
      <c r="G84" s="60"/>
      <c r="H84" s="22"/>
    </row>
    <row r="85" spans="1:8" s="14" customFormat="1" ht="6" customHeight="1">
      <c r="A85" s="20"/>
      <c r="B85" s="5"/>
      <c r="E85" s="4"/>
      <c r="F85" s="18"/>
      <c r="G85" s="58"/>
      <c r="H85" s="22"/>
    </row>
    <row r="86" spans="1:8" ht="68.45" customHeight="1">
      <c r="A86" s="20"/>
      <c r="B86" s="5"/>
      <c r="C86" s="14"/>
      <c r="D86" s="14" t="s">
        <v>173</v>
      </c>
      <c r="E86" s="4" t="s">
        <v>798</v>
      </c>
      <c r="F86" s="18"/>
      <c r="G86" s="224" t="s">
        <v>572</v>
      </c>
      <c r="H86" s="411" t="s">
        <v>482</v>
      </c>
    </row>
    <row r="87" spans="1:8" ht="77.25" customHeight="1">
      <c r="A87" s="20"/>
      <c r="B87" s="5"/>
      <c r="C87" s="14"/>
      <c r="D87" s="14"/>
      <c r="E87" s="4" t="s">
        <v>799</v>
      </c>
      <c r="F87" s="18"/>
      <c r="G87" s="60"/>
      <c r="H87" s="419"/>
    </row>
    <row r="88" spans="1:8" ht="6" customHeight="1">
      <c r="A88" s="20"/>
      <c r="B88" s="5"/>
      <c r="C88" s="14"/>
      <c r="D88" s="21"/>
      <c r="E88" s="3"/>
      <c r="F88" s="18"/>
      <c r="G88" s="60"/>
      <c r="H88" s="5"/>
    </row>
    <row r="89" spans="1:8" ht="83.45" customHeight="1">
      <c r="A89" s="20"/>
      <c r="B89" s="5"/>
      <c r="C89" s="20"/>
      <c r="D89" s="11" t="s">
        <v>21</v>
      </c>
      <c r="E89" s="2" t="s">
        <v>454</v>
      </c>
      <c r="F89" s="18"/>
      <c r="G89" s="60"/>
      <c r="H89" s="5" t="s">
        <v>482</v>
      </c>
    </row>
    <row r="90" spans="1:8" ht="6" customHeight="1">
      <c r="A90" s="11"/>
      <c r="B90" s="2"/>
      <c r="C90" s="11"/>
      <c r="D90" s="12"/>
      <c r="E90" s="6"/>
      <c r="F90" s="7"/>
      <c r="G90" s="8"/>
      <c r="H90" s="13"/>
    </row>
    <row r="91" spans="1:8" ht="6" customHeight="1">
      <c r="A91" s="20"/>
      <c r="B91" s="4"/>
      <c r="C91" s="20"/>
      <c r="D91" s="14"/>
      <c r="E91" s="4"/>
      <c r="F91" s="14"/>
      <c r="G91" s="60"/>
      <c r="H91" s="411"/>
    </row>
    <row r="92" spans="1:8" ht="42.6" customHeight="1">
      <c r="A92" s="20">
        <v>3</v>
      </c>
      <c r="B92" s="4" t="s">
        <v>28</v>
      </c>
      <c r="C92" s="20"/>
      <c r="D92" s="14"/>
      <c r="E92" s="4" t="s">
        <v>463</v>
      </c>
      <c r="F92" s="14"/>
      <c r="G92" s="224" t="s">
        <v>572</v>
      </c>
      <c r="H92" s="411" t="s">
        <v>1261</v>
      </c>
    </row>
    <row r="93" spans="1:8" ht="6" customHeight="1">
      <c r="A93" s="20"/>
      <c r="B93" s="4"/>
      <c r="C93" s="20"/>
      <c r="D93" s="21"/>
      <c r="E93" s="3"/>
      <c r="F93" s="14"/>
      <c r="G93" s="60"/>
      <c r="H93" s="411"/>
    </row>
    <row r="94" spans="1:8" s="14" customFormat="1" ht="56.45" customHeight="1">
      <c r="A94" s="20"/>
      <c r="B94" s="5" t="s">
        <v>294</v>
      </c>
      <c r="D94" s="20" t="s">
        <v>21</v>
      </c>
      <c r="E94" s="5" t="s">
        <v>625</v>
      </c>
      <c r="G94" s="60"/>
      <c r="H94" s="5" t="s">
        <v>483</v>
      </c>
    </row>
    <row r="95" spans="1:8" s="14" customFormat="1" ht="30.95" customHeight="1">
      <c r="A95" s="20"/>
      <c r="B95" s="5"/>
      <c r="D95" s="20"/>
      <c r="E95" s="5" t="s">
        <v>581</v>
      </c>
      <c r="G95" s="60"/>
      <c r="H95" s="5"/>
    </row>
    <row r="96" spans="1:8" s="14" customFormat="1" ht="122.1" customHeight="1">
      <c r="A96" s="20"/>
      <c r="B96" s="5"/>
      <c r="D96" s="20"/>
      <c r="E96" s="5" t="s">
        <v>1311</v>
      </c>
      <c r="G96" s="60"/>
      <c r="H96" s="201"/>
    </row>
    <row r="97" spans="1:8" s="14" customFormat="1" ht="108">
      <c r="A97" s="20"/>
      <c r="B97" s="5"/>
      <c r="D97" s="11"/>
      <c r="E97" s="293" t="s">
        <v>1498</v>
      </c>
      <c r="G97" s="60"/>
      <c r="H97" s="201"/>
    </row>
    <row r="98" spans="1:8" s="14" customFormat="1" ht="6" customHeight="1">
      <c r="A98" s="11"/>
      <c r="B98" s="2"/>
      <c r="C98" s="12"/>
      <c r="D98" s="12"/>
      <c r="E98" s="6"/>
      <c r="F98" s="12"/>
      <c r="G98" s="8"/>
      <c r="H98" s="13"/>
    </row>
    <row r="99" spans="1:8" s="14" customFormat="1" ht="6" customHeight="1">
      <c r="A99" s="72"/>
      <c r="B99" s="73"/>
      <c r="C99" s="74"/>
      <c r="D99" s="75"/>
      <c r="E99" s="73"/>
      <c r="F99" s="75"/>
      <c r="G99" s="86"/>
      <c r="H99" s="77"/>
    </row>
    <row r="100" spans="1:8" s="14" customFormat="1" ht="84" customHeight="1">
      <c r="A100" s="72">
        <v>4</v>
      </c>
      <c r="B100" s="73" t="s">
        <v>234</v>
      </c>
      <c r="C100" s="74"/>
      <c r="D100" s="75" t="s">
        <v>19</v>
      </c>
      <c r="E100" s="76" t="s">
        <v>889</v>
      </c>
      <c r="F100" s="75"/>
      <c r="G100" s="193" t="s">
        <v>573</v>
      </c>
      <c r="H100" s="236" t="s">
        <v>1262</v>
      </c>
    </row>
    <row r="101" spans="1:8" s="14" customFormat="1" ht="6" customHeight="1">
      <c r="A101" s="72"/>
      <c r="B101" s="73"/>
      <c r="C101" s="78"/>
      <c r="D101" s="79"/>
      <c r="E101" s="80"/>
      <c r="F101" s="81"/>
      <c r="G101" s="213"/>
      <c r="H101" s="77"/>
    </row>
    <row r="102" spans="1:8" s="14" customFormat="1" ht="72" customHeight="1">
      <c r="A102" s="82"/>
      <c r="B102" s="73"/>
      <c r="C102" s="83"/>
      <c r="D102" s="75" t="s">
        <v>24</v>
      </c>
      <c r="E102" s="76" t="s">
        <v>776</v>
      </c>
      <c r="F102" s="84"/>
      <c r="G102" s="44" t="s">
        <v>573</v>
      </c>
      <c r="H102" s="77" t="s">
        <v>1011</v>
      </c>
    </row>
    <row r="103" spans="1:8" s="14" customFormat="1" ht="6" customHeight="1">
      <c r="A103" s="72"/>
      <c r="B103" s="73"/>
      <c r="C103" s="74"/>
      <c r="D103" s="78"/>
      <c r="E103" s="85"/>
      <c r="F103" s="75"/>
      <c r="G103" s="86"/>
      <c r="H103" s="77"/>
    </row>
    <row r="104" spans="1:8" s="14" customFormat="1" ht="45" customHeight="1">
      <c r="A104" s="82"/>
      <c r="B104" s="87"/>
      <c r="C104" s="83"/>
      <c r="D104" s="88" t="s">
        <v>21</v>
      </c>
      <c r="E104" s="89" t="s">
        <v>295</v>
      </c>
      <c r="F104" s="90"/>
      <c r="G104" s="91"/>
      <c r="H104" s="77" t="s">
        <v>1011</v>
      </c>
    </row>
    <row r="105" spans="1:8" s="14" customFormat="1" ht="6" customHeight="1">
      <c r="A105" s="72"/>
      <c r="B105" s="73"/>
      <c r="C105" s="74"/>
      <c r="D105" s="78"/>
      <c r="E105" s="85"/>
      <c r="F105" s="75"/>
      <c r="G105" s="86"/>
      <c r="H105" s="77"/>
    </row>
    <row r="106" spans="1:8" s="14" customFormat="1" ht="57.6" customHeight="1">
      <c r="A106" s="82"/>
      <c r="B106" s="92"/>
      <c r="C106" s="83"/>
      <c r="D106" s="88" t="s">
        <v>21</v>
      </c>
      <c r="E106" s="89" t="s">
        <v>296</v>
      </c>
      <c r="F106" s="84"/>
      <c r="G106" s="211"/>
      <c r="H106" s="77" t="s">
        <v>1011</v>
      </c>
    </row>
    <row r="107" spans="1:8" s="14" customFormat="1" ht="6" customHeight="1">
      <c r="A107" s="72"/>
      <c r="B107" s="73"/>
      <c r="C107" s="74"/>
      <c r="D107" s="79"/>
      <c r="E107" s="93"/>
      <c r="F107" s="75"/>
      <c r="G107" s="212"/>
      <c r="H107" s="236"/>
    </row>
    <row r="108" spans="1:8" s="14" customFormat="1" ht="6" customHeight="1">
      <c r="A108" s="72"/>
      <c r="B108" s="73"/>
      <c r="C108" s="78"/>
      <c r="D108" s="79"/>
      <c r="E108" s="93"/>
      <c r="F108" s="79"/>
      <c r="G108" s="86"/>
      <c r="H108" s="77"/>
    </row>
    <row r="109" spans="1:8" s="14" customFormat="1" ht="44.45" customHeight="1">
      <c r="A109" s="72"/>
      <c r="B109" s="73"/>
      <c r="C109" s="74"/>
      <c r="D109" s="75" t="s">
        <v>27</v>
      </c>
      <c r="E109" s="73" t="s">
        <v>626</v>
      </c>
      <c r="F109" s="75"/>
      <c r="G109" s="44" t="s">
        <v>573</v>
      </c>
      <c r="H109" s="236" t="s">
        <v>1012</v>
      </c>
    </row>
    <row r="110" spans="1:8" s="14" customFormat="1" ht="6" customHeight="1">
      <c r="A110" s="72"/>
      <c r="B110" s="73"/>
      <c r="C110" s="74"/>
      <c r="D110" s="78"/>
      <c r="E110" s="85"/>
      <c r="F110" s="75"/>
      <c r="G110" s="86"/>
      <c r="H110" s="237"/>
    </row>
    <row r="111" spans="1:8" s="14" customFormat="1" ht="30" customHeight="1">
      <c r="A111" s="82"/>
      <c r="B111" s="87"/>
      <c r="C111" s="83"/>
      <c r="D111" s="88" t="s">
        <v>21</v>
      </c>
      <c r="E111" s="89" t="s">
        <v>298</v>
      </c>
      <c r="F111" s="90"/>
      <c r="G111" s="91"/>
      <c r="H111" s="236" t="s">
        <v>1012</v>
      </c>
    </row>
    <row r="112" spans="1:8" s="14" customFormat="1" ht="6" customHeight="1">
      <c r="A112" s="72"/>
      <c r="B112" s="73"/>
      <c r="C112" s="74"/>
      <c r="D112" s="78"/>
      <c r="E112" s="85"/>
      <c r="F112" s="75"/>
      <c r="G112" s="86"/>
      <c r="H112" s="77"/>
    </row>
    <row r="113" spans="1:8" s="14" customFormat="1" ht="55.5" customHeight="1">
      <c r="A113" s="72"/>
      <c r="B113" s="73"/>
      <c r="C113" s="74"/>
      <c r="D113" s="74" t="s">
        <v>21</v>
      </c>
      <c r="E113" s="416" t="s">
        <v>627</v>
      </c>
      <c r="F113" s="75"/>
      <c r="G113" s="86"/>
      <c r="H113" s="236" t="s">
        <v>1013</v>
      </c>
    </row>
    <row r="114" spans="1:8" s="14" customFormat="1" ht="31.5" customHeight="1">
      <c r="A114" s="72"/>
      <c r="B114" s="73"/>
      <c r="C114" s="74"/>
      <c r="D114" s="74"/>
      <c r="E114" s="416" t="s">
        <v>581</v>
      </c>
      <c r="F114" s="75"/>
      <c r="G114" s="86"/>
      <c r="H114" s="77"/>
    </row>
    <row r="115" spans="1:8" s="14" customFormat="1" ht="121.5" customHeight="1">
      <c r="A115" s="72"/>
      <c r="B115" s="73"/>
      <c r="C115" s="74"/>
      <c r="D115" s="74"/>
      <c r="E115" s="416" t="s">
        <v>1312</v>
      </c>
      <c r="F115" s="75"/>
      <c r="G115" s="86"/>
      <c r="H115" s="77"/>
    </row>
    <row r="116" spans="1:8" s="14" customFormat="1" ht="111.6" customHeight="1">
      <c r="A116" s="72"/>
      <c r="B116" s="73"/>
      <c r="C116" s="74"/>
      <c r="D116" s="88"/>
      <c r="E116" s="401" t="s">
        <v>1499</v>
      </c>
      <c r="F116" s="75"/>
      <c r="G116" s="86"/>
      <c r="H116" s="77"/>
    </row>
    <row r="117" spans="1:8" s="14" customFormat="1" ht="6" customHeight="1">
      <c r="A117" s="72"/>
      <c r="B117" s="73"/>
      <c r="C117" s="74"/>
      <c r="D117" s="96"/>
      <c r="E117" s="97"/>
      <c r="F117" s="75"/>
      <c r="G117" s="86"/>
      <c r="H117" s="77"/>
    </row>
    <row r="118" spans="1:8" s="14" customFormat="1" ht="52.5" customHeight="1">
      <c r="A118" s="72"/>
      <c r="B118" s="73"/>
      <c r="C118" s="74"/>
      <c r="D118" s="288"/>
      <c r="E118" s="289"/>
      <c r="F118" s="75"/>
      <c r="G118" s="86"/>
      <c r="H118" s="98"/>
    </row>
    <row r="119" spans="1:8" s="14" customFormat="1" ht="6" customHeight="1" thickBot="1">
      <c r="A119" s="99"/>
      <c r="B119" s="100"/>
      <c r="C119" s="101"/>
      <c r="D119" s="102"/>
      <c r="E119" s="100"/>
      <c r="F119" s="103"/>
      <c r="G119" s="104"/>
      <c r="H119" s="105"/>
    </row>
    <row r="120" spans="1:8" ht="30" customHeight="1">
      <c r="A120" s="64" t="s">
        <v>137</v>
      </c>
      <c r="B120" s="106"/>
      <c r="C120" s="11"/>
      <c r="D120" s="12"/>
      <c r="E120" s="209"/>
      <c r="F120" s="12"/>
      <c r="G120" s="39"/>
      <c r="H120" s="7"/>
    </row>
    <row r="121" spans="1:8" ht="6" customHeight="1">
      <c r="A121" s="20"/>
      <c r="B121" s="28"/>
      <c r="C121" s="20"/>
      <c r="D121" s="14"/>
      <c r="E121" s="4"/>
      <c r="F121" s="14"/>
      <c r="G121" s="58"/>
      <c r="H121" s="18"/>
    </row>
    <row r="122" spans="1:8" ht="46.5" customHeight="1">
      <c r="A122" s="20">
        <v>1</v>
      </c>
      <c r="B122" s="4" t="s">
        <v>74</v>
      </c>
      <c r="C122" s="20"/>
      <c r="D122" s="14" t="s">
        <v>18</v>
      </c>
      <c r="E122" s="4" t="s">
        <v>29</v>
      </c>
      <c r="F122" s="14"/>
      <c r="G122" s="224" t="s">
        <v>572</v>
      </c>
      <c r="H122" s="411" t="s">
        <v>1263</v>
      </c>
    </row>
    <row r="123" spans="1:8" ht="6" customHeight="1">
      <c r="A123" s="20"/>
      <c r="B123" s="4"/>
      <c r="C123" s="20"/>
      <c r="D123" s="21"/>
      <c r="E123" s="3"/>
      <c r="F123" s="14"/>
      <c r="G123" s="60"/>
      <c r="H123" s="411"/>
    </row>
    <row r="124" spans="1:8" ht="67.5" customHeight="1">
      <c r="A124" s="20"/>
      <c r="B124" s="4" t="s">
        <v>297</v>
      </c>
      <c r="C124" s="20"/>
      <c r="D124" s="20" t="s">
        <v>21</v>
      </c>
      <c r="E124" s="5" t="s">
        <v>628</v>
      </c>
      <c r="F124" s="14"/>
      <c r="G124" s="60"/>
      <c r="H124" s="5" t="s">
        <v>484</v>
      </c>
    </row>
    <row r="125" spans="1:8" ht="45" customHeight="1">
      <c r="A125" s="20"/>
      <c r="B125" s="4"/>
      <c r="C125" s="20"/>
      <c r="D125" s="11"/>
      <c r="E125" s="2" t="s">
        <v>403</v>
      </c>
      <c r="F125" s="14"/>
      <c r="G125" s="60"/>
      <c r="H125" s="5"/>
    </row>
    <row r="126" spans="1:8" ht="6" customHeight="1">
      <c r="A126" s="20"/>
      <c r="B126" s="4"/>
      <c r="C126" s="20"/>
      <c r="D126" s="14"/>
      <c r="E126" s="4"/>
      <c r="F126" s="14"/>
      <c r="G126" s="8"/>
      <c r="H126" s="22"/>
    </row>
    <row r="127" spans="1:8" s="14" customFormat="1" ht="6" customHeight="1">
      <c r="A127" s="20"/>
      <c r="B127" s="4"/>
      <c r="C127" s="21"/>
      <c r="D127" s="16"/>
      <c r="E127" s="27"/>
      <c r="F127" s="16"/>
      <c r="G127" s="60"/>
      <c r="H127" s="18"/>
    </row>
    <row r="128" spans="1:8" ht="40.5">
      <c r="A128" s="20"/>
      <c r="B128" s="4"/>
      <c r="C128" s="20"/>
      <c r="D128" s="14" t="s">
        <v>24</v>
      </c>
      <c r="E128" s="400" t="s">
        <v>1500</v>
      </c>
      <c r="F128" s="14"/>
      <c r="G128" s="224" t="s">
        <v>572</v>
      </c>
      <c r="H128" s="5" t="s">
        <v>485</v>
      </c>
    </row>
    <row r="129" spans="1:8" ht="6" customHeight="1">
      <c r="A129" s="20"/>
      <c r="B129" s="4"/>
      <c r="C129" s="20"/>
      <c r="D129" s="21"/>
      <c r="E129" s="3"/>
      <c r="F129" s="22"/>
      <c r="G129" s="60"/>
      <c r="H129" s="18"/>
    </row>
    <row r="130" spans="1:8" ht="25.5" customHeight="1">
      <c r="A130" s="20"/>
      <c r="B130" s="4"/>
      <c r="C130" s="20"/>
      <c r="D130" s="287"/>
      <c r="E130" s="285"/>
      <c r="F130" s="22"/>
      <c r="G130" s="60"/>
      <c r="H130" s="18"/>
    </row>
    <row r="131" spans="1:8" ht="6" customHeight="1">
      <c r="A131" s="20"/>
      <c r="B131" s="4"/>
      <c r="C131" s="20"/>
      <c r="D131" s="14"/>
      <c r="E131" s="4"/>
      <c r="F131" s="7"/>
      <c r="G131" s="8"/>
      <c r="H131" s="22"/>
    </row>
    <row r="132" spans="1:8" s="14" customFormat="1" ht="6" customHeight="1">
      <c r="A132" s="20"/>
      <c r="B132" s="4"/>
      <c r="C132" s="21"/>
      <c r="D132" s="16"/>
      <c r="E132" s="27"/>
      <c r="F132" s="47"/>
      <c r="G132" s="60"/>
      <c r="H132" s="18"/>
    </row>
    <row r="133" spans="1:8" ht="44.45" customHeight="1">
      <c r="A133" s="20"/>
      <c r="B133" s="4"/>
      <c r="C133" s="20"/>
      <c r="D133" s="14" t="s">
        <v>27</v>
      </c>
      <c r="E133" s="4" t="s">
        <v>629</v>
      </c>
      <c r="F133" s="18"/>
      <c r="G133" s="224" t="s">
        <v>572</v>
      </c>
      <c r="H133" s="5" t="s">
        <v>486</v>
      </c>
    </row>
    <row r="134" spans="1:8" ht="6" customHeight="1">
      <c r="A134" s="20"/>
      <c r="B134" s="4"/>
      <c r="C134" s="20"/>
      <c r="D134" s="21"/>
      <c r="E134" s="3"/>
      <c r="F134" s="18"/>
      <c r="G134" s="41"/>
      <c r="H134" s="18"/>
    </row>
    <row r="135" spans="1:8" ht="43.5" customHeight="1">
      <c r="A135" s="20"/>
      <c r="B135" s="4"/>
      <c r="C135" s="20"/>
      <c r="D135" s="11" t="s">
        <v>21</v>
      </c>
      <c r="E135" s="2" t="s">
        <v>30</v>
      </c>
      <c r="F135" s="18"/>
      <c r="G135" s="60"/>
      <c r="H135" s="18"/>
    </row>
    <row r="136" spans="1:8" ht="6" customHeight="1">
      <c r="A136" s="11"/>
      <c r="B136" s="6"/>
      <c r="C136" s="11"/>
      <c r="D136" s="12"/>
      <c r="E136" s="6"/>
      <c r="F136" s="7"/>
      <c r="G136" s="8"/>
      <c r="H136" s="7"/>
    </row>
    <row r="137" spans="1:8" ht="6" customHeight="1">
      <c r="A137" s="72"/>
      <c r="B137" s="73"/>
      <c r="C137" s="74"/>
      <c r="D137" s="75"/>
      <c r="E137" s="73"/>
      <c r="F137" s="107"/>
      <c r="G137" s="86"/>
      <c r="H137" s="214"/>
    </row>
    <row r="138" spans="1:8" ht="43.5" customHeight="1">
      <c r="A138" s="72">
        <v>2</v>
      </c>
      <c r="B138" s="490" t="s">
        <v>235</v>
      </c>
      <c r="C138" s="74"/>
      <c r="D138" s="75"/>
      <c r="E138" s="73" t="s">
        <v>299</v>
      </c>
      <c r="F138" s="107"/>
      <c r="G138" s="224" t="s">
        <v>572</v>
      </c>
      <c r="H138" s="236" t="s">
        <v>1264</v>
      </c>
    </row>
    <row r="139" spans="1:8" ht="6" customHeight="1">
      <c r="A139" s="72"/>
      <c r="B139" s="491"/>
      <c r="C139" s="74"/>
      <c r="D139" s="78"/>
      <c r="E139" s="85"/>
      <c r="F139" s="107"/>
      <c r="G139" s="86"/>
      <c r="H139" s="237"/>
    </row>
    <row r="140" spans="1:8" ht="44.45" customHeight="1">
      <c r="A140" s="72"/>
      <c r="B140" s="491"/>
      <c r="C140" s="74"/>
      <c r="D140" s="288"/>
      <c r="E140" s="289"/>
      <c r="F140" s="107"/>
      <c r="G140" s="86"/>
      <c r="H140" s="237"/>
    </row>
    <row r="141" spans="1:8" ht="6" customHeight="1" thickBot="1">
      <c r="A141" s="99"/>
      <c r="B141" s="108"/>
      <c r="C141" s="101"/>
      <c r="D141" s="109"/>
      <c r="E141" s="109"/>
      <c r="F141" s="103"/>
      <c r="G141" s="104"/>
      <c r="H141" s="110"/>
    </row>
    <row r="142" spans="1:8" ht="30" customHeight="1">
      <c r="A142" s="56" t="s">
        <v>139</v>
      </c>
      <c r="B142" s="111"/>
      <c r="C142" s="112"/>
      <c r="D142" s="66"/>
      <c r="E142" s="65"/>
      <c r="F142" s="66"/>
      <c r="G142" s="113"/>
      <c r="H142" s="111"/>
    </row>
    <row r="143" spans="1:8" ht="6" customHeight="1">
      <c r="A143" s="20"/>
      <c r="B143" s="28"/>
      <c r="C143" s="20"/>
      <c r="D143" s="14"/>
      <c r="E143" s="4"/>
      <c r="F143" s="14"/>
      <c r="G143" s="58"/>
      <c r="H143" s="18"/>
    </row>
    <row r="144" spans="1:8" ht="81.95" customHeight="1">
      <c r="A144" s="20">
        <v>1</v>
      </c>
      <c r="B144" s="4" t="s">
        <v>31</v>
      </c>
      <c r="C144" s="20"/>
      <c r="D144" s="14"/>
      <c r="E144" s="4" t="s">
        <v>1314</v>
      </c>
      <c r="F144" s="14"/>
      <c r="G144" s="224" t="s">
        <v>572</v>
      </c>
      <c r="H144" s="5" t="s">
        <v>1265</v>
      </c>
    </row>
    <row r="145" spans="1:9" ht="6" customHeight="1">
      <c r="A145" s="20"/>
      <c r="B145" s="4"/>
      <c r="C145" s="20"/>
      <c r="D145" s="21"/>
      <c r="E145" s="3"/>
      <c r="F145" s="18"/>
      <c r="G145" s="60"/>
      <c r="H145" s="18"/>
    </row>
    <row r="146" spans="1:9" ht="122.1" customHeight="1">
      <c r="A146" s="20"/>
      <c r="B146" s="4"/>
      <c r="C146" s="20"/>
      <c r="D146" s="11" t="s">
        <v>21</v>
      </c>
      <c r="E146" s="2" t="s">
        <v>445</v>
      </c>
      <c r="F146" s="18"/>
      <c r="G146" s="60"/>
      <c r="H146" s="5" t="s">
        <v>487</v>
      </c>
    </row>
    <row r="147" spans="1:9" ht="6" customHeight="1">
      <c r="A147" s="20"/>
      <c r="B147" s="4"/>
      <c r="C147" s="20"/>
      <c r="D147" s="21"/>
      <c r="E147" s="3"/>
      <c r="F147" s="18"/>
      <c r="G147" s="41"/>
      <c r="H147" s="5"/>
    </row>
    <row r="148" spans="1:9" ht="30.6" customHeight="1">
      <c r="A148" s="20"/>
      <c r="B148" s="5"/>
      <c r="C148" s="22"/>
      <c r="D148" s="11" t="s">
        <v>20</v>
      </c>
      <c r="E148" s="2" t="s">
        <v>32</v>
      </c>
      <c r="F148" s="22"/>
      <c r="G148" s="60"/>
      <c r="H148" s="5" t="s">
        <v>487</v>
      </c>
    </row>
    <row r="149" spans="1:9" ht="6" customHeight="1">
      <c r="A149" s="20"/>
      <c r="B149" s="4"/>
      <c r="C149" s="20"/>
      <c r="D149" s="21"/>
      <c r="E149" s="3"/>
      <c r="F149" s="18"/>
      <c r="G149" s="60"/>
      <c r="H149" s="18"/>
    </row>
    <row r="150" spans="1:9" ht="42" customHeight="1">
      <c r="A150" s="20"/>
      <c r="B150" s="4"/>
      <c r="C150" s="20"/>
      <c r="D150" s="292" t="s">
        <v>20</v>
      </c>
      <c r="E150" s="293" t="s">
        <v>132</v>
      </c>
      <c r="F150" s="290"/>
      <c r="G150" s="291"/>
      <c r="H150" s="294" t="s">
        <v>487</v>
      </c>
    </row>
    <row r="151" spans="1:9" ht="6" customHeight="1">
      <c r="A151" s="20"/>
      <c r="B151" s="4"/>
      <c r="C151" s="20"/>
      <c r="D151" s="21"/>
      <c r="E151" s="3"/>
      <c r="F151" s="18"/>
      <c r="G151" s="60"/>
      <c r="H151" s="5"/>
    </row>
    <row r="152" spans="1:9" ht="124.5" customHeight="1">
      <c r="A152" s="20"/>
      <c r="B152" s="4"/>
      <c r="C152" s="20"/>
      <c r="D152" s="25" t="s">
        <v>890</v>
      </c>
      <c r="E152" s="5" t="s">
        <v>891</v>
      </c>
      <c r="F152" s="18"/>
      <c r="G152" s="60"/>
      <c r="H152" s="5" t="s">
        <v>1266</v>
      </c>
    </row>
    <row r="153" spans="1:9" ht="30" customHeight="1">
      <c r="A153" s="20"/>
      <c r="B153" s="4"/>
      <c r="C153" s="20"/>
      <c r="D153" s="20"/>
      <c r="E153" s="5" t="s">
        <v>892</v>
      </c>
      <c r="F153" s="18"/>
      <c r="G153" s="60"/>
      <c r="H153" s="5"/>
    </row>
    <row r="154" spans="1:9" ht="57.95" customHeight="1">
      <c r="A154" s="20"/>
      <c r="B154" s="4"/>
      <c r="C154" s="20"/>
      <c r="D154" s="20"/>
      <c r="E154" s="5" t="s">
        <v>893</v>
      </c>
      <c r="F154" s="18"/>
      <c r="G154" s="60"/>
      <c r="H154" s="5"/>
    </row>
    <row r="155" spans="1:9" ht="109.5" customHeight="1">
      <c r="A155" s="20"/>
      <c r="B155" s="4"/>
      <c r="C155" s="20"/>
      <c r="D155" s="20"/>
      <c r="E155" s="5" t="s">
        <v>894</v>
      </c>
      <c r="F155" s="18"/>
      <c r="G155" s="60"/>
      <c r="H155" s="5"/>
    </row>
    <row r="156" spans="1:9" ht="22.5" customHeight="1">
      <c r="A156" s="20"/>
      <c r="B156" s="4"/>
      <c r="C156" s="20"/>
      <c r="D156" s="20"/>
      <c r="E156" s="286"/>
      <c r="F156" s="18"/>
      <c r="G156" s="60"/>
      <c r="H156" s="5"/>
    </row>
    <row r="157" spans="1:9" ht="81">
      <c r="A157" s="20"/>
      <c r="B157" s="4"/>
      <c r="C157" s="20"/>
      <c r="D157" s="20"/>
      <c r="E157" s="294" t="s">
        <v>1313</v>
      </c>
      <c r="F157" s="18"/>
      <c r="G157" s="60"/>
      <c r="H157" s="5"/>
    </row>
    <row r="158" spans="1:9" ht="45" customHeight="1">
      <c r="A158" s="20"/>
      <c r="B158" s="4"/>
      <c r="C158" s="20"/>
      <c r="D158" s="20" t="s">
        <v>895</v>
      </c>
      <c r="E158" s="5" t="s">
        <v>896</v>
      </c>
      <c r="F158" s="18"/>
      <c r="G158" s="60"/>
      <c r="H158" s="5"/>
    </row>
    <row r="159" spans="1:9" ht="57.75" customHeight="1">
      <c r="A159" s="20"/>
      <c r="B159" s="4"/>
      <c r="C159" s="20"/>
      <c r="D159" s="20" t="s">
        <v>897</v>
      </c>
      <c r="E159" s="5" t="s">
        <v>898</v>
      </c>
      <c r="F159" s="18"/>
      <c r="G159" s="60"/>
      <c r="H159" s="5"/>
      <c r="I159" s="14"/>
    </row>
    <row r="160" spans="1:9" ht="69" customHeight="1">
      <c r="A160" s="20"/>
      <c r="B160" s="4"/>
      <c r="C160" s="20"/>
      <c r="D160" s="20" t="s">
        <v>899</v>
      </c>
      <c r="E160" s="5" t="s">
        <v>900</v>
      </c>
      <c r="F160" s="18"/>
      <c r="G160" s="60"/>
      <c r="H160" s="5"/>
      <c r="I160" s="14"/>
    </row>
    <row r="161" spans="1:8" ht="43.5" customHeight="1">
      <c r="A161" s="20"/>
      <c r="B161" s="4"/>
      <c r="C161" s="20"/>
      <c r="D161" s="20"/>
      <c r="E161" s="5" t="s">
        <v>901</v>
      </c>
      <c r="F161" s="18"/>
      <c r="G161" s="60"/>
      <c r="H161" s="5"/>
    </row>
    <row r="162" spans="1:8" ht="70.5" customHeight="1">
      <c r="A162" s="20"/>
      <c r="B162" s="4"/>
      <c r="C162" s="20"/>
      <c r="D162" s="20" t="s">
        <v>902</v>
      </c>
      <c r="E162" s="5" t="s">
        <v>903</v>
      </c>
      <c r="F162" s="18"/>
      <c r="G162" s="60"/>
      <c r="H162" s="5"/>
    </row>
    <row r="163" spans="1:8" ht="42.95" customHeight="1">
      <c r="A163" s="20"/>
      <c r="B163" s="4"/>
      <c r="C163" s="20"/>
      <c r="D163" s="11"/>
      <c r="E163" s="2" t="s">
        <v>904</v>
      </c>
      <c r="F163" s="18"/>
      <c r="G163" s="60"/>
      <c r="H163" s="5"/>
    </row>
    <row r="164" spans="1:8" ht="6" customHeight="1">
      <c r="A164" s="11"/>
      <c r="B164" s="6"/>
      <c r="C164" s="11"/>
      <c r="D164" s="66"/>
      <c r="E164" s="65"/>
      <c r="F164" s="7"/>
      <c r="G164" s="8"/>
      <c r="H164" s="7"/>
    </row>
    <row r="165" spans="1:8" ht="6" customHeight="1">
      <c r="A165" s="20"/>
      <c r="B165" s="4"/>
      <c r="C165" s="20"/>
      <c r="D165" s="14"/>
      <c r="E165" s="4"/>
      <c r="F165" s="18"/>
      <c r="G165" s="60"/>
      <c r="H165" s="239"/>
    </row>
    <row r="166" spans="1:8" ht="46.5" customHeight="1">
      <c r="A166" s="20">
        <v>2</v>
      </c>
      <c r="B166" s="4" t="s">
        <v>75</v>
      </c>
      <c r="C166" s="20"/>
      <c r="D166" s="14"/>
      <c r="E166" s="4" t="s">
        <v>449</v>
      </c>
      <c r="F166" s="18"/>
      <c r="G166" s="224" t="s">
        <v>3</v>
      </c>
      <c r="H166" s="233" t="s">
        <v>1267</v>
      </c>
    </row>
    <row r="167" spans="1:8" ht="6" customHeight="1">
      <c r="A167" s="20"/>
      <c r="B167" s="4"/>
      <c r="C167" s="20"/>
      <c r="D167" s="21"/>
      <c r="E167" s="3"/>
      <c r="F167" s="18"/>
      <c r="G167" s="60"/>
      <c r="H167" s="233"/>
    </row>
    <row r="168" spans="1:8" ht="32.450000000000003" customHeight="1">
      <c r="A168" s="20"/>
      <c r="B168" s="4"/>
      <c r="C168" s="20"/>
      <c r="D168" s="11" t="s">
        <v>20</v>
      </c>
      <c r="E168" s="2" t="s">
        <v>33</v>
      </c>
      <c r="F168" s="18"/>
      <c r="G168" s="60"/>
      <c r="H168" s="5" t="s">
        <v>488</v>
      </c>
    </row>
    <row r="169" spans="1:8" ht="6" customHeight="1">
      <c r="A169" s="20"/>
      <c r="B169" s="4"/>
      <c r="C169" s="20"/>
      <c r="D169" s="21"/>
      <c r="E169" s="3"/>
      <c r="F169" s="18"/>
      <c r="G169" s="41"/>
      <c r="H169" s="5"/>
    </row>
    <row r="170" spans="1:8" ht="29.1" customHeight="1">
      <c r="A170" s="20" t="s">
        <v>14</v>
      </c>
      <c r="B170" s="4" t="s">
        <v>122</v>
      </c>
      <c r="C170" s="20"/>
      <c r="D170" s="20" t="s">
        <v>21</v>
      </c>
      <c r="E170" s="5" t="s">
        <v>630</v>
      </c>
      <c r="F170" s="18"/>
      <c r="G170" s="60"/>
      <c r="H170" s="5" t="s">
        <v>488</v>
      </c>
    </row>
    <row r="171" spans="1:8" ht="84.95" customHeight="1">
      <c r="A171" s="20"/>
      <c r="B171" s="4"/>
      <c r="C171" s="20"/>
      <c r="D171" s="11"/>
      <c r="E171" s="2" t="s">
        <v>631</v>
      </c>
      <c r="F171" s="18"/>
      <c r="G171" s="60"/>
      <c r="H171" s="5"/>
    </row>
    <row r="172" spans="1:8" ht="6" customHeight="1">
      <c r="A172" s="20"/>
      <c r="B172" s="4"/>
      <c r="C172" s="20"/>
      <c r="D172" s="14"/>
      <c r="E172" s="4"/>
      <c r="F172" s="18"/>
      <c r="G172" s="60"/>
      <c r="H172" s="18"/>
    </row>
    <row r="173" spans="1:8" ht="6" customHeight="1">
      <c r="A173" s="21"/>
      <c r="B173" s="27"/>
      <c r="C173" s="21"/>
      <c r="D173" s="16"/>
      <c r="E173" s="27"/>
      <c r="F173" s="47"/>
      <c r="G173" s="58"/>
      <c r="H173" s="47"/>
    </row>
    <row r="174" spans="1:8" ht="70.5" customHeight="1">
      <c r="A174" s="11">
        <v>3</v>
      </c>
      <c r="B174" s="2" t="s">
        <v>223</v>
      </c>
      <c r="C174" s="11"/>
      <c r="D174" s="12"/>
      <c r="E174" s="6" t="s">
        <v>380</v>
      </c>
      <c r="F174" s="7"/>
      <c r="G174" s="40" t="s">
        <v>573</v>
      </c>
      <c r="H174" s="13" t="s">
        <v>1268</v>
      </c>
    </row>
    <row r="175" spans="1:8" ht="6" customHeight="1">
      <c r="A175" s="20"/>
      <c r="B175" s="4"/>
      <c r="C175" s="20"/>
      <c r="D175" s="14"/>
      <c r="E175" s="4"/>
      <c r="F175" s="18"/>
      <c r="G175" s="60"/>
      <c r="H175" s="5"/>
    </row>
    <row r="176" spans="1:8" ht="71.45" customHeight="1">
      <c r="A176" s="20">
        <v>4</v>
      </c>
      <c r="B176" s="4" t="s">
        <v>34</v>
      </c>
      <c r="C176" s="11"/>
      <c r="D176" s="12" t="s">
        <v>19</v>
      </c>
      <c r="E176" s="6" t="s">
        <v>1501</v>
      </c>
      <c r="F176" s="7"/>
      <c r="G176" s="40" t="s">
        <v>572</v>
      </c>
      <c r="H176" s="411" t="s">
        <v>1269</v>
      </c>
    </row>
    <row r="177" spans="1:8" ht="6" customHeight="1">
      <c r="A177" s="20"/>
      <c r="B177" s="4"/>
      <c r="C177" s="20"/>
      <c r="D177" s="14"/>
      <c r="E177" s="4"/>
      <c r="F177" s="18"/>
      <c r="G177" s="41"/>
      <c r="H177" s="411"/>
    </row>
    <row r="178" spans="1:8" ht="45" customHeight="1">
      <c r="A178" s="11"/>
      <c r="B178" s="2"/>
      <c r="C178" s="11"/>
      <c r="D178" s="12" t="s">
        <v>23</v>
      </c>
      <c r="E178" s="6" t="s">
        <v>450</v>
      </c>
      <c r="F178" s="7"/>
      <c r="G178" s="40" t="s">
        <v>573</v>
      </c>
      <c r="H178" s="13"/>
    </row>
    <row r="179" spans="1:8" ht="6" customHeight="1">
      <c r="A179" s="20"/>
      <c r="B179" s="4"/>
      <c r="C179" s="20"/>
      <c r="D179" s="14"/>
      <c r="E179" s="4"/>
      <c r="F179" s="18"/>
      <c r="G179" s="60"/>
      <c r="H179" s="5"/>
    </row>
    <row r="180" spans="1:8" ht="82.5" customHeight="1">
      <c r="A180" s="20">
        <v>5</v>
      </c>
      <c r="B180" s="5" t="s">
        <v>35</v>
      </c>
      <c r="C180" s="11"/>
      <c r="D180" s="12" t="s">
        <v>18</v>
      </c>
      <c r="E180" s="6" t="s">
        <v>464</v>
      </c>
      <c r="F180" s="7"/>
      <c r="G180" s="40" t="s">
        <v>573</v>
      </c>
      <c r="H180" s="411" t="s">
        <v>1270</v>
      </c>
    </row>
    <row r="181" spans="1:8" ht="6" customHeight="1">
      <c r="A181" s="20"/>
      <c r="B181" s="5"/>
      <c r="C181" s="20"/>
      <c r="D181" s="14"/>
      <c r="E181" s="4"/>
      <c r="F181" s="18"/>
      <c r="G181" s="60"/>
      <c r="H181" s="411"/>
    </row>
    <row r="182" spans="1:8" ht="75" customHeight="1">
      <c r="A182" s="11"/>
      <c r="B182" s="2"/>
      <c r="C182" s="11"/>
      <c r="D182" s="12" t="s">
        <v>24</v>
      </c>
      <c r="E182" s="6" t="s">
        <v>777</v>
      </c>
      <c r="F182" s="7"/>
      <c r="G182" s="40" t="s">
        <v>573</v>
      </c>
      <c r="H182" s="13"/>
    </row>
    <row r="183" spans="1:8" ht="6" customHeight="1">
      <c r="A183" s="21"/>
      <c r="B183" s="27"/>
      <c r="C183" s="21"/>
      <c r="D183" s="16"/>
      <c r="E183" s="27"/>
      <c r="F183" s="47"/>
      <c r="G183" s="58"/>
      <c r="H183" s="3"/>
    </row>
    <row r="184" spans="1:8" ht="60.75" customHeight="1">
      <c r="A184" s="11">
        <v>6</v>
      </c>
      <c r="B184" s="2" t="s">
        <v>224</v>
      </c>
      <c r="C184" s="11"/>
      <c r="D184" s="12"/>
      <c r="E184" s="6" t="s">
        <v>632</v>
      </c>
      <c r="F184" s="7"/>
      <c r="G184" s="40" t="s">
        <v>572</v>
      </c>
      <c r="H184" s="13" t="s">
        <v>1271</v>
      </c>
    </row>
    <row r="185" spans="1:8" ht="6" customHeight="1">
      <c r="A185" s="20"/>
      <c r="B185" s="4"/>
      <c r="C185" s="20"/>
      <c r="D185" s="14"/>
      <c r="E185" s="4"/>
      <c r="F185" s="18"/>
      <c r="G185" s="60"/>
      <c r="H185" s="411"/>
    </row>
    <row r="186" spans="1:8" ht="48.75" customHeight="1">
      <c r="A186" s="20">
        <v>7</v>
      </c>
      <c r="B186" s="5" t="s">
        <v>36</v>
      </c>
      <c r="C186" s="11"/>
      <c r="D186" s="12" t="s">
        <v>19</v>
      </c>
      <c r="E186" s="6" t="s">
        <v>633</v>
      </c>
      <c r="F186" s="7"/>
      <c r="G186" s="40" t="s">
        <v>572</v>
      </c>
      <c r="H186" s="411" t="s">
        <v>1272</v>
      </c>
    </row>
    <row r="187" spans="1:8" ht="6" customHeight="1">
      <c r="A187" s="20"/>
      <c r="B187" s="4"/>
      <c r="C187" s="21"/>
      <c r="D187" s="16"/>
      <c r="E187" s="27"/>
      <c r="F187" s="47"/>
      <c r="G187" s="41"/>
      <c r="H187" s="5"/>
    </row>
    <row r="188" spans="1:8" ht="70.5" customHeight="1">
      <c r="A188" s="11"/>
      <c r="B188" s="6"/>
      <c r="C188" s="11"/>
      <c r="D188" s="12" t="s">
        <v>24</v>
      </c>
      <c r="E188" s="6" t="s">
        <v>324</v>
      </c>
      <c r="F188" s="7"/>
      <c r="G188" s="40" t="s">
        <v>572</v>
      </c>
      <c r="H188" s="2"/>
    </row>
    <row r="189" spans="1:8" ht="6" customHeight="1">
      <c r="A189" s="21"/>
      <c r="B189" s="3"/>
      <c r="C189" s="20"/>
      <c r="D189" s="14"/>
      <c r="E189" s="4"/>
      <c r="F189" s="18"/>
      <c r="G189" s="41"/>
      <c r="H189" s="5"/>
    </row>
    <row r="190" spans="1:8" ht="95.1" customHeight="1">
      <c r="A190" s="20">
        <v>8</v>
      </c>
      <c r="B190" s="5" t="s">
        <v>598</v>
      </c>
      <c r="C190" s="20"/>
      <c r="D190" s="14"/>
      <c r="E190" s="4" t="s">
        <v>599</v>
      </c>
      <c r="F190" s="18"/>
      <c r="G190" s="224" t="s">
        <v>573</v>
      </c>
      <c r="H190" s="411" t="s">
        <v>1273</v>
      </c>
    </row>
    <row r="191" spans="1:8" ht="46.5" customHeight="1">
      <c r="A191" s="11"/>
      <c r="B191" s="2"/>
      <c r="C191" s="11"/>
      <c r="D191" s="12"/>
      <c r="E191" s="6" t="s">
        <v>634</v>
      </c>
      <c r="F191" s="7"/>
      <c r="G191" s="40" t="s">
        <v>1218</v>
      </c>
      <c r="H191" s="13"/>
    </row>
    <row r="192" spans="1:8" ht="6" customHeight="1">
      <c r="A192" s="114"/>
      <c r="B192" s="115"/>
      <c r="C192" s="114"/>
      <c r="D192" s="116"/>
      <c r="E192" s="115"/>
      <c r="F192" s="117"/>
      <c r="G192" s="118"/>
      <c r="H192" s="119"/>
    </row>
    <row r="193" spans="1:8" ht="54" customHeight="1">
      <c r="A193" s="26">
        <v>9</v>
      </c>
      <c r="B193" s="2" t="s">
        <v>225</v>
      </c>
      <c r="C193" s="11"/>
      <c r="D193" s="12"/>
      <c r="E193" s="6" t="s">
        <v>4</v>
      </c>
      <c r="F193" s="7"/>
      <c r="G193" s="40" t="s">
        <v>572</v>
      </c>
      <c r="H193" s="13" t="s">
        <v>1274</v>
      </c>
    </row>
    <row r="194" spans="1:8" ht="6" customHeight="1">
      <c r="A194" s="20"/>
      <c r="B194" s="4"/>
      <c r="C194" s="20"/>
      <c r="D194" s="14"/>
      <c r="E194" s="4"/>
      <c r="F194" s="18"/>
      <c r="G194" s="41"/>
      <c r="H194" s="5"/>
    </row>
    <row r="195" spans="1:8" ht="45.75" customHeight="1">
      <c r="A195" s="25">
        <v>10</v>
      </c>
      <c r="B195" s="4" t="s">
        <v>37</v>
      </c>
      <c r="C195" s="20"/>
      <c r="D195" s="14"/>
      <c r="E195" s="4" t="s">
        <v>1164</v>
      </c>
      <c r="F195" s="18"/>
      <c r="G195" s="224" t="s">
        <v>572</v>
      </c>
      <c r="H195" s="5" t="s">
        <v>1275</v>
      </c>
    </row>
    <row r="196" spans="1:8" ht="6" customHeight="1">
      <c r="A196" s="20"/>
      <c r="B196" s="4"/>
      <c r="C196" s="20"/>
      <c r="D196" s="21"/>
      <c r="E196" s="3"/>
      <c r="F196" s="18"/>
      <c r="G196" s="41"/>
      <c r="H196" s="5"/>
    </row>
    <row r="197" spans="1:8" ht="84.95" customHeight="1">
      <c r="A197" s="20"/>
      <c r="B197" s="4"/>
      <c r="C197" s="20"/>
      <c r="D197" s="20" t="s">
        <v>21</v>
      </c>
      <c r="E197" s="5" t="s">
        <v>635</v>
      </c>
      <c r="F197" s="18"/>
      <c r="G197" s="41"/>
      <c r="H197" s="5" t="s">
        <v>489</v>
      </c>
    </row>
    <row r="198" spans="1:8" ht="6" customHeight="1">
      <c r="A198" s="20"/>
      <c r="B198" s="4"/>
      <c r="C198" s="20"/>
      <c r="D198" s="21"/>
      <c r="E198" s="3"/>
      <c r="F198" s="18"/>
      <c r="G198" s="60"/>
      <c r="H198" s="5"/>
    </row>
    <row r="199" spans="1:8" ht="72.599999999999994" customHeight="1">
      <c r="A199" s="20"/>
      <c r="B199" s="4"/>
      <c r="C199" s="20"/>
      <c r="D199" s="11" t="s">
        <v>21</v>
      </c>
      <c r="E199" s="2" t="s">
        <v>887</v>
      </c>
      <c r="F199" s="18"/>
      <c r="G199" s="41"/>
      <c r="H199" s="5" t="s">
        <v>489</v>
      </c>
    </row>
    <row r="200" spans="1:8" ht="6" customHeight="1">
      <c r="A200" s="11"/>
      <c r="B200" s="7"/>
      <c r="C200" s="11"/>
      <c r="D200" s="12"/>
      <c r="E200" s="65"/>
      <c r="F200" s="7"/>
      <c r="G200" s="8"/>
      <c r="H200" s="67"/>
    </row>
    <row r="201" spans="1:8" ht="6" customHeight="1">
      <c r="A201" s="21"/>
      <c r="B201" s="47"/>
      <c r="C201" s="20"/>
      <c r="D201" s="14"/>
      <c r="E201" s="4"/>
      <c r="F201" s="18"/>
      <c r="G201" s="41"/>
      <c r="H201" s="18"/>
    </row>
    <row r="202" spans="1:8" ht="61.5" customHeight="1">
      <c r="A202" s="25">
        <v>11</v>
      </c>
      <c r="B202" s="5" t="s">
        <v>38</v>
      </c>
      <c r="C202" s="20"/>
      <c r="D202" s="14"/>
      <c r="E202" s="4" t="s">
        <v>636</v>
      </c>
      <c r="F202" s="18"/>
      <c r="G202" s="224" t="s">
        <v>572</v>
      </c>
      <c r="H202" s="5" t="s">
        <v>1276</v>
      </c>
    </row>
    <row r="203" spans="1:8" ht="6" customHeight="1">
      <c r="A203" s="20"/>
      <c r="B203" s="5"/>
      <c r="C203" s="20"/>
      <c r="D203" s="21"/>
      <c r="E203" s="3"/>
      <c r="F203" s="18"/>
      <c r="G203" s="41"/>
      <c r="H203" s="5"/>
    </row>
    <row r="204" spans="1:8" ht="54.6" customHeight="1">
      <c r="A204" s="20"/>
      <c r="B204" s="5"/>
      <c r="C204" s="20"/>
      <c r="D204" s="11" t="s">
        <v>21</v>
      </c>
      <c r="E204" s="2" t="s">
        <v>637</v>
      </c>
      <c r="F204" s="18"/>
      <c r="G204" s="60"/>
      <c r="H204" s="5" t="s">
        <v>490</v>
      </c>
    </row>
    <row r="205" spans="1:8" ht="6" customHeight="1">
      <c r="A205" s="11"/>
      <c r="B205" s="2"/>
      <c r="C205" s="11"/>
      <c r="D205" s="12"/>
      <c r="E205" s="6"/>
      <c r="F205" s="7"/>
      <c r="G205" s="120"/>
      <c r="H205" s="2"/>
    </row>
    <row r="206" spans="1:8" ht="6" customHeight="1">
      <c r="A206" s="21"/>
      <c r="B206" s="3"/>
      <c r="C206" s="14"/>
      <c r="D206" s="14"/>
      <c r="E206" s="4"/>
      <c r="F206" s="14"/>
      <c r="G206" s="58"/>
      <c r="H206" s="18"/>
    </row>
    <row r="207" spans="1:8" ht="71.099999999999994" customHeight="1">
      <c r="A207" s="25">
        <v>12</v>
      </c>
      <c r="B207" s="5" t="s">
        <v>76</v>
      </c>
      <c r="C207" s="14"/>
      <c r="D207" s="14" t="s">
        <v>18</v>
      </c>
      <c r="E207" s="4" t="s">
        <v>39</v>
      </c>
      <c r="F207" s="14"/>
      <c r="G207" s="224" t="s">
        <v>572</v>
      </c>
      <c r="H207" s="5" t="s">
        <v>1277</v>
      </c>
    </row>
    <row r="208" spans="1:8" ht="6" customHeight="1">
      <c r="A208" s="20"/>
      <c r="B208" s="5"/>
      <c r="C208" s="14"/>
      <c r="D208" s="21"/>
      <c r="E208" s="3"/>
      <c r="F208" s="14"/>
      <c r="G208" s="60"/>
      <c r="H208" s="5"/>
    </row>
    <row r="209" spans="1:8" ht="71.25" customHeight="1">
      <c r="A209" s="20"/>
      <c r="B209" s="5"/>
      <c r="C209" s="14"/>
      <c r="D209" s="11" t="s">
        <v>21</v>
      </c>
      <c r="E209" s="2" t="s">
        <v>638</v>
      </c>
      <c r="F209" s="14"/>
      <c r="G209" s="60"/>
      <c r="H209" s="5" t="s">
        <v>491</v>
      </c>
    </row>
    <row r="210" spans="1:8" ht="6" customHeight="1">
      <c r="A210" s="20"/>
      <c r="B210" s="5"/>
      <c r="C210" s="14"/>
      <c r="D210" s="21"/>
      <c r="E210" s="3"/>
      <c r="F210" s="14"/>
      <c r="G210" s="60"/>
      <c r="H210" s="5"/>
    </row>
    <row r="211" spans="1:8" ht="98.1" customHeight="1">
      <c r="A211" s="20"/>
      <c r="B211" s="5"/>
      <c r="C211" s="18"/>
      <c r="D211" s="11" t="s">
        <v>21</v>
      </c>
      <c r="E211" s="2" t="s">
        <v>888</v>
      </c>
      <c r="F211" s="20"/>
      <c r="G211" s="60"/>
      <c r="H211" s="5" t="s">
        <v>491</v>
      </c>
    </row>
    <row r="212" spans="1:8" ht="6" customHeight="1">
      <c r="A212" s="20"/>
      <c r="B212" s="5"/>
      <c r="C212" s="12"/>
      <c r="D212" s="12"/>
      <c r="E212" s="6"/>
      <c r="F212" s="12"/>
      <c r="G212" s="60"/>
      <c r="H212" s="18"/>
    </row>
    <row r="213" spans="1:8" ht="6" customHeight="1">
      <c r="A213" s="20"/>
      <c r="B213" s="5"/>
      <c r="C213" s="14"/>
      <c r="D213" s="14"/>
      <c r="E213" s="4"/>
      <c r="F213" s="18"/>
      <c r="G213" s="58"/>
      <c r="H213" s="18"/>
    </row>
    <row r="214" spans="1:8" ht="81.599999999999994" customHeight="1">
      <c r="A214" s="20" t="s">
        <v>14</v>
      </c>
      <c r="B214" s="5" t="s">
        <v>122</v>
      </c>
      <c r="C214" s="14"/>
      <c r="D214" s="14" t="s">
        <v>24</v>
      </c>
      <c r="E214" s="4" t="s">
        <v>473</v>
      </c>
      <c r="F214" s="18"/>
      <c r="G214" s="224" t="s">
        <v>572</v>
      </c>
      <c r="H214" s="411" t="s">
        <v>492</v>
      </c>
    </row>
    <row r="215" spans="1:8" ht="6" customHeight="1">
      <c r="A215" s="20"/>
      <c r="B215" s="5"/>
      <c r="C215" s="14"/>
      <c r="D215" s="21"/>
      <c r="E215" s="3"/>
      <c r="F215" s="18"/>
      <c r="G215" s="19"/>
      <c r="H215" s="411"/>
    </row>
    <row r="216" spans="1:8" ht="28.5" customHeight="1">
      <c r="A216" s="20"/>
      <c r="B216" s="5"/>
      <c r="C216" s="14"/>
      <c r="D216" s="287"/>
      <c r="E216" s="285"/>
      <c r="F216" s="18"/>
      <c r="G216" s="19"/>
      <c r="H216" s="22"/>
    </row>
    <row r="217" spans="1:8" ht="6" customHeight="1">
      <c r="A217" s="11"/>
      <c r="B217" s="2"/>
      <c r="C217" s="12"/>
      <c r="D217" s="12"/>
      <c r="E217" s="65"/>
      <c r="F217" s="7"/>
      <c r="G217" s="8"/>
      <c r="H217" s="67"/>
    </row>
    <row r="218" spans="1:8" ht="6" customHeight="1">
      <c r="A218" s="20"/>
      <c r="B218" s="4"/>
      <c r="C218" s="20"/>
      <c r="D218" s="14"/>
      <c r="E218" s="4"/>
      <c r="F218" s="18"/>
      <c r="G218" s="19"/>
      <c r="H218" s="22"/>
    </row>
    <row r="219" spans="1:8" ht="68.099999999999994" customHeight="1">
      <c r="A219" s="25">
        <v>13</v>
      </c>
      <c r="B219" s="4" t="s">
        <v>40</v>
      </c>
      <c r="C219" s="20"/>
      <c r="D219" s="14" t="s">
        <v>19</v>
      </c>
      <c r="E219" s="4" t="s">
        <v>639</v>
      </c>
      <c r="F219" s="18"/>
      <c r="G219" s="224" t="s">
        <v>572</v>
      </c>
      <c r="H219" s="411" t="s">
        <v>1278</v>
      </c>
    </row>
    <row r="220" spans="1:8" ht="6" customHeight="1">
      <c r="A220" s="20"/>
      <c r="B220" s="4"/>
      <c r="C220" s="20"/>
      <c r="D220" s="21"/>
      <c r="E220" s="3"/>
      <c r="F220" s="18"/>
      <c r="G220" s="19"/>
      <c r="H220" s="411"/>
    </row>
    <row r="221" spans="1:8" ht="81.95" customHeight="1">
      <c r="A221" s="20"/>
      <c r="B221" s="5"/>
      <c r="C221" s="20"/>
      <c r="D221" s="11" t="s">
        <v>21</v>
      </c>
      <c r="E221" s="2" t="s">
        <v>640</v>
      </c>
      <c r="F221" s="18"/>
      <c r="G221" s="19"/>
      <c r="H221" s="411" t="s">
        <v>493</v>
      </c>
    </row>
    <row r="222" spans="1:8" ht="6" customHeight="1">
      <c r="A222" s="20"/>
      <c r="B222" s="4"/>
      <c r="C222" s="11"/>
      <c r="D222" s="12"/>
      <c r="E222" s="65"/>
      <c r="F222" s="7"/>
      <c r="G222" s="8"/>
      <c r="H222" s="22"/>
    </row>
    <row r="223" spans="1:8" ht="6" customHeight="1">
      <c r="A223" s="20"/>
      <c r="B223" s="4"/>
      <c r="C223" s="20"/>
      <c r="D223" s="14"/>
      <c r="E223" s="4"/>
      <c r="F223" s="18"/>
      <c r="G223" s="19"/>
      <c r="H223" s="22"/>
    </row>
    <row r="224" spans="1:8" ht="57" customHeight="1">
      <c r="A224" s="20"/>
      <c r="B224" s="5"/>
      <c r="C224" s="20"/>
      <c r="D224" s="12" t="s">
        <v>24</v>
      </c>
      <c r="E224" s="6" t="s">
        <v>641</v>
      </c>
      <c r="F224" s="18"/>
      <c r="G224" s="224" t="s">
        <v>573</v>
      </c>
      <c r="H224" s="411" t="s">
        <v>206</v>
      </c>
    </row>
    <row r="225" spans="1:8" ht="6" customHeight="1">
      <c r="A225" s="20"/>
      <c r="B225" s="4"/>
      <c r="C225" s="20"/>
      <c r="D225" s="20"/>
      <c r="E225" s="5"/>
      <c r="F225" s="18"/>
      <c r="G225" s="19"/>
      <c r="H225" s="411"/>
    </row>
    <row r="226" spans="1:8" ht="81" customHeight="1">
      <c r="A226" s="20"/>
      <c r="B226" s="4"/>
      <c r="C226" s="22"/>
      <c r="D226" s="20" t="s">
        <v>21</v>
      </c>
      <c r="E226" s="5" t="s">
        <v>465</v>
      </c>
      <c r="F226" s="22"/>
      <c r="G226" s="60"/>
      <c r="H226" s="411" t="s">
        <v>494</v>
      </c>
    </row>
    <row r="227" spans="1:8" ht="6" customHeight="1">
      <c r="A227" s="20"/>
      <c r="B227" s="4"/>
      <c r="C227" s="20"/>
      <c r="D227" s="21"/>
      <c r="E227" s="3"/>
      <c r="F227" s="18"/>
      <c r="G227" s="41"/>
      <c r="H227" s="411"/>
    </row>
    <row r="228" spans="1:8" ht="44.25" customHeight="1">
      <c r="A228" s="20"/>
      <c r="B228" s="4"/>
      <c r="C228" s="20"/>
      <c r="D228" s="20" t="s">
        <v>124</v>
      </c>
      <c r="E228" s="5" t="s">
        <v>451</v>
      </c>
      <c r="F228" s="18"/>
      <c r="G228" s="41"/>
      <c r="H228" s="411" t="s">
        <v>494</v>
      </c>
    </row>
    <row r="229" spans="1:8" ht="54.95" customHeight="1">
      <c r="A229" s="20"/>
      <c r="B229" s="4"/>
      <c r="C229" s="20"/>
      <c r="D229" s="20"/>
      <c r="E229" s="5" t="s">
        <v>930</v>
      </c>
      <c r="F229" s="18"/>
      <c r="G229" s="41"/>
      <c r="H229" s="411"/>
    </row>
    <row r="230" spans="1:8" ht="29.45" customHeight="1">
      <c r="A230" s="20"/>
      <c r="B230" s="4"/>
      <c r="C230" s="20"/>
      <c r="D230" s="20"/>
      <c r="E230" s="5" t="s">
        <v>931</v>
      </c>
      <c r="F230" s="18"/>
      <c r="G230" s="41"/>
      <c r="H230" s="5"/>
    </row>
    <row r="231" spans="1:8" ht="29.45" customHeight="1">
      <c r="A231" s="20"/>
      <c r="B231" s="4"/>
      <c r="C231" s="20"/>
      <c r="D231" s="11"/>
      <c r="E231" s="2" t="s">
        <v>932</v>
      </c>
      <c r="F231" s="18"/>
      <c r="G231" s="41"/>
      <c r="H231" s="5"/>
    </row>
    <row r="232" spans="1:8" ht="6" customHeight="1">
      <c r="A232" s="20"/>
      <c r="B232" s="4"/>
      <c r="C232" s="11"/>
      <c r="D232" s="12"/>
      <c r="E232" s="6"/>
      <c r="F232" s="7"/>
      <c r="G232" s="8"/>
      <c r="H232" s="22"/>
    </row>
    <row r="233" spans="1:8" ht="6" customHeight="1">
      <c r="A233" s="20"/>
      <c r="B233" s="4"/>
      <c r="C233" s="20"/>
      <c r="D233" s="14"/>
      <c r="E233" s="4"/>
      <c r="F233" s="18"/>
      <c r="G233" s="19"/>
      <c r="H233" s="22"/>
    </row>
    <row r="234" spans="1:8" ht="69.599999999999994" customHeight="1">
      <c r="A234" s="20"/>
      <c r="B234" s="4"/>
      <c r="C234" s="20"/>
      <c r="D234" s="14" t="s">
        <v>27</v>
      </c>
      <c r="E234" s="4" t="s">
        <v>642</v>
      </c>
      <c r="F234" s="18"/>
      <c r="G234" s="224" t="s">
        <v>573</v>
      </c>
      <c r="H234" s="411" t="s">
        <v>207</v>
      </c>
    </row>
    <row r="235" spans="1:8" ht="6" customHeight="1">
      <c r="A235" s="20"/>
      <c r="B235" s="4"/>
      <c r="C235" s="20"/>
      <c r="D235" s="21"/>
      <c r="E235" s="3"/>
      <c r="F235" s="18"/>
      <c r="G235" s="19"/>
      <c r="H235" s="411"/>
    </row>
    <row r="236" spans="1:8" ht="42" customHeight="1">
      <c r="A236" s="20"/>
      <c r="B236" s="4"/>
      <c r="C236" s="20"/>
      <c r="D236" s="11" t="s">
        <v>21</v>
      </c>
      <c r="E236" s="2" t="s">
        <v>643</v>
      </c>
      <c r="F236" s="18"/>
      <c r="G236" s="19"/>
      <c r="H236" s="411" t="s">
        <v>495</v>
      </c>
    </row>
    <row r="237" spans="1:8" ht="6" customHeight="1">
      <c r="A237" s="20"/>
      <c r="B237" s="4"/>
      <c r="C237" s="11"/>
      <c r="D237" s="12"/>
      <c r="E237" s="6"/>
      <c r="F237" s="7"/>
      <c r="G237" s="8"/>
      <c r="H237" s="22"/>
    </row>
    <row r="238" spans="1:8" ht="6" customHeight="1">
      <c r="A238" s="20"/>
      <c r="B238" s="5"/>
      <c r="C238" s="20"/>
      <c r="D238" s="14"/>
      <c r="E238" s="4"/>
      <c r="F238" s="18"/>
      <c r="G238" s="19"/>
      <c r="H238" s="22"/>
    </row>
    <row r="239" spans="1:8" ht="56.45" customHeight="1">
      <c r="A239" s="20" t="s">
        <v>120</v>
      </c>
      <c r="B239" s="5" t="s">
        <v>131</v>
      </c>
      <c r="C239" s="11"/>
      <c r="D239" s="12" t="s">
        <v>42</v>
      </c>
      <c r="E239" s="6" t="s">
        <v>466</v>
      </c>
      <c r="F239" s="7"/>
      <c r="G239" s="40" t="s">
        <v>573</v>
      </c>
      <c r="H239" s="411" t="s">
        <v>496</v>
      </c>
    </row>
    <row r="240" spans="1:8" ht="6" customHeight="1">
      <c r="A240" s="20"/>
      <c r="B240" s="4"/>
      <c r="C240" s="20"/>
      <c r="D240" s="14"/>
      <c r="E240" s="4"/>
      <c r="F240" s="18"/>
      <c r="G240" s="19"/>
      <c r="H240" s="411"/>
    </row>
    <row r="241" spans="1:8" ht="43.5" customHeight="1">
      <c r="A241" s="20"/>
      <c r="B241" s="5"/>
      <c r="C241" s="11"/>
      <c r="D241" s="12" t="s">
        <v>43</v>
      </c>
      <c r="E241" s="6" t="s">
        <v>644</v>
      </c>
      <c r="F241" s="7"/>
      <c r="G241" s="40" t="s">
        <v>572</v>
      </c>
      <c r="H241" s="22" t="s">
        <v>1</v>
      </c>
    </row>
    <row r="242" spans="1:8" ht="6" customHeight="1">
      <c r="A242" s="20"/>
      <c r="B242" s="5"/>
      <c r="C242" s="20"/>
      <c r="D242" s="14"/>
      <c r="E242" s="4"/>
      <c r="F242" s="18"/>
      <c r="G242" s="19"/>
      <c r="H242" s="22"/>
    </row>
    <row r="243" spans="1:8" ht="107.45" customHeight="1">
      <c r="A243" s="20"/>
      <c r="B243" s="5"/>
      <c r="C243" s="20"/>
      <c r="D243" s="12" t="s">
        <v>44</v>
      </c>
      <c r="E243" s="6" t="s">
        <v>645</v>
      </c>
      <c r="F243" s="18"/>
      <c r="G243" s="224" t="s">
        <v>572</v>
      </c>
      <c r="H243" s="22" t="s">
        <v>2</v>
      </c>
    </row>
    <row r="244" spans="1:8" ht="6" customHeight="1">
      <c r="A244" s="20"/>
      <c r="B244" s="5"/>
      <c r="C244" s="22"/>
      <c r="D244" s="21"/>
      <c r="E244" s="3"/>
      <c r="F244" s="22"/>
      <c r="G244" s="60"/>
      <c r="H244" s="411"/>
    </row>
    <row r="245" spans="1:8" ht="83.1" customHeight="1">
      <c r="A245" s="20"/>
      <c r="B245" s="4"/>
      <c r="C245" s="20"/>
      <c r="D245" s="20" t="s">
        <v>115</v>
      </c>
      <c r="E245" s="5" t="s">
        <v>646</v>
      </c>
      <c r="F245" s="18"/>
      <c r="G245" s="41"/>
      <c r="H245" s="495" t="s">
        <v>292</v>
      </c>
    </row>
    <row r="246" spans="1:8" ht="29.25" customHeight="1">
      <c r="A246" s="20"/>
      <c r="B246" s="4"/>
      <c r="C246" s="20"/>
      <c r="D246" s="11"/>
      <c r="E246" s="2" t="s">
        <v>404</v>
      </c>
      <c r="F246" s="18"/>
      <c r="G246" s="41"/>
      <c r="H246" s="495"/>
    </row>
    <row r="247" spans="1:8" ht="6" customHeight="1">
      <c r="A247" s="20"/>
      <c r="B247" s="4"/>
      <c r="C247" s="20"/>
      <c r="D247" s="20"/>
      <c r="E247" s="5"/>
      <c r="F247" s="18"/>
      <c r="G247" s="60"/>
      <c r="H247" s="122"/>
    </row>
    <row r="248" spans="1:8" ht="42.6" customHeight="1">
      <c r="A248" s="20"/>
      <c r="B248" s="4"/>
      <c r="C248" s="20"/>
      <c r="D248" s="20" t="s">
        <v>210</v>
      </c>
      <c r="E248" s="5" t="s">
        <v>647</v>
      </c>
      <c r="F248" s="18"/>
      <c r="G248" s="19"/>
      <c r="H248" s="22"/>
    </row>
    <row r="249" spans="1:8" ht="71.099999999999994" customHeight="1">
      <c r="A249" s="20"/>
      <c r="B249" s="4"/>
      <c r="C249" s="20"/>
      <c r="D249" s="20"/>
      <c r="E249" s="5" t="s">
        <v>601</v>
      </c>
      <c r="F249" s="18"/>
      <c r="G249" s="19"/>
      <c r="H249" s="22"/>
    </row>
    <row r="250" spans="1:8" ht="69" customHeight="1">
      <c r="A250" s="20"/>
      <c r="B250" s="4"/>
      <c r="C250" s="20"/>
      <c r="D250" s="11"/>
      <c r="E250" s="2" t="s">
        <v>600</v>
      </c>
      <c r="F250" s="18"/>
      <c r="G250" s="19"/>
      <c r="H250" s="22"/>
    </row>
    <row r="251" spans="1:8" ht="6" customHeight="1">
      <c r="A251" s="11"/>
      <c r="B251" s="6"/>
      <c r="C251" s="11"/>
      <c r="D251" s="12"/>
      <c r="E251" s="6"/>
      <c r="F251" s="7"/>
      <c r="G251" s="31"/>
      <c r="H251" s="67"/>
    </row>
    <row r="252" spans="1:8" ht="6" customHeight="1">
      <c r="A252" s="21"/>
      <c r="B252" s="27"/>
      <c r="C252" s="21"/>
      <c r="D252" s="16"/>
      <c r="E252" s="27"/>
      <c r="F252" s="47"/>
      <c r="G252" s="46"/>
      <c r="H252" s="51"/>
    </row>
    <row r="253" spans="1:8" ht="69.95" customHeight="1">
      <c r="A253" s="26">
        <v>14</v>
      </c>
      <c r="B253" s="2" t="s">
        <v>226</v>
      </c>
      <c r="C253" s="11"/>
      <c r="D253" s="12"/>
      <c r="E253" s="6" t="s">
        <v>648</v>
      </c>
      <c r="F253" s="7"/>
      <c r="G253" s="40" t="s">
        <v>573</v>
      </c>
      <c r="H253" s="13" t="s">
        <v>1279</v>
      </c>
    </row>
    <row r="254" spans="1:8" ht="6" customHeight="1">
      <c r="A254" s="20"/>
      <c r="B254" s="4"/>
      <c r="C254" s="20"/>
      <c r="D254" s="14"/>
      <c r="E254" s="4"/>
      <c r="F254" s="18"/>
      <c r="G254" s="19"/>
      <c r="H254" s="411"/>
    </row>
    <row r="255" spans="1:8" ht="45" customHeight="1">
      <c r="A255" s="25">
        <v>15</v>
      </c>
      <c r="B255" s="4" t="s">
        <v>313</v>
      </c>
      <c r="C255" s="11"/>
      <c r="D255" s="12" t="s">
        <v>19</v>
      </c>
      <c r="E255" s="6" t="s">
        <v>381</v>
      </c>
      <c r="F255" s="7"/>
      <c r="G255" s="40" t="s">
        <v>572</v>
      </c>
      <c r="H255" s="411" t="s">
        <v>1280</v>
      </c>
    </row>
    <row r="256" spans="1:8" ht="6" customHeight="1">
      <c r="A256" s="20"/>
      <c r="B256" s="4"/>
      <c r="C256" s="20"/>
      <c r="D256" s="14"/>
      <c r="E256" s="4"/>
      <c r="F256" s="18"/>
      <c r="G256" s="19"/>
      <c r="H256" s="411"/>
    </row>
    <row r="257" spans="1:8" ht="33" customHeight="1">
      <c r="A257" s="20"/>
      <c r="B257" s="5"/>
      <c r="C257" s="20"/>
      <c r="D257" s="14" t="s">
        <v>24</v>
      </c>
      <c r="E257" s="4" t="s">
        <v>649</v>
      </c>
      <c r="F257" s="18"/>
      <c r="G257" s="224" t="s">
        <v>572</v>
      </c>
      <c r="H257" s="411"/>
    </row>
    <row r="258" spans="1:8" ht="6" customHeight="1">
      <c r="A258" s="20"/>
      <c r="B258" s="4"/>
      <c r="C258" s="20"/>
      <c r="D258" s="21"/>
      <c r="E258" s="3"/>
      <c r="F258" s="18"/>
      <c r="G258" s="19"/>
      <c r="H258" s="411"/>
    </row>
    <row r="259" spans="1:8" ht="57" customHeight="1">
      <c r="A259" s="20"/>
      <c r="B259" s="4"/>
      <c r="C259" s="20"/>
      <c r="D259" s="20" t="s">
        <v>21</v>
      </c>
      <c r="E259" s="5" t="s">
        <v>650</v>
      </c>
      <c r="F259" s="18"/>
      <c r="G259" s="19"/>
      <c r="H259" s="411" t="s">
        <v>497</v>
      </c>
    </row>
    <row r="260" spans="1:8" ht="6" customHeight="1">
      <c r="A260" s="20"/>
      <c r="B260" s="4"/>
      <c r="C260" s="20"/>
      <c r="D260" s="21"/>
      <c r="E260" s="3"/>
      <c r="F260" s="18"/>
      <c r="G260" s="19"/>
      <c r="H260" s="411"/>
    </row>
    <row r="261" spans="1:8" ht="44.45" customHeight="1">
      <c r="A261" s="20"/>
      <c r="B261" s="4"/>
      <c r="C261" s="20"/>
      <c r="D261" s="11" t="s">
        <v>1015</v>
      </c>
      <c r="E261" s="2" t="s">
        <v>1049</v>
      </c>
      <c r="F261" s="18"/>
      <c r="G261" s="19"/>
      <c r="H261" s="411" t="s">
        <v>1014</v>
      </c>
    </row>
    <row r="262" spans="1:8" ht="6" customHeight="1">
      <c r="A262" s="11"/>
      <c r="B262" s="6"/>
      <c r="C262" s="11"/>
      <c r="D262" s="12"/>
      <c r="E262" s="6"/>
      <c r="F262" s="7"/>
      <c r="G262" s="31"/>
      <c r="H262" s="13"/>
    </row>
    <row r="263" spans="1:8" ht="6" customHeight="1">
      <c r="A263" s="20"/>
      <c r="B263" s="4"/>
      <c r="C263" s="20"/>
      <c r="D263" s="14"/>
      <c r="E263" s="4"/>
      <c r="F263" s="18"/>
      <c r="G263" s="19"/>
      <c r="H263" s="411"/>
    </row>
    <row r="264" spans="1:8" ht="45.75" customHeight="1">
      <c r="A264" s="25">
        <v>16</v>
      </c>
      <c r="B264" s="4" t="s">
        <v>314</v>
      </c>
      <c r="C264" s="11"/>
      <c r="D264" s="12" t="s">
        <v>19</v>
      </c>
      <c r="E264" s="6" t="s">
        <v>45</v>
      </c>
      <c r="F264" s="7"/>
      <c r="G264" s="40" t="s">
        <v>572</v>
      </c>
      <c r="H264" s="411" t="s">
        <v>1281</v>
      </c>
    </row>
    <row r="265" spans="1:8" ht="6" customHeight="1">
      <c r="A265" s="20"/>
      <c r="B265" s="4"/>
      <c r="C265" s="20"/>
      <c r="D265" s="14"/>
      <c r="E265" s="4"/>
      <c r="F265" s="18"/>
      <c r="G265" s="19"/>
      <c r="H265" s="411"/>
    </row>
    <row r="266" spans="1:8" ht="59.25" customHeight="1">
      <c r="A266" s="20"/>
      <c r="B266" s="5"/>
      <c r="C266" s="11"/>
      <c r="D266" s="12" t="s">
        <v>24</v>
      </c>
      <c r="E266" s="6" t="s">
        <v>651</v>
      </c>
      <c r="F266" s="7"/>
      <c r="G266" s="40" t="s">
        <v>572</v>
      </c>
      <c r="H266" s="411"/>
    </row>
    <row r="267" spans="1:8" ht="6" customHeight="1">
      <c r="A267" s="20"/>
      <c r="B267" s="4"/>
      <c r="C267" s="20"/>
      <c r="D267" s="14"/>
      <c r="E267" s="4"/>
      <c r="F267" s="18"/>
      <c r="G267" s="19"/>
      <c r="H267" s="411"/>
    </row>
    <row r="268" spans="1:8" ht="71.45" customHeight="1">
      <c r="A268" s="20"/>
      <c r="B268" s="4"/>
      <c r="C268" s="20"/>
      <c r="D268" s="14" t="s">
        <v>150</v>
      </c>
      <c r="E268" s="4" t="s">
        <v>1050</v>
      </c>
      <c r="F268" s="18"/>
      <c r="G268" s="40" t="s">
        <v>573</v>
      </c>
      <c r="H268" s="204"/>
    </row>
    <row r="269" spans="1:8" ht="6" customHeight="1">
      <c r="A269" s="20"/>
      <c r="B269" s="4"/>
      <c r="C269" s="21"/>
      <c r="D269" s="205"/>
      <c r="E269" s="206"/>
      <c r="F269" s="47"/>
      <c r="G269" s="133"/>
      <c r="H269" s="411"/>
    </row>
    <row r="270" spans="1:8" ht="44.45" customHeight="1">
      <c r="A270" s="20"/>
      <c r="B270" s="4"/>
      <c r="C270" s="20"/>
      <c r="D270" s="14" t="s">
        <v>326</v>
      </c>
      <c r="E270" s="4" t="s">
        <v>1051</v>
      </c>
      <c r="F270" s="18"/>
      <c r="G270" s="224" t="s">
        <v>573</v>
      </c>
      <c r="H270" s="411"/>
    </row>
    <row r="271" spans="1:8" ht="6" customHeight="1">
      <c r="A271" s="20"/>
      <c r="B271" s="4"/>
      <c r="C271" s="20"/>
      <c r="D271" s="14"/>
      <c r="E271" s="4"/>
      <c r="F271" s="18"/>
      <c r="G271" s="19"/>
      <c r="H271" s="411"/>
    </row>
    <row r="272" spans="1:8" ht="96.6" customHeight="1">
      <c r="A272" s="20"/>
      <c r="B272" s="4"/>
      <c r="C272" s="20"/>
      <c r="D272" s="21" t="s">
        <v>21</v>
      </c>
      <c r="E272" s="3" t="s">
        <v>1052</v>
      </c>
      <c r="F272" s="18"/>
      <c r="G272" s="19"/>
      <c r="H272" s="411" t="s">
        <v>1016</v>
      </c>
    </row>
    <row r="273" spans="1:9" ht="72.599999999999994" customHeight="1">
      <c r="A273" s="20"/>
      <c r="B273" s="4"/>
      <c r="C273" s="20"/>
      <c r="D273" s="20"/>
      <c r="E273" s="5" t="s">
        <v>1053</v>
      </c>
      <c r="F273" s="18"/>
      <c r="G273" s="19"/>
      <c r="H273" s="411"/>
      <c r="I273" s="160"/>
    </row>
    <row r="274" spans="1:9" ht="35.1" customHeight="1">
      <c r="A274" s="20"/>
      <c r="B274" s="4"/>
      <c r="C274" s="20"/>
      <c r="D274" s="218"/>
      <c r="E274" s="285"/>
      <c r="F274" s="18"/>
      <c r="G274" s="217"/>
      <c r="H274" s="204"/>
      <c r="I274" s="160"/>
    </row>
    <row r="275" spans="1:9" ht="6" customHeight="1">
      <c r="A275" s="20"/>
      <c r="B275" s="4"/>
      <c r="C275" s="11"/>
      <c r="D275" s="207"/>
      <c r="E275" s="209"/>
      <c r="F275" s="7"/>
      <c r="G275" s="208"/>
      <c r="H275" s="204"/>
    </row>
    <row r="276" spans="1:9" ht="6" customHeight="1">
      <c r="A276" s="20"/>
      <c r="B276" s="4"/>
      <c r="C276" s="20"/>
      <c r="D276" s="14"/>
      <c r="E276" s="4"/>
      <c r="F276" s="18"/>
      <c r="G276" s="19"/>
      <c r="H276" s="411"/>
    </row>
    <row r="277" spans="1:9" ht="46.5" customHeight="1">
      <c r="A277" s="20"/>
      <c r="B277" s="4"/>
      <c r="C277" s="20"/>
      <c r="D277" s="4" t="s">
        <v>43</v>
      </c>
      <c r="E277" s="4" t="s">
        <v>652</v>
      </c>
      <c r="F277" s="18"/>
      <c r="G277" s="224" t="s">
        <v>572</v>
      </c>
      <c r="H277" s="204"/>
    </row>
    <row r="278" spans="1:9" ht="6" customHeight="1">
      <c r="A278" s="20"/>
      <c r="B278" s="4"/>
      <c r="C278" s="20"/>
      <c r="D278" s="21"/>
      <c r="E278" s="3"/>
      <c r="F278" s="18"/>
      <c r="G278" s="19"/>
      <c r="H278" s="204"/>
    </row>
    <row r="279" spans="1:9" ht="36.950000000000003" customHeight="1">
      <c r="A279" s="20"/>
      <c r="B279" s="5"/>
      <c r="C279" s="20"/>
      <c r="D279" s="11" t="s">
        <v>21</v>
      </c>
      <c r="E279" s="2" t="s">
        <v>46</v>
      </c>
      <c r="F279" s="18"/>
      <c r="G279" s="19"/>
      <c r="H279" s="481" t="s">
        <v>582</v>
      </c>
    </row>
    <row r="280" spans="1:9" ht="6" customHeight="1">
      <c r="A280" s="20"/>
      <c r="B280" s="5"/>
      <c r="C280" s="11"/>
      <c r="D280" s="12"/>
      <c r="E280" s="6"/>
      <c r="F280" s="7"/>
      <c r="G280" s="8"/>
      <c r="H280" s="489"/>
    </row>
    <row r="281" spans="1:9" ht="6" customHeight="1">
      <c r="A281" s="20"/>
      <c r="B281" s="4"/>
      <c r="C281" s="20"/>
      <c r="D281" s="14"/>
      <c r="E281" s="4"/>
      <c r="F281" s="18"/>
      <c r="G281" s="19"/>
      <c r="H281" s="22"/>
    </row>
    <row r="282" spans="1:9" ht="43.5" customHeight="1">
      <c r="A282" s="11"/>
      <c r="B282" s="2"/>
      <c r="C282" s="11"/>
      <c r="D282" s="6" t="s">
        <v>47</v>
      </c>
      <c r="E282" s="6" t="s">
        <v>653</v>
      </c>
      <c r="F282" s="7"/>
      <c r="G282" s="40" t="s">
        <v>572</v>
      </c>
      <c r="H282" s="204"/>
    </row>
    <row r="283" spans="1:9" ht="6" customHeight="1">
      <c r="A283" s="123"/>
      <c r="B283" s="124"/>
      <c r="C283" s="123"/>
      <c r="D283" s="125"/>
      <c r="E283" s="17"/>
      <c r="F283" s="126"/>
      <c r="G283" s="127"/>
      <c r="H283" s="128"/>
    </row>
    <row r="284" spans="1:9" ht="60" customHeight="1">
      <c r="A284" s="25">
        <v>17</v>
      </c>
      <c r="B284" s="4" t="s">
        <v>49</v>
      </c>
      <c r="C284" s="20"/>
      <c r="D284" s="14" t="s">
        <v>19</v>
      </c>
      <c r="E284" s="4" t="s">
        <v>654</v>
      </c>
      <c r="F284" s="18"/>
      <c r="G284" s="224" t="s">
        <v>572</v>
      </c>
      <c r="H284" s="411" t="s">
        <v>1282</v>
      </c>
    </row>
    <row r="285" spans="1:9" ht="6" customHeight="1">
      <c r="A285" s="20"/>
      <c r="B285" s="4"/>
      <c r="C285" s="20"/>
      <c r="D285" s="21"/>
      <c r="E285" s="3"/>
      <c r="F285" s="18"/>
      <c r="G285" s="19"/>
      <c r="H285" s="411"/>
    </row>
    <row r="286" spans="1:9" ht="56.45" customHeight="1">
      <c r="A286" s="20"/>
      <c r="B286" s="4"/>
      <c r="C286" s="20"/>
      <c r="D286" s="11" t="s">
        <v>21</v>
      </c>
      <c r="E286" s="2" t="s">
        <v>655</v>
      </c>
      <c r="F286" s="18"/>
      <c r="G286" s="19"/>
      <c r="H286" s="411" t="s">
        <v>498</v>
      </c>
    </row>
    <row r="287" spans="1:9" ht="6" customHeight="1">
      <c r="A287" s="20"/>
      <c r="B287" s="4"/>
      <c r="C287" s="20"/>
      <c r="D287" s="21"/>
      <c r="E287" s="3"/>
      <c r="F287" s="18"/>
      <c r="G287" s="19"/>
      <c r="H287" s="411"/>
    </row>
    <row r="288" spans="1:9" ht="95.1" customHeight="1">
      <c r="A288" s="20"/>
      <c r="B288" s="4"/>
      <c r="C288" s="20"/>
      <c r="D288" s="11" t="s">
        <v>21</v>
      </c>
      <c r="E288" s="2" t="s">
        <v>656</v>
      </c>
      <c r="F288" s="18"/>
      <c r="G288" s="19"/>
      <c r="H288" s="411" t="s">
        <v>498</v>
      </c>
    </row>
    <row r="289" spans="1:8" ht="6" customHeight="1">
      <c r="A289" s="20"/>
      <c r="B289" s="5"/>
      <c r="C289" s="11"/>
      <c r="D289" s="12"/>
      <c r="E289" s="6"/>
      <c r="F289" s="7"/>
      <c r="G289" s="31"/>
      <c r="H289" s="22"/>
    </row>
    <row r="290" spans="1:8" ht="6" customHeight="1">
      <c r="A290" s="20"/>
      <c r="B290" s="4"/>
      <c r="C290" s="20"/>
      <c r="D290" s="14"/>
      <c r="E290" s="4"/>
      <c r="F290" s="18"/>
      <c r="G290" s="19"/>
      <c r="H290" s="22"/>
    </row>
    <row r="291" spans="1:8" ht="43.5" customHeight="1">
      <c r="A291" s="20"/>
      <c r="B291" s="4"/>
      <c r="C291" s="20"/>
      <c r="D291" s="14" t="s">
        <v>24</v>
      </c>
      <c r="E291" s="4" t="s">
        <v>657</v>
      </c>
      <c r="F291" s="18"/>
      <c r="G291" s="224" t="s">
        <v>572</v>
      </c>
      <c r="H291" s="411"/>
    </row>
    <row r="292" spans="1:8" ht="6" customHeight="1">
      <c r="A292" s="20"/>
      <c r="B292" s="4"/>
      <c r="C292" s="20"/>
      <c r="D292" s="21"/>
      <c r="E292" s="3"/>
      <c r="F292" s="18"/>
      <c r="G292" s="19"/>
      <c r="H292" s="411"/>
    </row>
    <row r="293" spans="1:8" ht="56.45" customHeight="1">
      <c r="A293" s="20"/>
      <c r="B293" s="5"/>
      <c r="C293" s="20"/>
      <c r="D293" s="11" t="s">
        <v>21</v>
      </c>
      <c r="E293" s="2" t="s">
        <v>658</v>
      </c>
      <c r="F293" s="18"/>
      <c r="G293" s="19"/>
      <c r="H293" s="411" t="s">
        <v>499</v>
      </c>
    </row>
    <row r="294" spans="1:8" ht="6" customHeight="1">
      <c r="A294" s="20"/>
      <c r="B294" s="5"/>
      <c r="C294" s="11"/>
      <c r="D294" s="12"/>
      <c r="E294" s="65"/>
      <c r="F294" s="7"/>
      <c r="G294" s="120"/>
      <c r="H294" s="411"/>
    </row>
    <row r="295" spans="1:8" ht="6" customHeight="1">
      <c r="A295" s="20"/>
      <c r="B295" s="4"/>
      <c r="C295" s="20"/>
      <c r="D295" s="14"/>
      <c r="E295" s="4"/>
      <c r="F295" s="18"/>
      <c r="G295" s="19"/>
      <c r="H295" s="22"/>
    </row>
    <row r="296" spans="1:8" ht="42.95" customHeight="1">
      <c r="A296" s="20" t="s">
        <v>120</v>
      </c>
      <c r="B296" s="4" t="s">
        <v>131</v>
      </c>
      <c r="C296" s="20"/>
      <c r="D296" s="14" t="s">
        <v>26</v>
      </c>
      <c r="E296" s="4" t="s">
        <v>659</v>
      </c>
      <c r="F296" s="18"/>
      <c r="G296" s="224" t="s">
        <v>572</v>
      </c>
      <c r="H296" s="411"/>
    </row>
    <row r="297" spans="1:8" ht="6" customHeight="1">
      <c r="A297" s="20"/>
      <c r="B297" s="4"/>
      <c r="C297" s="20"/>
      <c r="D297" s="21"/>
      <c r="E297" s="3"/>
      <c r="F297" s="18"/>
      <c r="G297" s="19"/>
      <c r="H297" s="411"/>
    </row>
    <row r="298" spans="1:8" ht="43.5" customHeight="1">
      <c r="A298" s="20"/>
      <c r="B298" s="5"/>
      <c r="C298" s="20"/>
      <c r="D298" s="11" t="s">
        <v>21</v>
      </c>
      <c r="E298" s="2" t="s">
        <v>660</v>
      </c>
      <c r="F298" s="18"/>
      <c r="G298" s="19"/>
      <c r="H298" s="411" t="s">
        <v>500</v>
      </c>
    </row>
    <row r="299" spans="1:8" ht="6" customHeight="1">
      <c r="A299" s="20"/>
      <c r="B299" s="5"/>
      <c r="C299" s="11"/>
      <c r="D299" s="12"/>
      <c r="E299" s="65"/>
      <c r="F299" s="7"/>
      <c r="G299" s="120"/>
      <c r="H299" s="411"/>
    </row>
    <row r="300" spans="1:8" ht="6" customHeight="1">
      <c r="A300" s="20"/>
      <c r="B300" s="5"/>
      <c r="C300" s="14"/>
      <c r="D300" s="14"/>
      <c r="E300" s="4"/>
      <c r="F300" s="18"/>
      <c r="G300" s="19"/>
      <c r="H300" s="22"/>
    </row>
    <row r="301" spans="1:8" ht="45" customHeight="1">
      <c r="A301" s="20"/>
      <c r="B301" s="5"/>
      <c r="C301" s="14"/>
      <c r="D301" s="12" t="s">
        <v>41</v>
      </c>
      <c r="E301" s="6" t="s">
        <v>661</v>
      </c>
      <c r="F301" s="18"/>
      <c r="G301" s="224" t="s">
        <v>572</v>
      </c>
      <c r="H301" s="411"/>
    </row>
    <row r="302" spans="1:8" ht="6" customHeight="1">
      <c r="A302" s="20"/>
      <c r="B302" s="5"/>
      <c r="C302" s="18"/>
      <c r="D302" s="21"/>
      <c r="E302" s="3"/>
      <c r="F302" s="22"/>
      <c r="G302" s="224"/>
      <c r="H302" s="5"/>
    </row>
    <row r="303" spans="1:8" ht="32.1" customHeight="1">
      <c r="A303" s="20"/>
      <c r="B303" s="5"/>
      <c r="C303" s="14"/>
      <c r="D303" s="287"/>
      <c r="E303" s="285"/>
      <c r="F303" s="18"/>
      <c r="G303" s="43"/>
      <c r="H303" s="494"/>
    </row>
    <row r="304" spans="1:8" ht="6" customHeight="1">
      <c r="A304" s="20"/>
      <c r="B304" s="5"/>
      <c r="C304" s="11"/>
      <c r="D304" s="12"/>
      <c r="E304" s="6"/>
      <c r="F304" s="7"/>
      <c r="G304" s="120"/>
      <c r="H304" s="494"/>
    </row>
    <row r="305" spans="1:9" ht="6" customHeight="1">
      <c r="A305" s="20"/>
      <c r="B305" s="5"/>
      <c r="C305" s="14"/>
      <c r="D305" s="14"/>
      <c r="E305" s="4"/>
      <c r="F305" s="18"/>
      <c r="G305" s="19"/>
      <c r="H305" s="494"/>
    </row>
    <row r="306" spans="1:9" ht="45" customHeight="1">
      <c r="A306" s="20"/>
      <c r="B306" s="5"/>
      <c r="C306" s="12"/>
      <c r="D306" s="12" t="s">
        <v>43</v>
      </c>
      <c r="E306" s="6" t="s">
        <v>662</v>
      </c>
      <c r="F306" s="7"/>
      <c r="G306" s="40" t="s">
        <v>572</v>
      </c>
      <c r="H306" s="411"/>
    </row>
    <row r="307" spans="1:9" ht="6" customHeight="1">
      <c r="A307" s="20"/>
      <c r="B307" s="5"/>
      <c r="C307" s="14"/>
      <c r="D307" s="14"/>
      <c r="E307" s="4"/>
      <c r="F307" s="18"/>
      <c r="G307" s="19"/>
      <c r="H307" s="411"/>
    </row>
    <row r="308" spans="1:9" ht="30.95" customHeight="1">
      <c r="A308" s="20"/>
      <c r="B308" s="5"/>
      <c r="C308" s="12"/>
      <c r="D308" s="12" t="s">
        <v>47</v>
      </c>
      <c r="E308" s="6" t="s">
        <v>663</v>
      </c>
      <c r="F308" s="7"/>
      <c r="G308" s="40" t="s">
        <v>572</v>
      </c>
      <c r="H308" s="411"/>
    </row>
    <row r="309" spans="1:9" ht="6" customHeight="1">
      <c r="A309" s="20"/>
      <c r="B309" s="5"/>
      <c r="C309" s="14"/>
      <c r="D309" s="14"/>
      <c r="E309" s="4"/>
      <c r="F309" s="18"/>
      <c r="G309" s="19"/>
      <c r="H309" s="411"/>
    </row>
    <row r="310" spans="1:9" ht="57.6" customHeight="1">
      <c r="A310" s="20"/>
      <c r="B310" s="5"/>
      <c r="C310" s="12"/>
      <c r="D310" s="12" t="s">
        <v>48</v>
      </c>
      <c r="E310" s="6" t="s">
        <v>664</v>
      </c>
      <c r="F310" s="7"/>
      <c r="G310" s="40" t="s">
        <v>572</v>
      </c>
      <c r="H310" s="411" t="s">
        <v>501</v>
      </c>
      <c r="I310" s="14"/>
    </row>
    <row r="311" spans="1:9" ht="6" customHeight="1">
      <c r="A311" s="20"/>
      <c r="B311" s="5"/>
      <c r="C311" s="20"/>
      <c r="D311" s="14"/>
      <c r="E311" s="4"/>
      <c r="F311" s="18"/>
      <c r="G311" s="60"/>
      <c r="H311" s="411"/>
      <c r="I311" s="14"/>
    </row>
    <row r="312" spans="1:9" ht="55.5" customHeight="1">
      <c r="A312" s="20"/>
      <c r="B312" s="5"/>
      <c r="C312" s="14"/>
      <c r="D312" s="12" t="s">
        <v>182</v>
      </c>
      <c r="E312" s="4" t="s">
        <v>382</v>
      </c>
      <c r="F312" s="14"/>
      <c r="G312" s="224" t="s">
        <v>572</v>
      </c>
      <c r="H312" s="411" t="s">
        <v>502</v>
      </c>
    </row>
    <row r="313" spans="1:9" ht="6" customHeight="1">
      <c r="A313" s="20"/>
      <c r="B313" s="5"/>
      <c r="C313" s="14"/>
      <c r="D313" s="21"/>
      <c r="E313" s="3"/>
      <c r="F313" s="14"/>
      <c r="G313" s="60"/>
      <c r="H313" s="411"/>
    </row>
    <row r="314" spans="1:9" ht="68.099999999999994" customHeight="1">
      <c r="A314" s="20"/>
      <c r="B314" s="5"/>
      <c r="C314" s="14"/>
      <c r="D314" s="20" t="s">
        <v>21</v>
      </c>
      <c r="E314" s="2" t="s">
        <v>455</v>
      </c>
      <c r="F314" s="14"/>
      <c r="G314" s="60"/>
      <c r="H314" s="411"/>
    </row>
    <row r="315" spans="1:9" ht="6" customHeight="1">
      <c r="A315" s="11"/>
      <c r="B315" s="2"/>
      <c r="C315" s="11"/>
      <c r="D315" s="66"/>
      <c r="E315" s="6"/>
      <c r="F315" s="7"/>
      <c r="G315" s="31"/>
      <c r="H315" s="13"/>
    </row>
    <row r="316" spans="1:9" ht="6" customHeight="1">
      <c r="A316" s="306"/>
      <c r="B316" s="220"/>
      <c r="C316" s="306"/>
      <c r="D316" s="219"/>
      <c r="E316" s="220"/>
      <c r="F316" s="215"/>
      <c r="G316" s="295"/>
      <c r="H316" s="286"/>
    </row>
    <row r="317" spans="1:9" ht="6" customHeight="1">
      <c r="A317" s="20"/>
      <c r="B317" s="4"/>
      <c r="C317" s="20"/>
      <c r="D317" s="14"/>
      <c r="E317" s="4"/>
      <c r="F317" s="18"/>
      <c r="G317" s="19"/>
      <c r="H317" s="22"/>
    </row>
    <row r="318" spans="1:9" ht="42.6" customHeight="1">
      <c r="A318" s="26">
        <v>19</v>
      </c>
      <c r="B318" s="2" t="s">
        <v>227</v>
      </c>
      <c r="C318" s="11"/>
      <c r="D318" s="12"/>
      <c r="E318" s="6" t="s">
        <v>156</v>
      </c>
      <c r="F318" s="7"/>
      <c r="G318" s="8" t="s">
        <v>574</v>
      </c>
      <c r="H318" s="13" t="s">
        <v>1283</v>
      </c>
    </row>
    <row r="319" spans="1:9" ht="6" customHeight="1">
      <c r="A319" s="20"/>
      <c r="B319" s="4"/>
      <c r="C319" s="20"/>
      <c r="D319" s="14"/>
      <c r="E319" s="4"/>
      <c r="F319" s="18"/>
      <c r="G319" s="19"/>
      <c r="H319" s="22"/>
    </row>
    <row r="320" spans="1:9" ht="45.6" customHeight="1">
      <c r="A320" s="25">
        <v>20</v>
      </c>
      <c r="B320" s="4" t="s">
        <v>228</v>
      </c>
      <c r="C320" s="20"/>
      <c r="D320" s="14"/>
      <c r="E320" s="4" t="s">
        <v>157</v>
      </c>
      <c r="F320" s="18"/>
      <c r="G320" s="224" t="s">
        <v>573</v>
      </c>
      <c r="H320" s="411" t="s">
        <v>1284</v>
      </c>
    </row>
    <row r="321" spans="1:9" ht="6" customHeight="1">
      <c r="A321" s="25"/>
      <c r="B321" s="4"/>
      <c r="C321" s="20"/>
      <c r="D321" s="21"/>
      <c r="E321" s="3"/>
      <c r="F321" s="18"/>
      <c r="G321" s="121"/>
      <c r="H321" s="411"/>
    </row>
    <row r="322" spans="1:9" ht="44.1" customHeight="1">
      <c r="A322" s="25"/>
      <c r="B322" s="4"/>
      <c r="C322" s="20"/>
      <c r="D322" s="20" t="s">
        <v>934</v>
      </c>
      <c r="E322" s="5" t="s">
        <v>595</v>
      </c>
      <c r="F322" s="18"/>
      <c r="G322" s="121"/>
      <c r="H322" s="411" t="s">
        <v>503</v>
      </c>
    </row>
    <row r="323" spans="1:9" ht="30" customHeight="1">
      <c r="A323" s="20"/>
      <c r="B323" s="4"/>
      <c r="C323" s="20"/>
      <c r="D323" s="11"/>
      <c r="E323" s="2" t="s">
        <v>665</v>
      </c>
      <c r="F323" s="18"/>
      <c r="G323" s="19"/>
      <c r="H323" s="411"/>
    </row>
    <row r="324" spans="1:9" ht="6" customHeight="1">
      <c r="A324" s="11"/>
      <c r="B324" s="6"/>
      <c r="C324" s="11"/>
      <c r="D324" s="12"/>
      <c r="E324" s="6"/>
      <c r="F324" s="7"/>
      <c r="G324" s="31"/>
      <c r="H324" s="13"/>
    </row>
    <row r="325" spans="1:9" ht="6" customHeight="1">
      <c r="A325" s="21"/>
      <c r="B325" s="27"/>
      <c r="C325" s="21"/>
      <c r="D325" s="16"/>
      <c r="E325" s="27"/>
      <c r="F325" s="47"/>
      <c r="G325" s="46"/>
      <c r="H325" s="492" t="s">
        <v>1285</v>
      </c>
    </row>
    <row r="326" spans="1:9" ht="60.95" customHeight="1">
      <c r="A326" s="26">
        <v>21</v>
      </c>
      <c r="B326" s="2" t="s">
        <v>229</v>
      </c>
      <c r="C326" s="11"/>
      <c r="D326" s="12"/>
      <c r="E326" s="6" t="s">
        <v>666</v>
      </c>
      <c r="F326" s="7"/>
      <c r="G326" s="40" t="s">
        <v>573</v>
      </c>
      <c r="H326" s="493"/>
    </row>
    <row r="327" spans="1:9" ht="6.75" customHeight="1">
      <c r="A327" s="21"/>
      <c r="B327" s="3"/>
      <c r="C327" s="21"/>
      <c r="D327" s="16"/>
      <c r="E327" s="27"/>
      <c r="F327" s="47"/>
      <c r="G327" s="133"/>
      <c r="H327" s="51"/>
    </row>
    <row r="328" spans="1:9" ht="43.5" customHeight="1">
      <c r="A328" s="25">
        <v>22</v>
      </c>
      <c r="B328" s="5" t="s">
        <v>158</v>
      </c>
      <c r="C328" s="20"/>
      <c r="D328" s="14" t="s">
        <v>142</v>
      </c>
      <c r="E328" s="4" t="s">
        <v>808</v>
      </c>
      <c r="F328" s="18"/>
      <c r="G328" s="224" t="s">
        <v>572</v>
      </c>
      <c r="H328" s="411" t="s">
        <v>1286</v>
      </c>
    </row>
    <row r="329" spans="1:9" ht="6" customHeight="1">
      <c r="A329" s="20"/>
      <c r="B329" s="5"/>
      <c r="C329" s="11"/>
      <c r="D329" s="12"/>
      <c r="E329" s="6"/>
      <c r="F329" s="7"/>
      <c r="G329" s="120"/>
      <c r="H329" s="411"/>
    </row>
    <row r="330" spans="1:9" ht="6" customHeight="1">
      <c r="A330" s="20"/>
      <c r="B330" s="5"/>
      <c r="C330" s="21"/>
      <c r="D330" s="16"/>
      <c r="E330" s="27"/>
      <c r="F330" s="47"/>
      <c r="G330" s="19"/>
      <c r="H330" s="411"/>
    </row>
    <row r="331" spans="1:9" ht="44.45" customHeight="1">
      <c r="A331" s="20"/>
      <c r="B331" s="5"/>
      <c r="C331" s="20"/>
      <c r="D331" s="14" t="s">
        <v>143</v>
      </c>
      <c r="E331" s="4" t="s">
        <v>667</v>
      </c>
      <c r="F331" s="18"/>
      <c r="G331" s="224" t="s">
        <v>572</v>
      </c>
      <c r="H331" s="411"/>
    </row>
    <row r="332" spans="1:9" ht="6" customHeight="1">
      <c r="A332" s="20"/>
      <c r="B332" s="225"/>
      <c r="C332" s="20"/>
      <c r="D332" s="21"/>
      <c r="E332" s="3"/>
      <c r="F332" s="18"/>
      <c r="G332" s="43"/>
      <c r="H332" s="411"/>
    </row>
    <row r="333" spans="1:9" ht="86.1" customHeight="1">
      <c r="A333" s="20"/>
      <c r="B333" s="225"/>
      <c r="C333" s="20"/>
      <c r="D333" s="11" t="s">
        <v>809</v>
      </c>
      <c r="E333" s="2" t="s">
        <v>1054</v>
      </c>
      <c r="F333" s="18"/>
      <c r="G333" s="22"/>
      <c r="H333" s="411" t="s">
        <v>504</v>
      </c>
      <c r="I333" s="244"/>
    </row>
    <row r="334" spans="1:9" ht="6" customHeight="1">
      <c r="A334" s="20"/>
      <c r="B334" s="225"/>
      <c r="C334" s="11"/>
      <c r="D334" s="207"/>
      <c r="E334" s="209"/>
      <c r="F334" s="7"/>
      <c r="G334" s="67"/>
      <c r="H334" s="204"/>
    </row>
    <row r="335" spans="1:9" ht="6" customHeight="1">
      <c r="A335" s="20"/>
      <c r="B335" s="225"/>
      <c r="C335" s="21"/>
      <c r="D335" s="205"/>
      <c r="E335" s="206"/>
      <c r="F335" s="47"/>
      <c r="G335" s="48"/>
      <c r="H335" s="204"/>
    </row>
    <row r="336" spans="1:9" ht="30" customHeight="1">
      <c r="A336" s="20"/>
      <c r="B336" s="4"/>
      <c r="C336" s="20"/>
      <c r="D336" s="14" t="s">
        <v>150</v>
      </c>
      <c r="E336" s="4" t="s">
        <v>668</v>
      </c>
      <c r="F336" s="18"/>
      <c r="G336" s="224" t="s">
        <v>572</v>
      </c>
      <c r="H336" s="22"/>
    </row>
    <row r="337" spans="1:8" ht="15.95" customHeight="1">
      <c r="A337" s="20"/>
      <c r="B337" s="4"/>
      <c r="C337" s="20"/>
      <c r="D337" s="14"/>
      <c r="E337" s="4" t="s">
        <v>587</v>
      </c>
      <c r="F337" s="18"/>
      <c r="G337" s="61"/>
      <c r="H337" s="22"/>
    </row>
    <row r="338" spans="1:8" ht="30" customHeight="1">
      <c r="A338" s="20"/>
      <c r="B338" s="4"/>
      <c r="C338" s="20"/>
      <c r="D338" s="14"/>
      <c r="E338" s="4" t="s">
        <v>588</v>
      </c>
      <c r="F338" s="18"/>
      <c r="G338" s="61"/>
      <c r="H338" s="22"/>
    </row>
    <row r="339" spans="1:8" ht="54.95" customHeight="1">
      <c r="A339" s="20"/>
      <c r="B339" s="4"/>
      <c r="C339" s="20"/>
      <c r="D339" s="14"/>
      <c r="E339" s="4" t="s">
        <v>589</v>
      </c>
      <c r="F339" s="18"/>
      <c r="G339" s="61"/>
      <c r="H339" s="22"/>
    </row>
    <row r="340" spans="1:8" ht="30" customHeight="1">
      <c r="A340" s="20"/>
      <c r="B340" s="4"/>
      <c r="C340" s="20"/>
      <c r="D340" s="14"/>
      <c r="E340" s="4" t="s">
        <v>590</v>
      </c>
      <c r="F340" s="18"/>
      <c r="G340" s="130"/>
      <c r="H340" s="22"/>
    </row>
    <row r="341" spans="1:8" ht="41.45" customHeight="1">
      <c r="A341" s="20"/>
      <c r="B341" s="4"/>
      <c r="C341" s="20"/>
      <c r="D341" s="14"/>
      <c r="E341" s="4" t="s">
        <v>591</v>
      </c>
      <c r="F341" s="18"/>
      <c r="G341" s="130"/>
      <c r="H341" s="22"/>
    </row>
    <row r="342" spans="1:8" ht="15.6" customHeight="1">
      <c r="A342" s="20"/>
      <c r="B342" s="4"/>
      <c r="C342" s="20"/>
      <c r="D342" s="14"/>
      <c r="E342" s="4" t="s">
        <v>592</v>
      </c>
      <c r="F342" s="18"/>
      <c r="G342" s="130"/>
      <c r="H342" s="22"/>
    </row>
    <row r="343" spans="1:8" ht="26.45" customHeight="1">
      <c r="A343" s="20"/>
      <c r="B343" s="4"/>
      <c r="C343" s="20"/>
      <c r="D343" s="14"/>
      <c r="E343" s="4" t="s">
        <v>593</v>
      </c>
      <c r="F343" s="18"/>
      <c r="G343" s="130"/>
      <c r="H343" s="22"/>
    </row>
    <row r="344" spans="1:8" ht="27" customHeight="1">
      <c r="A344" s="20"/>
      <c r="B344" s="5"/>
      <c r="C344" s="20"/>
      <c r="D344" s="14"/>
      <c r="E344" s="4" t="s">
        <v>594</v>
      </c>
      <c r="F344" s="18"/>
      <c r="G344" s="224"/>
      <c r="H344" s="410"/>
    </row>
    <row r="345" spans="1:8" ht="30" customHeight="1">
      <c r="A345" s="20"/>
      <c r="B345" s="5"/>
      <c r="C345" s="20"/>
      <c r="D345" s="14"/>
      <c r="E345" s="4" t="s">
        <v>669</v>
      </c>
      <c r="F345" s="18"/>
      <c r="G345" s="130"/>
      <c r="H345" s="22"/>
    </row>
    <row r="346" spans="1:8" ht="6" customHeight="1">
      <c r="A346" s="20"/>
      <c r="B346" s="4"/>
      <c r="C346" s="20"/>
      <c r="D346" s="21"/>
      <c r="E346" s="3"/>
      <c r="F346" s="18"/>
      <c r="G346" s="19"/>
      <c r="H346" s="22"/>
    </row>
    <row r="347" spans="1:8" ht="96" customHeight="1">
      <c r="A347" s="20"/>
      <c r="B347" s="4"/>
      <c r="C347" s="20"/>
      <c r="D347" s="11" t="s">
        <v>113</v>
      </c>
      <c r="E347" s="2" t="s">
        <v>670</v>
      </c>
      <c r="F347" s="18"/>
      <c r="G347" s="19"/>
      <c r="H347" s="411" t="s">
        <v>504</v>
      </c>
    </row>
    <row r="348" spans="1:8" ht="6" customHeight="1">
      <c r="A348" s="20"/>
      <c r="B348" s="4"/>
      <c r="C348" s="20"/>
      <c r="D348" s="21"/>
      <c r="E348" s="3"/>
      <c r="F348" s="18"/>
      <c r="G348" s="19"/>
      <c r="H348" s="411"/>
    </row>
    <row r="349" spans="1:8" ht="68.45" customHeight="1">
      <c r="A349" s="20"/>
      <c r="B349" s="4"/>
      <c r="C349" s="20"/>
      <c r="D349" s="11" t="s">
        <v>113</v>
      </c>
      <c r="E349" s="2" t="s">
        <v>159</v>
      </c>
      <c r="F349" s="18"/>
      <c r="G349" s="19"/>
      <c r="H349" s="411" t="s">
        <v>504</v>
      </c>
    </row>
    <row r="350" spans="1:8" ht="6" customHeight="1">
      <c r="A350" s="20"/>
      <c r="B350" s="4"/>
      <c r="C350" s="20"/>
      <c r="D350" s="21"/>
      <c r="E350" s="3"/>
      <c r="F350" s="18"/>
      <c r="G350" s="19"/>
      <c r="H350" s="411"/>
    </row>
    <row r="351" spans="1:8" ht="83.25" customHeight="1">
      <c r="A351" s="20"/>
      <c r="B351" s="4"/>
      <c r="C351" s="20"/>
      <c r="D351" s="20" t="s">
        <v>21</v>
      </c>
      <c r="E351" s="5" t="s">
        <v>383</v>
      </c>
      <c r="F351" s="18"/>
      <c r="G351" s="19"/>
      <c r="H351" s="411" t="s">
        <v>504</v>
      </c>
    </row>
    <row r="352" spans="1:8" ht="162.94999999999999" customHeight="1">
      <c r="A352" s="20"/>
      <c r="B352" s="4"/>
      <c r="C352" s="20"/>
      <c r="D352" s="25"/>
      <c r="E352" s="5" t="s">
        <v>761</v>
      </c>
      <c r="F352" s="18"/>
      <c r="G352" s="19"/>
      <c r="H352" s="411"/>
    </row>
    <row r="353" spans="1:9" ht="84.6" customHeight="1">
      <c r="A353" s="20"/>
      <c r="B353" s="5"/>
      <c r="C353" s="22"/>
      <c r="D353" s="26"/>
      <c r="E353" s="2" t="s">
        <v>300</v>
      </c>
      <c r="F353" s="22"/>
      <c r="G353" s="19"/>
      <c r="H353" s="411"/>
    </row>
    <row r="354" spans="1:9" ht="6" customHeight="1">
      <c r="A354" s="20"/>
      <c r="B354" s="4"/>
      <c r="C354" s="20"/>
      <c r="D354" s="20"/>
      <c r="E354" s="5"/>
      <c r="F354" s="18"/>
      <c r="G354" s="19"/>
      <c r="H354" s="411"/>
    </row>
    <row r="355" spans="1:9" ht="106.5" customHeight="1">
      <c r="A355" s="20"/>
      <c r="B355" s="4"/>
      <c r="C355" s="20"/>
      <c r="D355" s="20" t="s">
        <v>113</v>
      </c>
      <c r="E355" s="5" t="s">
        <v>439</v>
      </c>
      <c r="F355" s="18"/>
      <c r="G355" s="19"/>
      <c r="H355" s="411" t="s">
        <v>505</v>
      </c>
    </row>
    <row r="356" spans="1:9" ht="94.5" customHeight="1">
      <c r="A356" s="20"/>
      <c r="B356" s="4"/>
      <c r="C356" s="20"/>
      <c r="D356" s="11"/>
      <c r="E356" s="2" t="s">
        <v>384</v>
      </c>
      <c r="F356" s="18"/>
      <c r="G356" s="41"/>
      <c r="H356" s="411"/>
    </row>
    <row r="357" spans="1:9" ht="6" customHeight="1">
      <c r="A357" s="11"/>
      <c r="B357" s="6"/>
      <c r="C357" s="11"/>
      <c r="D357" s="12"/>
      <c r="E357" s="6"/>
      <c r="F357" s="7"/>
      <c r="G357" s="120"/>
      <c r="H357" s="13"/>
    </row>
    <row r="358" spans="1:9" ht="6" customHeight="1">
      <c r="A358" s="20"/>
      <c r="B358" s="4"/>
      <c r="C358" s="20"/>
      <c r="D358" s="14"/>
      <c r="E358" s="4"/>
      <c r="F358" s="18"/>
      <c r="G358" s="19"/>
      <c r="H358" s="22"/>
    </row>
    <row r="359" spans="1:9" ht="44.25" customHeight="1">
      <c r="A359" s="25">
        <v>23</v>
      </c>
      <c r="B359" s="4" t="s">
        <v>160</v>
      </c>
      <c r="C359" s="20"/>
      <c r="D359" s="14"/>
      <c r="E359" s="4" t="s">
        <v>671</v>
      </c>
      <c r="F359" s="18"/>
      <c r="G359" s="224" t="s">
        <v>572</v>
      </c>
      <c r="H359" s="478" t="s">
        <v>1287</v>
      </c>
    </row>
    <row r="360" spans="1:9" ht="109.5" customHeight="1">
      <c r="A360" s="20"/>
      <c r="B360" s="4"/>
      <c r="C360" s="20"/>
      <c r="D360" s="6" t="s">
        <v>161</v>
      </c>
      <c r="E360" s="6" t="s">
        <v>672</v>
      </c>
      <c r="F360" s="18"/>
      <c r="G360" s="19"/>
      <c r="H360" s="478"/>
    </row>
    <row r="361" spans="1:9" ht="6" customHeight="1">
      <c r="A361" s="20"/>
      <c r="B361" s="4"/>
      <c r="C361" s="20"/>
      <c r="D361" s="68"/>
      <c r="E361" s="3"/>
      <c r="F361" s="18"/>
      <c r="G361" s="19"/>
      <c r="H361" s="22"/>
    </row>
    <row r="362" spans="1:9" ht="97.5" customHeight="1">
      <c r="A362" s="20"/>
      <c r="B362" s="5"/>
      <c r="C362" s="20"/>
      <c r="D362" s="20" t="s">
        <v>113</v>
      </c>
      <c r="E362" s="5" t="s">
        <v>373</v>
      </c>
      <c r="F362" s="18"/>
      <c r="G362" s="41"/>
      <c r="H362" s="411" t="s">
        <v>506</v>
      </c>
      <c r="I362" s="14"/>
    </row>
    <row r="363" spans="1:9" ht="6" customHeight="1">
      <c r="A363" s="20"/>
      <c r="B363" s="4"/>
      <c r="C363" s="20"/>
      <c r="D363" s="68"/>
      <c r="E363" s="3"/>
      <c r="F363" s="18"/>
      <c r="G363" s="19"/>
      <c r="H363" s="22"/>
    </row>
    <row r="364" spans="1:9" ht="42.95" customHeight="1">
      <c r="A364" s="20"/>
      <c r="B364" s="5"/>
      <c r="C364" s="22"/>
      <c r="D364" s="11" t="s">
        <v>113</v>
      </c>
      <c r="E364" s="2" t="s">
        <v>385</v>
      </c>
      <c r="F364" s="22"/>
      <c r="G364" s="19"/>
      <c r="H364" s="411" t="s">
        <v>507</v>
      </c>
    </row>
    <row r="365" spans="1:9" ht="6" customHeight="1">
      <c r="A365" s="20"/>
      <c r="B365" s="4"/>
      <c r="C365" s="20"/>
      <c r="D365" s="21"/>
      <c r="E365" s="3"/>
      <c r="F365" s="18"/>
      <c r="G365" s="19"/>
      <c r="H365" s="411"/>
    </row>
    <row r="366" spans="1:9" ht="94.5" customHeight="1">
      <c r="A366" s="20"/>
      <c r="B366" s="4"/>
      <c r="C366" s="22"/>
      <c r="D366" s="11" t="s">
        <v>21</v>
      </c>
      <c r="E366" s="2" t="s">
        <v>673</v>
      </c>
      <c r="F366" s="22"/>
      <c r="G366" s="19"/>
      <c r="H366" s="411" t="s">
        <v>508</v>
      </c>
    </row>
    <row r="367" spans="1:9" ht="6" customHeight="1">
      <c r="A367" s="20"/>
      <c r="B367" s="4"/>
      <c r="C367" s="20"/>
      <c r="D367" s="20"/>
      <c r="E367" s="5"/>
      <c r="F367" s="18"/>
      <c r="G367" s="19"/>
      <c r="H367" s="411"/>
    </row>
    <row r="368" spans="1:9" ht="69.95" customHeight="1">
      <c r="A368" s="20"/>
      <c r="B368" s="4"/>
      <c r="C368" s="20"/>
      <c r="D368" s="11" t="s">
        <v>21</v>
      </c>
      <c r="E368" s="2" t="s">
        <v>467</v>
      </c>
      <c r="F368" s="18"/>
      <c r="G368" s="19"/>
      <c r="H368" s="411" t="s">
        <v>509</v>
      </c>
    </row>
    <row r="369" spans="1:9" ht="6" customHeight="1">
      <c r="A369" s="20"/>
      <c r="B369" s="4"/>
      <c r="C369" s="20"/>
      <c r="D369" s="20"/>
      <c r="E369" s="5"/>
      <c r="F369" s="18"/>
      <c r="G369" s="19"/>
      <c r="H369" s="411"/>
    </row>
    <row r="370" spans="1:9" ht="86.1" customHeight="1">
      <c r="A370" s="20"/>
      <c r="B370" s="5"/>
      <c r="C370" s="20"/>
      <c r="D370" s="11" t="s">
        <v>113</v>
      </c>
      <c r="E370" s="2" t="s">
        <v>1315</v>
      </c>
      <c r="F370" s="18"/>
      <c r="G370" s="60"/>
      <c r="H370" s="411" t="s">
        <v>1150</v>
      </c>
      <c r="I370" s="14"/>
    </row>
    <row r="371" spans="1:9" ht="6" customHeight="1">
      <c r="A371" s="20"/>
      <c r="B371" s="4"/>
      <c r="C371" s="20"/>
      <c r="D371" s="21"/>
      <c r="E371" s="3"/>
      <c r="F371" s="18"/>
      <c r="G371" s="19"/>
      <c r="H371" s="411"/>
    </row>
    <row r="372" spans="1:9" ht="56.45" customHeight="1">
      <c r="A372" s="20" t="s">
        <v>120</v>
      </c>
      <c r="B372" s="4" t="s">
        <v>120</v>
      </c>
      <c r="C372" s="20"/>
      <c r="D372" s="11" t="s">
        <v>21</v>
      </c>
      <c r="E372" s="2" t="s">
        <v>674</v>
      </c>
      <c r="F372" s="18"/>
      <c r="G372" s="19"/>
      <c r="H372" s="411" t="s">
        <v>510</v>
      </c>
    </row>
    <row r="373" spans="1:9" ht="6" customHeight="1">
      <c r="A373" s="11"/>
      <c r="B373" s="2"/>
      <c r="C373" s="11"/>
      <c r="D373" s="12"/>
      <c r="E373" s="65"/>
      <c r="F373" s="7"/>
      <c r="G373" s="120"/>
      <c r="H373" s="67"/>
    </row>
    <row r="374" spans="1:9" ht="6" customHeight="1">
      <c r="A374" s="20"/>
      <c r="B374" s="4"/>
      <c r="C374" s="20"/>
      <c r="D374" s="14"/>
      <c r="E374" s="4"/>
      <c r="F374" s="18"/>
      <c r="G374" s="19"/>
      <c r="H374" s="22"/>
    </row>
    <row r="375" spans="1:9" ht="55.5" customHeight="1">
      <c r="A375" s="25">
        <v>24</v>
      </c>
      <c r="B375" s="4" t="s">
        <v>50</v>
      </c>
      <c r="C375" s="20"/>
      <c r="D375" s="14"/>
      <c r="E375" s="4" t="s">
        <v>468</v>
      </c>
      <c r="F375" s="18"/>
      <c r="G375" s="60" t="s">
        <v>574</v>
      </c>
      <c r="H375" s="411" t="s">
        <v>1288</v>
      </c>
    </row>
    <row r="376" spans="1:9" ht="6" customHeight="1">
      <c r="A376" s="20"/>
      <c r="B376" s="4"/>
      <c r="C376" s="20"/>
      <c r="D376" s="21"/>
      <c r="E376" s="3"/>
      <c r="F376" s="18"/>
      <c r="G376" s="19"/>
      <c r="H376" s="411"/>
    </row>
    <row r="377" spans="1:9" ht="57.6" customHeight="1">
      <c r="A377" s="20"/>
      <c r="B377" s="5"/>
      <c r="C377" s="20"/>
      <c r="D377" s="11" t="s">
        <v>21</v>
      </c>
      <c r="E377" s="2" t="s">
        <v>469</v>
      </c>
      <c r="F377" s="18"/>
      <c r="G377" s="19"/>
      <c r="H377" s="411" t="s">
        <v>511</v>
      </c>
    </row>
    <row r="378" spans="1:9" ht="6" customHeight="1">
      <c r="A378" s="20"/>
      <c r="B378" s="4"/>
      <c r="C378" s="20"/>
      <c r="D378" s="21"/>
      <c r="E378" s="3"/>
      <c r="F378" s="18"/>
      <c r="G378" s="19"/>
      <c r="H378" s="411"/>
    </row>
    <row r="379" spans="1:9" ht="42.95" customHeight="1">
      <c r="A379" s="20"/>
      <c r="B379" s="4"/>
      <c r="C379" s="20"/>
      <c r="D379" s="11" t="s">
        <v>21</v>
      </c>
      <c r="E379" s="2" t="s">
        <v>675</v>
      </c>
      <c r="F379" s="18"/>
      <c r="G379" s="19"/>
      <c r="H379" s="411" t="s">
        <v>511</v>
      </c>
    </row>
    <row r="380" spans="1:9" ht="6" customHeight="1">
      <c r="A380" s="11"/>
      <c r="B380" s="2"/>
      <c r="C380" s="11"/>
      <c r="D380" s="12"/>
      <c r="E380" s="65"/>
      <c r="F380" s="7"/>
      <c r="G380" s="8"/>
      <c r="H380" s="67"/>
    </row>
    <row r="381" spans="1:9" ht="6" customHeight="1">
      <c r="A381" s="21"/>
      <c r="B381" s="27"/>
      <c r="C381" s="21"/>
      <c r="D381" s="16"/>
      <c r="E381" s="27"/>
      <c r="F381" s="47"/>
      <c r="G381" s="46"/>
      <c r="H381" s="51"/>
    </row>
    <row r="382" spans="1:9" ht="43.5" customHeight="1">
      <c r="A382" s="25">
        <v>25</v>
      </c>
      <c r="B382" s="4" t="s">
        <v>77</v>
      </c>
      <c r="C382" s="20"/>
      <c r="D382" s="14" t="s">
        <v>19</v>
      </c>
      <c r="E382" s="4" t="s">
        <v>676</v>
      </c>
      <c r="F382" s="18"/>
      <c r="G382" s="224" t="s">
        <v>572</v>
      </c>
      <c r="H382" s="411" t="s">
        <v>1289</v>
      </c>
    </row>
    <row r="383" spans="1:9" ht="6" customHeight="1">
      <c r="A383" s="20"/>
      <c r="B383" s="4"/>
      <c r="C383" s="20"/>
      <c r="D383" s="21"/>
      <c r="E383" s="3"/>
      <c r="F383" s="18"/>
      <c r="G383" s="19"/>
      <c r="H383" s="411"/>
    </row>
    <row r="384" spans="1:9" ht="54.95" customHeight="1">
      <c r="A384" s="20"/>
      <c r="B384" s="5"/>
      <c r="C384" s="20"/>
      <c r="D384" s="11" t="s">
        <v>21</v>
      </c>
      <c r="E384" s="2" t="s">
        <v>677</v>
      </c>
      <c r="F384" s="18"/>
      <c r="G384" s="19"/>
      <c r="H384" s="411" t="s">
        <v>512</v>
      </c>
    </row>
    <row r="385" spans="1:9" ht="6" customHeight="1">
      <c r="A385" s="20"/>
      <c r="B385" s="5"/>
      <c r="C385" s="11"/>
      <c r="D385" s="66"/>
      <c r="E385" s="65"/>
      <c r="F385" s="7"/>
      <c r="G385" s="8"/>
      <c r="H385" s="22"/>
    </row>
    <row r="386" spans="1:9" ht="6" customHeight="1">
      <c r="A386" s="20"/>
      <c r="B386" s="4"/>
      <c r="C386" s="20"/>
      <c r="D386" s="14"/>
      <c r="E386" s="4"/>
      <c r="F386" s="18"/>
      <c r="G386" s="19"/>
      <c r="H386" s="22"/>
    </row>
    <row r="387" spans="1:9" ht="31.5" customHeight="1">
      <c r="A387" s="20" t="s">
        <v>14</v>
      </c>
      <c r="B387" s="4" t="s">
        <v>122</v>
      </c>
      <c r="C387" s="20"/>
      <c r="D387" s="14" t="s">
        <v>24</v>
      </c>
      <c r="E387" s="4" t="s">
        <v>678</v>
      </c>
      <c r="F387" s="18"/>
      <c r="G387" s="224" t="s">
        <v>572</v>
      </c>
      <c r="H387" s="478"/>
    </row>
    <row r="388" spans="1:9" ht="6" customHeight="1">
      <c r="A388" s="20"/>
      <c r="B388" s="4"/>
      <c r="C388" s="20"/>
      <c r="D388" s="21"/>
      <c r="E388" s="3"/>
      <c r="F388" s="18"/>
      <c r="G388" s="19"/>
      <c r="H388" s="478"/>
    </row>
    <row r="389" spans="1:9" ht="55.5" customHeight="1">
      <c r="A389" s="20"/>
      <c r="B389" s="4"/>
      <c r="C389" s="20"/>
      <c r="D389" s="20" t="s">
        <v>21</v>
      </c>
      <c r="E389" s="5" t="s">
        <v>679</v>
      </c>
      <c r="F389" s="18"/>
      <c r="G389" s="19"/>
      <c r="H389" s="411" t="s">
        <v>513</v>
      </c>
    </row>
    <row r="390" spans="1:9" ht="54.6" customHeight="1">
      <c r="A390" s="20"/>
      <c r="B390" s="4"/>
      <c r="C390" s="20"/>
      <c r="D390" s="11"/>
      <c r="E390" s="2" t="s">
        <v>436</v>
      </c>
      <c r="F390" s="18"/>
      <c r="G390" s="19"/>
      <c r="H390" s="411"/>
    </row>
    <row r="391" spans="1:9" ht="6" customHeight="1">
      <c r="A391" s="20"/>
      <c r="B391" s="4"/>
      <c r="C391" s="11"/>
      <c r="D391" s="12"/>
      <c r="E391" s="65"/>
      <c r="F391" s="7"/>
      <c r="G391" s="8"/>
      <c r="H391" s="22"/>
    </row>
    <row r="392" spans="1:9" ht="6" customHeight="1">
      <c r="A392" s="20"/>
      <c r="B392" s="4"/>
      <c r="C392" s="20"/>
      <c r="D392" s="14"/>
      <c r="E392" s="36"/>
      <c r="F392" s="18"/>
      <c r="G392" s="19"/>
      <c r="H392" s="22"/>
    </row>
    <row r="393" spans="1:9" ht="29.45" customHeight="1">
      <c r="A393" s="20"/>
      <c r="B393" s="4"/>
      <c r="C393" s="20"/>
      <c r="D393" s="14" t="s">
        <v>27</v>
      </c>
      <c r="E393" s="4" t="s">
        <v>680</v>
      </c>
      <c r="F393" s="18"/>
      <c r="G393" s="224" t="s">
        <v>572</v>
      </c>
      <c r="H393" s="410"/>
    </row>
    <row r="394" spans="1:9" ht="6" customHeight="1">
      <c r="A394" s="20"/>
      <c r="B394" s="4"/>
      <c r="C394" s="20"/>
      <c r="D394" s="21"/>
      <c r="E394" s="3"/>
      <c r="F394" s="18"/>
      <c r="G394" s="19"/>
      <c r="H394" s="411"/>
    </row>
    <row r="395" spans="1:9" ht="39.950000000000003" customHeight="1">
      <c r="A395" s="20"/>
      <c r="B395" s="5"/>
      <c r="C395" s="20"/>
      <c r="D395" s="11" t="s">
        <v>21</v>
      </c>
      <c r="E395" s="2" t="s">
        <v>681</v>
      </c>
      <c r="F395" s="18"/>
      <c r="G395" s="19"/>
      <c r="H395" s="411" t="s">
        <v>514</v>
      </c>
    </row>
    <row r="396" spans="1:9" ht="6" customHeight="1">
      <c r="A396" s="20"/>
      <c r="B396" s="5"/>
      <c r="C396" s="11"/>
      <c r="D396" s="12"/>
      <c r="E396" s="6"/>
      <c r="F396" s="7"/>
      <c r="G396" s="8"/>
      <c r="H396" s="411"/>
      <c r="I396" s="14"/>
    </row>
    <row r="397" spans="1:9" ht="6" customHeight="1">
      <c r="A397" s="20"/>
      <c r="B397" s="4"/>
      <c r="C397" s="20"/>
      <c r="D397" s="14"/>
      <c r="E397" s="4"/>
      <c r="F397" s="18"/>
      <c r="G397" s="41"/>
      <c r="H397" s="5"/>
      <c r="I397" s="14"/>
    </row>
    <row r="398" spans="1:9" ht="81.599999999999994" customHeight="1">
      <c r="A398" s="20"/>
      <c r="B398" s="4"/>
      <c r="C398" s="20"/>
      <c r="D398" s="14" t="s">
        <v>326</v>
      </c>
      <c r="E398" s="4" t="s">
        <v>330</v>
      </c>
      <c r="F398" s="18"/>
      <c r="G398" s="224" t="s">
        <v>572</v>
      </c>
      <c r="H398" s="5"/>
      <c r="I398" s="14"/>
    </row>
    <row r="399" spans="1:9" ht="6" customHeight="1">
      <c r="A399" s="20"/>
      <c r="B399" s="4"/>
      <c r="C399" s="20"/>
      <c r="D399" s="12"/>
      <c r="E399" s="6"/>
      <c r="F399" s="18"/>
      <c r="G399" s="41"/>
      <c r="H399" s="5"/>
      <c r="I399" s="14"/>
    </row>
    <row r="400" spans="1:9" ht="6" customHeight="1">
      <c r="A400" s="20"/>
      <c r="B400" s="4"/>
      <c r="C400" s="20"/>
      <c r="D400" s="21"/>
      <c r="E400" s="3"/>
      <c r="F400" s="18"/>
      <c r="G400" s="41"/>
      <c r="H400" s="5"/>
      <c r="I400" s="14"/>
    </row>
    <row r="401" spans="1:9" ht="188.1" customHeight="1">
      <c r="A401" s="20"/>
      <c r="B401" s="4"/>
      <c r="C401" s="20"/>
      <c r="D401" s="20" t="s">
        <v>113</v>
      </c>
      <c r="E401" s="5" t="s">
        <v>778</v>
      </c>
      <c r="F401" s="18"/>
      <c r="G401" s="41"/>
      <c r="H401" s="410" t="s">
        <v>515</v>
      </c>
      <c r="I401" s="14"/>
    </row>
    <row r="402" spans="1:9" ht="6" customHeight="1">
      <c r="A402" s="20"/>
      <c r="B402" s="4"/>
      <c r="C402" s="20"/>
      <c r="D402" s="20"/>
      <c r="E402" s="5"/>
      <c r="F402" s="18"/>
      <c r="G402" s="41"/>
      <c r="H402" s="415"/>
      <c r="I402" s="14"/>
    </row>
    <row r="403" spans="1:9" ht="17.100000000000001" customHeight="1">
      <c r="A403" s="20"/>
      <c r="B403" s="4"/>
      <c r="C403" s="20"/>
      <c r="D403" s="20" t="s">
        <v>328</v>
      </c>
      <c r="E403" s="5" t="s">
        <v>935</v>
      </c>
      <c r="F403" s="18"/>
      <c r="G403" s="60"/>
      <c r="H403" s="5"/>
      <c r="I403" s="14"/>
    </row>
    <row r="404" spans="1:9" ht="120" customHeight="1">
      <c r="A404" s="20"/>
      <c r="B404" s="4"/>
      <c r="C404" s="20"/>
      <c r="D404" s="20"/>
      <c r="E404" s="5" t="s">
        <v>1187</v>
      </c>
      <c r="F404" s="18"/>
      <c r="G404" s="60"/>
      <c r="H404" s="5"/>
      <c r="I404" s="14"/>
    </row>
    <row r="405" spans="1:9" ht="57" customHeight="1">
      <c r="A405" s="20"/>
      <c r="B405" s="4"/>
      <c r="C405" s="20"/>
      <c r="D405" s="20"/>
      <c r="E405" s="5" t="s">
        <v>597</v>
      </c>
      <c r="F405" s="18"/>
      <c r="G405" s="60"/>
      <c r="H405" s="5"/>
      <c r="I405" s="14"/>
    </row>
    <row r="406" spans="1:9" ht="70.5" customHeight="1">
      <c r="A406" s="20"/>
      <c r="B406" s="4"/>
      <c r="C406" s="20"/>
      <c r="D406" s="20"/>
      <c r="E406" s="5" t="s">
        <v>596</v>
      </c>
      <c r="F406" s="18"/>
      <c r="G406" s="60"/>
      <c r="H406" s="5"/>
      <c r="I406" s="20"/>
    </row>
    <row r="407" spans="1:9" ht="6" customHeight="1">
      <c r="A407" s="20"/>
      <c r="B407" s="4"/>
      <c r="C407" s="20"/>
      <c r="D407" s="20"/>
      <c r="E407" s="5"/>
      <c r="F407" s="18"/>
      <c r="G407" s="60"/>
      <c r="H407" s="5"/>
      <c r="I407" s="14"/>
    </row>
    <row r="408" spans="1:9" ht="17.100000000000001" customHeight="1">
      <c r="A408" s="20"/>
      <c r="B408" s="4"/>
      <c r="C408" s="20"/>
      <c r="D408" s="20" t="s">
        <v>329</v>
      </c>
      <c r="E408" s="5" t="s">
        <v>936</v>
      </c>
      <c r="F408" s="18"/>
      <c r="G408" s="60"/>
      <c r="H408" s="5"/>
      <c r="I408" s="14"/>
    </row>
    <row r="409" spans="1:9" ht="263.10000000000002" customHeight="1">
      <c r="A409" s="20"/>
      <c r="B409" s="4"/>
      <c r="C409" s="20"/>
      <c r="D409" s="11"/>
      <c r="E409" s="2" t="s">
        <v>1165</v>
      </c>
      <c r="F409" s="18"/>
      <c r="G409" s="60"/>
      <c r="H409" s="5"/>
      <c r="I409" s="14"/>
    </row>
    <row r="410" spans="1:9" ht="6" customHeight="1">
      <c r="A410" s="11"/>
      <c r="B410" s="6"/>
      <c r="C410" s="11"/>
      <c r="D410" s="12"/>
      <c r="E410" s="6"/>
      <c r="F410" s="7"/>
      <c r="G410" s="31"/>
      <c r="H410" s="418"/>
    </row>
    <row r="411" spans="1:9" ht="6" customHeight="1">
      <c r="A411" s="20"/>
      <c r="B411" s="4"/>
      <c r="C411" s="20"/>
      <c r="D411" s="14"/>
      <c r="E411" s="27"/>
      <c r="F411" s="47"/>
      <c r="G411" s="58"/>
      <c r="H411" s="51"/>
      <c r="I411" s="14"/>
    </row>
    <row r="412" spans="1:9" ht="69" customHeight="1">
      <c r="A412" s="20">
        <v>26</v>
      </c>
      <c r="B412" s="5" t="s">
        <v>331</v>
      </c>
      <c r="C412" s="20"/>
      <c r="D412" s="14" t="s">
        <v>142</v>
      </c>
      <c r="E412" s="4" t="s">
        <v>1188</v>
      </c>
      <c r="F412" s="18"/>
      <c r="G412" s="224" t="s">
        <v>572</v>
      </c>
      <c r="H412" s="410" t="s">
        <v>1320</v>
      </c>
      <c r="I412" s="14"/>
    </row>
    <row r="413" spans="1:9" ht="6" customHeight="1">
      <c r="A413" s="20"/>
      <c r="B413" s="4"/>
      <c r="C413" s="21"/>
      <c r="D413" s="16"/>
      <c r="E413" s="27"/>
      <c r="F413" s="47"/>
      <c r="G413" s="199"/>
      <c r="H413" s="410"/>
      <c r="I413" s="14"/>
    </row>
    <row r="414" spans="1:9" ht="42" customHeight="1">
      <c r="A414" s="20"/>
      <c r="B414" s="4"/>
      <c r="C414" s="11"/>
      <c r="D414" s="12" t="s">
        <v>143</v>
      </c>
      <c r="E414" s="6" t="s">
        <v>1189</v>
      </c>
      <c r="F414" s="7"/>
      <c r="G414" s="40" t="s">
        <v>572</v>
      </c>
      <c r="H414" s="410" t="s">
        <v>1321</v>
      </c>
      <c r="I414" s="14"/>
    </row>
    <row r="415" spans="1:9" ht="6" customHeight="1">
      <c r="A415" s="20"/>
      <c r="B415" s="4"/>
      <c r="C415" s="20"/>
      <c r="D415" s="14"/>
      <c r="E415" s="4"/>
      <c r="F415" s="18"/>
      <c r="G415" s="409"/>
      <c r="H415" s="412"/>
      <c r="I415" s="14"/>
    </row>
    <row r="416" spans="1:9" ht="29.45" customHeight="1">
      <c r="A416" s="20"/>
      <c r="B416" s="4"/>
      <c r="C416" s="20"/>
      <c r="D416" s="14" t="s">
        <v>150</v>
      </c>
      <c r="E416" s="4" t="s">
        <v>1190</v>
      </c>
      <c r="F416" s="18"/>
      <c r="G416" s="224" t="s">
        <v>572</v>
      </c>
      <c r="H416" s="410" t="s">
        <v>1322</v>
      </c>
      <c r="I416" s="14"/>
    </row>
    <row r="417" spans="1:9" ht="6" customHeight="1">
      <c r="A417" s="20"/>
      <c r="B417" s="4"/>
      <c r="C417" s="20"/>
      <c r="D417" s="14"/>
      <c r="E417" s="4"/>
      <c r="F417" s="18"/>
      <c r="G417" s="60"/>
      <c r="H417" s="22"/>
      <c r="I417" s="14"/>
    </row>
    <row r="418" spans="1:9" ht="6" customHeight="1">
      <c r="A418" s="20"/>
      <c r="B418" s="4"/>
      <c r="C418" s="20"/>
      <c r="D418" s="21"/>
      <c r="E418" s="3"/>
      <c r="F418" s="18"/>
      <c r="G418" s="60"/>
      <c r="H418" s="18"/>
      <c r="I418" s="14"/>
    </row>
    <row r="419" spans="1:9" ht="186.95" customHeight="1">
      <c r="A419" s="20"/>
      <c r="B419" s="4"/>
      <c r="C419" s="20"/>
      <c r="D419" s="11" t="s">
        <v>113</v>
      </c>
      <c r="E419" s="2" t="s">
        <v>362</v>
      </c>
      <c r="F419" s="18"/>
      <c r="G419" s="60"/>
      <c r="H419" s="5" t="s">
        <v>516</v>
      </c>
      <c r="I419" s="14"/>
    </row>
    <row r="420" spans="1:9" ht="6" customHeight="1">
      <c r="A420" s="20"/>
      <c r="B420" s="4"/>
      <c r="C420" s="20"/>
      <c r="D420" s="21"/>
      <c r="E420" s="3"/>
      <c r="F420" s="18"/>
      <c r="G420" s="60"/>
      <c r="H420" s="18"/>
      <c r="I420" s="14"/>
    </row>
    <row r="421" spans="1:9" ht="126" customHeight="1">
      <c r="A421" s="20"/>
      <c r="B421" s="4"/>
      <c r="C421" s="20"/>
      <c r="D421" s="20" t="s">
        <v>113</v>
      </c>
      <c r="E421" s="5" t="s">
        <v>1151</v>
      </c>
      <c r="F421" s="18"/>
      <c r="G421" s="60"/>
      <c r="H421" s="5" t="s">
        <v>517</v>
      </c>
      <c r="I421" s="14"/>
    </row>
    <row r="422" spans="1:9" ht="60.95" customHeight="1">
      <c r="A422" s="20"/>
      <c r="B422" s="4"/>
      <c r="C422" s="20"/>
      <c r="D422" s="20"/>
      <c r="E422" s="5" t="s">
        <v>745</v>
      </c>
      <c r="F422" s="18"/>
      <c r="G422" s="60"/>
      <c r="H422" s="5"/>
      <c r="I422" s="14"/>
    </row>
    <row r="423" spans="1:9" ht="86.25" customHeight="1">
      <c r="A423" s="20"/>
      <c r="B423" s="4"/>
      <c r="C423" s="20"/>
      <c r="D423" s="20"/>
      <c r="E423" s="5" t="s">
        <v>937</v>
      </c>
      <c r="F423" s="18"/>
      <c r="G423" s="131" t="s">
        <v>437</v>
      </c>
      <c r="H423" s="22"/>
      <c r="I423" s="14"/>
    </row>
    <row r="424" spans="1:9" ht="94.5" customHeight="1">
      <c r="A424" s="20"/>
      <c r="B424" s="4"/>
      <c r="C424" s="20"/>
      <c r="D424" s="11"/>
      <c r="E424" s="2" t="s">
        <v>938</v>
      </c>
      <c r="F424" s="18"/>
      <c r="G424" s="131" t="s">
        <v>437</v>
      </c>
      <c r="H424" s="22"/>
      <c r="I424" s="14"/>
    </row>
    <row r="425" spans="1:9" ht="6" customHeight="1">
      <c r="A425" s="20"/>
      <c r="B425" s="4"/>
      <c r="C425" s="20"/>
      <c r="D425" s="21"/>
      <c r="E425" s="3"/>
      <c r="F425" s="18"/>
      <c r="G425" s="60"/>
      <c r="H425" s="18"/>
      <c r="I425" s="14"/>
    </row>
    <row r="426" spans="1:9" ht="17.45" customHeight="1">
      <c r="A426" s="20"/>
      <c r="B426" s="4"/>
      <c r="C426" s="20"/>
      <c r="D426" s="20" t="s">
        <v>578</v>
      </c>
      <c r="E426" s="486" t="s">
        <v>779</v>
      </c>
      <c r="F426" s="18"/>
      <c r="G426" s="195" t="s">
        <v>575</v>
      </c>
      <c r="H426" s="478" t="s">
        <v>518</v>
      </c>
      <c r="I426" s="14"/>
    </row>
    <row r="427" spans="1:9" ht="39.6" customHeight="1">
      <c r="A427" s="20"/>
      <c r="B427" s="4"/>
      <c r="C427" s="20"/>
      <c r="D427" s="20"/>
      <c r="E427" s="486"/>
      <c r="F427" s="18"/>
      <c r="G427" s="196" t="s">
        <v>577</v>
      </c>
      <c r="H427" s="478"/>
      <c r="I427" s="14"/>
    </row>
    <row r="428" spans="1:9" ht="40.5" customHeight="1">
      <c r="A428" s="20"/>
      <c r="B428" s="4"/>
      <c r="C428" s="20"/>
      <c r="D428" s="20"/>
      <c r="E428" s="486" t="s">
        <v>1191</v>
      </c>
      <c r="F428" s="18"/>
      <c r="G428" s="195" t="s">
        <v>576</v>
      </c>
      <c r="H428" s="478"/>
      <c r="I428" s="14"/>
    </row>
    <row r="429" spans="1:9" ht="54.95" customHeight="1">
      <c r="A429" s="20"/>
      <c r="B429" s="4"/>
      <c r="C429" s="20"/>
      <c r="D429" s="11"/>
      <c r="E429" s="480"/>
      <c r="F429" s="18"/>
      <c r="G429" s="196" t="s">
        <v>577</v>
      </c>
      <c r="H429" s="478"/>
      <c r="I429" s="14"/>
    </row>
    <row r="430" spans="1:9" ht="6" customHeight="1">
      <c r="A430" s="20"/>
      <c r="B430" s="4"/>
      <c r="C430" s="20"/>
      <c r="D430" s="21"/>
      <c r="E430" s="3"/>
      <c r="F430" s="18"/>
      <c r="G430" s="60"/>
      <c r="H430" s="18"/>
      <c r="I430" s="14"/>
    </row>
    <row r="431" spans="1:9" ht="147" customHeight="1">
      <c r="A431" s="20"/>
      <c r="B431" s="4"/>
      <c r="C431" s="20"/>
      <c r="D431" s="11" t="s">
        <v>113</v>
      </c>
      <c r="E431" s="2" t="s">
        <v>332</v>
      </c>
      <c r="F431" s="18"/>
      <c r="G431" s="60"/>
      <c r="H431" s="5" t="s">
        <v>519</v>
      </c>
      <c r="I431" s="14"/>
    </row>
    <row r="432" spans="1:9" ht="6" customHeight="1">
      <c r="A432" s="11"/>
      <c r="B432" s="6"/>
      <c r="C432" s="11"/>
      <c r="D432" s="12"/>
      <c r="E432" s="6"/>
      <c r="F432" s="7"/>
      <c r="G432" s="31"/>
      <c r="H432" s="67"/>
    </row>
    <row r="433" spans="1:9" ht="6" customHeight="1">
      <c r="A433" s="20"/>
      <c r="B433" s="4"/>
      <c r="C433" s="20"/>
      <c r="D433" s="14"/>
      <c r="E433" s="4"/>
      <c r="F433" s="18"/>
      <c r="G433" s="19"/>
      <c r="H433" s="22"/>
    </row>
    <row r="434" spans="1:9" ht="36" customHeight="1">
      <c r="A434" s="25">
        <v>27</v>
      </c>
      <c r="B434" s="4" t="s">
        <v>51</v>
      </c>
      <c r="C434" s="11"/>
      <c r="D434" s="12" t="s">
        <v>19</v>
      </c>
      <c r="E434" s="6" t="s">
        <v>682</v>
      </c>
      <c r="F434" s="7"/>
      <c r="G434" s="40" t="s">
        <v>572</v>
      </c>
      <c r="H434" s="478" t="s">
        <v>1290</v>
      </c>
    </row>
    <row r="435" spans="1:9" ht="6" customHeight="1">
      <c r="A435" s="20"/>
      <c r="B435" s="4"/>
      <c r="C435" s="20"/>
      <c r="D435" s="14"/>
      <c r="E435" s="4"/>
      <c r="F435" s="18"/>
      <c r="G435" s="19"/>
      <c r="H435" s="478"/>
    </row>
    <row r="436" spans="1:9" ht="30" customHeight="1">
      <c r="A436" s="20"/>
      <c r="B436" s="5"/>
      <c r="C436" s="20"/>
      <c r="D436" s="14" t="s">
        <v>24</v>
      </c>
      <c r="E436" s="4" t="s">
        <v>683</v>
      </c>
      <c r="F436" s="18"/>
      <c r="G436" s="224" t="s">
        <v>572</v>
      </c>
      <c r="H436" s="478"/>
    </row>
    <row r="437" spans="1:9" ht="6" customHeight="1">
      <c r="A437" s="20"/>
      <c r="B437" s="4"/>
      <c r="C437" s="20"/>
      <c r="D437" s="14"/>
      <c r="E437" s="4"/>
      <c r="F437" s="18"/>
      <c r="G437" s="19"/>
      <c r="H437" s="411"/>
    </row>
    <row r="438" spans="1:9" ht="6" customHeight="1">
      <c r="A438" s="20"/>
      <c r="B438" s="4"/>
      <c r="C438" s="20"/>
      <c r="D438" s="21"/>
      <c r="E438" s="3"/>
      <c r="F438" s="18"/>
      <c r="G438" s="19"/>
      <c r="H438" s="411"/>
    </row>
    <row r="439" spans="1:9" ht="57.6" customHeight="1">
      <c r="A439" s="20"/>
      <c r="B439" s="4"/>
      <c r="C439" s="20"/>
      <c r="D439" s="11" t="s">
        <v>21</v>
      </c>
      <c r="E439" s="2" t="s">
        <v>390</v>
      </c>
      <c r="F439" s="18"/>
      <c r="G439" s="132"/>
      <c r="H439" s="411" t="s">
        <v>520</v>
      </c>
    </row>
    <row r="440" spans="1:9" ht="6" customHeight="1">
      <c r="A440" s="20"/>
      <c r="B440" s="4"/>
      <c r="C440" s="20"/>
      <c r="D440" s="14"/>
      <c r="E440" s="4" t="s">
        <v>14</v>
      </c>
      <c r="F440" s="18"/>
      <c r="G440" s="19"/>
      <c r="H440" s="22"/>
    </row>
    <row r="441" spans="1:9" ht="6" customHeight="1">
      <c r="A441" s="20"/>
      <c r="B441" s="4"/>
      <c r="C441" s="21"/>
      <c r="D441" s="16"/>
      <c r="E441" s="27"/>
      <c r="F441" s="47"/>
      <c r="G441" s="133"/>
      <c r="H441" s="5"/>
      <c r="I441" s="14"/>
    </row>
    <row r="442" spans="1:9" ht="42.95" customHeight="1">
      <c r="A442" s="20"/>
      <c r="B442" s="4"/>
      <c r="C442" s="20"/>
      <c r="D442" s="14" t="s">
        <v>150</v>
      </c>
      <c r="E442" s="4" t="s">
        <v>1213</v>
      </c>
      <c r="F442" s="18"/>
      <c r="G442" s="134"/>
      <c r="H442" s="5"/>
      <c r="I442" s="14"/>
    </row>
    <row r="443" spans="1:9" ht="94.5" customHeight="1">
      <c r="A443" s="20"/>
      <c r="B443" s="4"/>
      <c r="C443" s="20"/>
      <c r="D443" s="14"/>
      <c r="E443" s="4" t="s">
        <v>441</v>
      </c>
      <c r="F443" s="18"/>
      <c r="G443" s="60" t="s">
        <v>574</v>
      </c>
      <c r="H443" s="5"/>
      <c r="I443" s="14"/>
    </row>
    <row r="444" spans="1:9" ht="27.95" customHeight="1">
      <c r="A444" s="20"/>
      <c r="B444" s="4"/>
      <c r="C444" s="20"/>
      <c r="D444" s="14"/>
      <c r="E444" s="4" t="s">
        <v>363</v>
      </c>
      <c r="F444" s="18"/>
      <c r="G444" s="60" t="s">
        <v>574</v>
      </c>
      <c r="H444" s="5"/>
      <c r="I444" s="14"/>
    </row>
    <row r="445" spans="1:9" ht="42.95" customHeight="1">
      <c r="A445" s="20"/>
      <c r="B445" s="4"/>
      <c r="C445" s="20"/>
      <c r="D445" s="14"/>
      <c r="E445" s="4" t="s">
        <v>364</v>
      </c>
      <c r="F445" s="18"/>
      <c r="G445" s="60" t="s">
        <v>574</v>
      </c>
      <c r="H445" s="5"/>
      <c r="I445" s="14"/>
    </row>
    <row r="446" spans="1:9" ht="6" customHeight="1">
      <c r="A446" s="20"/>
      <c r="B446" s="4"/>
      <c r="C446" s="20"/>
      <c r="D446" s="14"/>
      <c r="E446" s="4"/>
      <c r="F446" s="18"/>
      <c r="G446" s="41"/>
      <c r="H446" s="5"/>
      <c r="I446" s="14"/>
    </row>
    <row r="447" spans="1:9" ht="6" customHeight="1">
      <c r="A447" s="20"/>
      <c r="B447" s="4"/>
      <c r="C447" s="22"/>
      <c r="D447" s="21"/>
      <c r="E447" s="3"/>
      <c r="F447" s="22"/>
      <c r="G447" s="60"/>
      <c r="H447" s="5"/>
      <c r="I447" s="14"/>
    </row>
    <row r="448" spans="1:9" ht="83.1" customHeight="1">
      <c r="A448" s="20"/>
      <c r="B448" s="4"/>
      <c r="C448" s="20"/>
      <c r="D448" s="20" t="s">
        <v>113</v>
      </c>
      <c r="E448" s="5" t="s">
        <v>333</v>
      </c>
      <c r="F448" s="18"/>
      <c r="G448" s="41"/>
      <c r="H448" s="411" t="s">
        <v>1192</v>
      </c>
      <c r="I448" s="14"/>
    </row>
    <row r="449" spans="1:9" ht="30.95" customHeight="1">
      <c r="A449" s="20"/>
      <c r="B449" s="4"/>
      <c r="C449" s="20"/>
      <c r="D449" s="20" t="s">
        <v>328</v>
      </c>
      <c r="E449" s="5" t="s">
        <v>684</v>
      </c>
      <c r="F449" s="18"/>
      <c r="G449" s="41"/>
      <c r="H449" s="5"/>
      <c r="I449" s="14"/>
    </row>
    <row r="450" spans="1:9" ht="126" customHeight="1">
      <c r="A450" s="20"/>
      <c r="B450" s="4"/>
      <c r="C450" s="20"/>
      <c r="D450" s="20"/>
      <c r="E450" s="5" t="s">
        <v>1152</v>
      </c>
      <c r="F450" s="18"/>
      <c r="G450" s="41"/>
      <c r="H450" s="5"/>
      <c r="I450" s="14"/>
    </row>
    <row r="451" spans="1:9" ht="99" customHeight="1">
      <c r="A451" s="20"/>
      <c r="B451" s="4"/>
      <c r="C451" s="20"/>
      <c r="D451" s="20"/>
      <c r="E451" s="5" t="s">
        <v>1055</v>
      </c>
      <c r="F451" s="18"/>
      <c r="G451" s="41"/>
      <c r="H451" s="5"/>
      <c r="I451" s="242"/>
    </row>
    <row r="452" spans="1:9" ht="84.6" customHeight="1">
      <c r="A452" s="20"/>
      <c r="B452" s="4"/>
      <c r="C452" s="20"/>
      <c r="D452" s="20"/>
      <c r="E452" s="5" t="s">
        <v>1057</v>
      </c>
      <c r="F452" s="18"/>
      <c r="G452" s="41"/>
      <c r="H452" s="5"/>
      <c r="I452" s="242"/>
    </row>
    <row r="453" spans="1:9" ht="57" customHeight="1">
      <c r="A453" s="20"/>
      <c r="B453" s="4"/>
      <c r="C453" s="20"/>
      <c r="D453" s="20"/>
      <c r="E453" s="5" t="s">
        <v>807</v>
      </c>
      <c r="F453" s="18"/>
      <c r="G453" s="41"/>
      <c r="H453" s="5"/>
      <c r="I453" s="14"/>
    </row>
    <row r="454" spans="1:9" ht="107.45" customHeight="1">
      <c r="A454" s="20"/>
      <c r="B454" s="4"/>
      <c r="C454" s="20"/>
      <c r="D454" s="20"/>
      <c r="E454" s="5" t="s">
        <v>603</v>
      </c>
      <c r="F454" s="18"/>
      <c r="G454" s="41"/>
      <c r="H454" s="5"/>
      <c r="I454" s="14"/>
    </row>
    <row r="455" spans="1:9" ht="69" customHeight="1">
      <c r="A455" s="20"/>
      <c r="B455" s="4"/>
      <c r="C455" s="20"/>
      <c r="D455" s="20"/>
      <c r="E455" s="5" t="s">
        <v>602</v>
      </c>
      <c r="F455" s="18"/>
      <c r="G455" s="41"/>
      <c r="H455" s="5"/>
      <c r="I455" s="14"/>
    </row>
    <row r="456" spans="1:9" ht="17.100000000000001" customHeight="1">
      <c r="A456" s="20"/>
      <c r="B456" s="4"/>
      <c r="C456" s="20"/>
      <c r="D456" s="20" t="s">
        <v>329</v>
      </c>
      <c r="E456" s="5" t="s">
        <v>939</v>
      </c>
      <c r="F456" s="18"/>
      <c r="G456" s="41"/>
      <c r="H456" s="5"/>
      <c r="I456" s="14"/>
    </row>
    <row r="457" spans="1:9" ht="42.6" customHeight="1">
      <c r="A457" s="20"/>
      <c r="B457" s="4"/>
      <c r="C457" s="20"/>
      <c r="D457" s="20"/>
      <c r="E457" s="5" t="s">
        <v>685</v>
      </c>
      <c r="F457" s="18"/>
      <c r="G457" s="41"/>
      <c r="H457" s="5"/>
      <c r="I457" s="14"/>
    </row>
    <row r="458" spans="1:9" ht="108" customHeight="1">
      <c r="A458" s="20"/>
      <c r="B458" s="4"/>
      <c r="C458" s="20"/>
      <c r="D458" s="20"/>
      <c r="E458" s="5" t="s">
        <v>686</v>
      </c>
      <c r="F458" s="18"/>
      <c r="G458" s="41"/>
      <c r="H458" s="5"/>
      <c r="I458" s="14"/>
    </row>
    <row r="459" spans="1:9" ht="43.5" customHeight="1">
      <c r="A459" s="20"/>
      <c r="B459" s="4"/>
      <c r="C459" s="20"/>
      <c r="D459" s="20"/>
      <c r="E459" s="5" t="s">
        <v>604</v>
      </c>
      <c r="F459" s="18"/>
      <c r="G459" s="41"/>
      <c r="H459" s="5"/>
      <c r="I459" s="14"/>
    </row>
    <row r="460" spans="1:9" ht="29.45" customHeight="1">
      <c r="A460" s="20"/>
      <c r="B460" s="4"/>
      <c r="C460" s="20"/>
      <c r="D460" s="20" t="s">
        <v>334</v>
      </c>
      <c r="E460" s="5" t="s">
        <v>940</v>
      </c>
      <c r="F460" s="18"/>
      <c r="G460" s="41"/>
      <c r="H460" s="5"/>
      <c r="I460" s="14"/>
    </row>
    <row r="461" spans="1:9" ht="83.1" customHeight="1">
      <c r="A461" s="20"/>
      <c r="B461" s="4"/>
      <c r="C461" s="20"/>
      <c r="D461" s="20"/>
      <c r="E461" s="5" t="s">
        <v>1153</v>
      </c>
      <c r="F461" s="18"/>
      <c r="G461" s="41"/>
      <c r="H461" s="5"/>
      <c r="I461" s="14"/>
    </row>
    <row r="462" spans="1:9" ht="68.099999999999994" customHeight="1">
      <c r="A462" s="20"/>
      <c r="B462" s="4"/>
      <c r="C462" s="20"/>
      <c r="D462" s="20"/>
      <c r="E462" s="5" t="s">
        <v>1214</v>
      </c>
      <c r="F462" s="18"/>
      <c r="G462" s="41"/>
      <c r="H462" s="5"/>
      <c r="I462" s="14"/>
    </row>
    <row r="463" spans="1:9" ht="56.45" customHeight="1">
      <c r="A463" s="20"/>
      <c r="B463" s="4"/>
      <c r="C463" s="20"/>
      <c r="D463" s="20"/>
      <c r="E463" s="5" t="s">
        <v>687</v>
      </c>
      <c r="F463" s="18"/>
      <c r="G463" s="41"/>
      <c r="H463" s="5"/>
      <c r="I463" s="14"/>
    </row>
    <row r="464" spans="1:9" ht="94.5" customHeight="1">
      <c r="A464" s="20"/>
      <c r="B464" s="4"/>
      <c r="C464" s="20"/>
      <c r="D464" s="20"/>
      <c r="E464" s="5" t="s">
        <v>688</v>
      </c>
      <c r="F464" s="18"/>
      <c r="G464" s="41"/>
      <c r="H464" s="5"/>
      <c r="I464" s="14"/>
    </row>
    <row r="465" spans="1:9" ht="44.1" customHeight="1">
      <c r="A465" s="20"/>
      <c r="B465" s="4"/>
      <c r="C465" s="20"/>
      <c r="D465" s="11"/>
      <c r="E465" s="2" t="s">
        <v>605</v>
      </c>
      <c r="F465" s="18"/>
      <c r="G465" s="41"/>
      <c r="H465" s="5"/>
      <c r="I465" s="14"/>
    </row>
    <row r="466" spans="1:9" ht="6" customHeight="1">
      <c r="A466" s="11"/>
      <c r="B466" s="2"/>
      <c r="C466" s="11"/>
      <c r="D466" s="12"/>
      <c r="E466" s="6"/>
      <c r="F466" s="7"/>
      <c r="G466" s="120"/>
      <c r="H466" s="2"/>
      <c r="I466" s="14"/>
    </row>
    <row r="467" spans="1:9" ht="6" customHeight="1">
      <c r="A467" s="20"/>
      <c r="B467" s="4"/>
      <c r="C467" s="20"/>
      <c r="D467" s="14"/>
      <c r="E467" s="4"/>
      <c r="F467" s="18"/>
      <c r="G467" s="19"/>
      <c r="H467" s="22"/>
    </row>
    <row r="468" spans="1:9" ht="56.45" customHeight="1">
      <c r="A468" s="25">
        <v>28</v>
      </c>
      <c r="B468" s="4" t="s">
        <v>78</v>
      </c>
      <c r="C468" s="20"/>
      <c r="D468" s="14" t="s">
        <v>19</v>
      </c>
      <c r="E468" s="4" t="s">
        <v>689</v>
      </c>
      <c r="F468" s="18"/>
      <c r="G468" s="224" t="s">
        <v>572</v>
      </c>
      <c r="H468" s="411" t="s">
        <v>1291</v>
      </c>
    </row>
    <row r="469" spans="1:9" ht="6" customHeight="1">
      <c r="A469" s="20"/>
      <c r="B469" s="4"/>
      <c r="C469" s="20"/>
      <c r="D469" s="21"/>
      <c r="E469" s="3"/>
      <c r="F469" s="18"/>
      <c r="G469" s="19"/>
      <c r="H469" s="411"/>
    </row>
    <row r="470" spans="1:9" ht="93.6" customHeight="1">
      <c r="A470" s="20"/>
      <c r="B470" s="4"/>
      <c r="C470" s="20"/>
      <c r="D470" s="20" t="s">
        <v>21</v>
      </c>
      <c r="E470" s="5" t="s">
        <v>1193</v>
      </c>
      <c r="F470" s="18"/>
      <c r="G470" s="19"/>
      <c r="H470" s="411" t="s">
        <v>1316</v>
      </c>
    </row>
    <row r="471" spans="1:9" ht="107.45" customHeight="1">
      <c r="A471" s="20"/>
      <c r="B471" s="4"/>
      <c r="C471" s="20"/>
      <c r="D471" s="20"/>
      <c r="E471" s="5" t="s">
        <v>1194</v>
      </c>
      <c r="F471" s="18"/>
      <c r="G471" s="19"/>
      <c r="H471" s="411"/>
    </row>
    <row r="472" spans="1:9" ht="6" customHeight="1">
      <c r="A472" s="20"/>
      <c r="B472" s="4"/>
      <c r="C472" s="20"/>
      <c r="D472" s="20"/>
      <c r="E472" s="5"/>
      <c r="F472" s="18"/>
      <c r="G472" s="19"/>
      <c r="H472" s="411"/>
    </row>
    <row r="473" spans="1:9" ht="39.950000000000003" customHeight="1">
      <c r="A473" s="20"/>
      <c r="B473" s="5"/>
      <c r="C473" s="20"/>
      <c r="D473" s="20"/>
      <c r="E473" s="5" t="s">
        <v>690</v>
      </c>
      <c r="F473" s="14"/>
      <c r="G473" s="60"/>
      <c r="H473" s="5"/>
      <c r="I473" s="14"/>
    </row>
    <row r="474" spans="1:9" ht="176.45" customHeight="1">
      <c r="A474" s="20"/>
      <c r="B474" s="5"/>
      <c r="C474" s="20"/>
      <c r="D474" s="11"/>
      <c r="E474" s="2" t="s">
        <v>1317</v>
      </c>
      <c r="F474" s="14"/>
      <c r="G474" s="60"/>
      <c r="H474" s="5"/>
      <c r="I474" s="243"/>
    </row>
    <row r="475" spans="1:9" ht="6" customHeight="1">
      <c r="A475" s="20"/>
      <c r="B475" s="5"/>
      <c r="C475" s="11"/>
      <c r="D475" s="12"/>
      <c r="E475" s="6"/>
      <c r="F475" s="12"/>
      <c r="G475" s="8"/>
      <c r="H475" s="5"/>
      <c r="I475" s="14"/>
    </row>
    <row r="476" spans="1:9" ht="6" customHeight="1">
      <c r="A476" s="20"/>
      <c r="B476" s="5"/>
      <c r="C476" s="20"/>
      <c r="D476" s="14"/>
      <c r="E476" s="4"/>
      <c r="F476" s="14"/>
      <c r="G476" s="60"/>
      <c r="H476" s="5"/>
      <c r="I476" s="14"/>
    </row>
    <row r="477" spans="1:9" ht="56.45" customHeight="1">
      <c r="A477" s="20"/>
      <c r="B477" s="5"/>
      <c r="C477" s="20"/>
      <c r="D477" s="14" t="s">
        <v>23</v>
      </c>
      <c r="E477" s="400" t="s">
        <v>1502</v>
      </c>
      <c r="F477" s="14"/>
      <c r="G477" s="224" t="s">
        <v>579</v>
      </c>
      <c r="H477" s="411"/>
      <c r="I477" s="14"/>
    </row>
    <row r="478" spans="1:9" ht="6" customHeight="1">
      <c r="A478" s="20"/>
      <c r="B478" s="5"/>
      <c r="C478" s="20"/>
      <c r="D478" s="14"/>
      <c r="E478" s="4"/>
      <c r="F478" s="14"/>
      <c r="G478" s="60"/>
      <c r="H478" s="5"/>
      <c r="I478" s="14"/>
    </row>
    <row r="479" spans="1:9" ht="6" customHeight="1">
      <c r="A479" s="20"/>
      <c r="B479" s="5"/>
      <c r="C479" s="20"/>
      <c r="D479" s="21"/>
      <c r="E479" s="3"/>
      <c r="F479" s="14"/>
      <c r="G479" s="60"/>
      <c r="H479" s="5"/>
      <c r="I479" s="14"/>
    </row>
    <row r="480" spans="1:9" ht="56.45" customHeight="1">
      <c r="A480" s="20"/>
      <c r="B480" s="5"/>
      <c r="C480" s="20"/>
      <c r="D480" s="11" t="s">
        <v>113</v>
      </c>
      <c r="E480" s="2" t="s">
        <v>470</v>
      </c>
      <c r="F480" s="18"/>
      <c r="G480" s="60"/>
      <c r="H480" s="411" t="s">
        <v>1017</v>
      </c>
      <c r="I480" s="14"/>
    </row>
    <row r="481" spans="1:9" ht="6" customHeight="1">
      <c r="A481" s="20"/>
      <c r="B481" s="5"/>
      <c r="C481" s="11"/>
      <c r="D481" s="12"/>
      <c r="E481" s="6"/>
      <c r="F481" s="7"/>
      <c r="G481" s="120"/>
      <c r="H481" s="5"/>
      <c r="I481" s="14"/>
    </row>
    <row r="482" spans="1:9" ht="6" customHeight="1">
      <c r="A482" s="20"/>
      <c r="B482" s="5"/>
      <c r="C482" s="20"/>
      <c r="D482" s="14"/>
      <c r="E482" s="4"/>
      <c r="F482" s="18"/>
      <c r="G482" s="41"/>
      <c r="H482" s="5"/>
      <c r="I482" s="14"/>
    </row>
    <row r="483" spans="1:9" ht="45.6" customHeight="1">
      <c r="A483" s="20"/>
      <c r="B483" s="5"/>
      <c r="C483" s="20"/>
      <c r="D483" s="14" t="s">
        <v>150</v>
      </c>
      <c r="E483" s="4" t="s">
        <v>1195</v>
      </c>
      <c r="F483" s="203"/>
      <c r="G483" s="224" t="s">
        <v>183</v>
      </c>
      <c r="H483" s="201"/>
    </row>
    <row r="484" spans="1:9" ht="6" customHeight="1">
      <c r="A484" s="11"/>
      <c r="B484" s="6"/>
      <c r="C484" s="11"/>
      <c r="D484" s="207"/>
      <c r="E484" s="209"/>
      <c r="F484" s="207"/>
      <c r="G484" s="216"/>
      <c r="H484" s="202"/>
    </row>
    <row r="485" spans="1:9" ht="6" customHeight="1">
      <c r="A485" s="20"/>
      <c r="B485" s="4"/>
      <c r="C485" s="20"/>
      <c r="D485" s="14"/>
      <c r="E485" s="4"/>
      <c r="F485" s="18"/>
      <c r="G485" s="41"/>
      <c r="H485" s="22"/>
    </row>
    <row r="486" spans="1:9" ht="42.6" customHeight="1">
      <c r="A486" s="25">
        <v>29</v>
      </c>
      <c r="B486" s="4" t="s">
        <v>52</v>
      </c>
      <c r="C486" s="20"/>
      <c r="D486" s="14" t="s">
        <v>19</v>
      </c>
      <c r="E486" s="4" t="s">
        <v>691</v>
      </c>
      <c r="F486" s="18"/>
      <c r="G486" s="224" t="s">
        <v>572</v>
      </c>
      <c r="H486" s="481" t="s">
        <v>1292</v>
      </c>
    </row>
    <row r="487" spans="1:9" ht="6" customHeight="1">
      <c r="A487" s="20"/>
      <c r="B487" s="4"/>
      <c r="C487" s="20"/>
      <c r="D487" s="21"/>
      <c r="E487" s="3"/>
      <c r="F487" s="18"/>
      <c r="G487" s="41"/>
      <c r="H487" s="481"/>
    </row>
    <row r="488" spans="1:9" ht="43.5" customHeight="1">
      <c r="A488" s="20"/>
      <c r="B488" s="4"/>
      <c r="C488" s="20"/>
      <c r="D488" s="287"/>
      <c r="E488" s="285"/>
      <c r="F488" s="215"/>
      <c r="G488" s="295"/>
      <c r="H488" s="221"/>
    </row>
    <row r="489" spans="1:9" ht="6" customHeight="1">
      <c r="A489" s="20"/>
      <c r="B489" s="5"/>
      <c r="C489" s="11"/>
      <c r="D489" s="66"/>
      <c r="E489" s="65"/>
      <c r="F489" s="7"/>
      <c r="G489" s="8"/>
      <c r="H489" s="22"/>
    </row>
    <row r="490" spans="1:9" ht="6" customHeight="1">
      <c r="A490" s="20"/>
      <c r="B490" s="4"/>
      <c r="C490" s="20"/>
      <c r="D490" s="14"/>
      <c r="E490" s="4"/>
      <c r="F490" s="18"/>
      <c r="G490" s="19"/>
      <c r="H490" s="22"/>
    </row>
    <row r="491" spans="1:9" ht="41.45" customHeight="1">
      <c r="A491" s="20"/>
      <c r="B491" s="4"/>
      <c r="C491" s="20"/>
      <c r="D491" s="14" t="s">
        <v>24</v>
      </c>
      <c r="E491" s="4" t="s">
        <v>692</v>
      </c>
      <c r="F491" s="18"/>
      <c r="G491" s="224" t="s">
        <v>572</v>
      </c>
      <c r="H491" s="411"/>
    </row>
    <row r="492" spans="1:9" ht="6" customHeight="1">
      <c r="A492" s="20"/>
      <c r="B492" s="4"/>
      <c r="C492" s="20"/>
      <c r="D492" s="21"/>
      <c r="E492" s="3"/>
      <c r="F492" s="18"/>
      <c r="G492" s="19"/>
      <c r="H492" s="411"/>
    </row>
    <row r="493" spans="1:9" ht="55.5" customHeight="1">
      <c r="A493" s="20"/>
      <c r="B493" s="5"/>
      <c r="C493" s="20"/>
      <c r="D493" s="11" t="s">
        <v>21</v>
      </c>
      <c r="E493" s="2" t="s">
        <v>693</v>
      </c>
      <c r="F493" s="18"/>
      <c r="G493" s="41"/>
      <c r="H493" s="411" t="s">
        <v>521</v>
      </c>
    </row>
    <row r="494" spans="1:9" ht="6" customHeight="1">
      <c r="A494" s="20"/>
      <c r="B494" s="5"/>
      <c r="C494" s="11"/>
      <c r="D494" s="12"/>
      <c r="E494" s="65"/>
      <c r="F494" s="7"/>
      <c r="G494" s="120"/>
      <c r="H494" s="22"/>
    </row>
    <row r="495" spans="1:9" ht="6" customHeight="1">
      <c r="A495" s="20"/>
      <c r="B495" s="4"/>
      <c r="C495" s="20"/>
      <c r="D495" s="14"/>
      <c r="E495" s="4"/>
      <c r="F495" s="18"/>
      <c r="G495" s="19"/>
      <c r="H495" s="22"/>
    </row>
    <row r="496" spans="1:9" ht="54.95" customHeight="1">
      <c r="A496" s="20"/>
      <c r="B496" s="4"/>
      <c r="C496" s="20"/>
      <c r="D496" s="14" t="s">
        <v>26</v>
      </c>
      <c r="E496" s="4" t="s">
        <v>694</v>
      </c>
      <c r="F496" s="18"/>
      <c r="G496" s="224" t="s">
        <v>572</v>
      </c>
      <c r="H496" s="411"/>
    </row>
    <row r="497" spans="1:8" ht="6" customHeight="1">
      <c r="A497" s="20"/>
      <c r="B497" s="4"/>
      <c r="C497" s="20"/>
      <c r="D497" s="21"/>
      <c r="E497" s="3"/>
      <c r="F497" s="18"/>
      <c r="G497" s="19"/>
      <c r="H497" s="411"/>
    </row>
    <row r="498" spans="1:8" ht="42.95" customHeight="1">
      <c r="A498" s="20"/>
      <c r="B498" s="4"/>
      <c r="C498" s="20"/>
      <c r="D498" s="11" t="s">
        <v>21</v>
      </c>
      <c r="E498" s="2" t="s">
        <v>695</v>
      </c>
      <c r="F498" s="18"/>
      <c r="G498" s="19"/>
      <c r="H498" s="411" t="s">
        <v>522</v>
      </c>
    </row>
    <row r="499" spans="1:8" ht="6" customHeight="1">
      <c r="A499" s="20"/>
      <c r="B499" s="4"/>
      <c r="C499" s="11"/>
      <c r="D499" s="12"/>
      <c r="E499" s="6"/>
      <c r="F499" s="7"/>
      <c r="G499" s="8"/>
      <c r="H499" s="22"/>
    </row>
    <row r="500" spans="1:8" ht="6" customHeight="1">
      <c r="A500" s="20"/>
      <c r="B500" s="4"/>
      <c r="C500" s="20"/>
      <c r="D500" s="14"/>
      <c r="E500" s="4"/>
      <c r="F500" s="18"/>
      <c r="G500" s="19"/>
      <c r="H500" s="482" t="s">
        <v>317</v>
      </c>
    </row>
    <row r="501" spans="1:8" ht="57.75" customHeight="1">
      <c r="A501" s="20"/>
      <c r="B501" s="4"/>
      <c r="C501" s="20"/>
      <c r="D501" s="14" t="s">
        <v>42</v>
      </c>
      <c r="E501" s="4" t="s">
        <v>318</v>
      </c>
      <c r="F501" s="18"/>
      <c r="G501" s="224" t="s">
        <v>572</v>
      </c>
      <c r="H501" s="482"/>
    </row>
    <row r="502" spans="1:8" ht="6" customHeight="1">
      <c r="A502" s="20"/>
      <c r="B502" s="4"/>
      <c r="C502" s="20"/>
      <c r="D502" s="21"/>
      <c r="E502" s="3"/>
      <c r="F502" s="18"/>
      <c r="G502" s="19"/>
      <c r="H502" s="482"/>
    </row>
    <row r="503" spans="1:8" ht="44.45" customHeight="1">
      <c r="A503" s="20"/>
      <c r="B503" s="5"/>
      <c r="C503" s="20"/>
      <c r="D503" s="11" t="s">
        <v>21</v>
      </c>
      <c r="E503" s="2" t="s">
        <v>696</v>
      </c>
      <c r="F503" s="18"/>
      <c r="G503" s="19"/>
      <c r="H503" s="482"/>
    </row>
    <row r="504" spans="1:8" ht="6" customHeight="1">
      <c r="A504" s="20"/>
      <c r="B504" s="5"/>
      <c r="C504" s="20"/>
      <c r="D504" s="14"/>
      <c r="E504" s="4"/>
      <c r="F504" s="18"/>
      <c r="G504" s="60"/>
      <c r="H504" s="482"/>
    </row>
    <row r="505" spans="1:8" s="234" customFormat="1" ht="30" customHeight="1">
      <c r="A505" s="229"/>
      <c r="B505" s="36"/>
      <c r="C505" s="229"/>
      <c r="D505" s="28"/>
      <c r="E505" s="228" t="s">
        <v>941</v>
      </c>
      <c r="F505" s="231"/>
      <c r="G505" s="232"/>
      <c r="H505" s="489"/>
    </row>
    <row r="506" spans="1:8" ht="30" customHeight="1">
      <c r="A506" s="20"/>
      <c r="B506" s="4"/>
      <c r="C506" s="20"/>
      <c r="D506" s="4" t="s">
        <v>301</v>
      </c>
      <c r="E506" s="4" t="s">
        <v>697</v>
      </c>
      <c r="F506" s="18"/>
      <c r="G506" s="19"/>
      <c r="H506" s="489"/>
    </row>
    <row r="507" spans="1:8" ht="29.1" customHeight="1">
      <c r="A507" s="20"/>
      <c r="B507" s="4"/>
      <c r="C507" s="20"/>
      <c r="D507" s="4" t="s">
        <v>83</v>
      </c>
      <c r="E507" s="4" t="s">
        <v>152</v>
      </c>
      <c r="F507" s="18"/>
      <c r="G507" s="19"/>
      <c r="H507" s="22"/>
    </row>
    <row r="508" spans="1:8" ht="42.75" customHeight="1">
      <c r="A508" s="20"/>
      <c r="B508" s="4"/>
      <c r="C508" s="20"/>
      <c r="D508" s="4" t="s">
        <v>84</v>
      </c>
      <c r="E508" s="4" t="s">
        <v>154</v>
      </c>
      <c r="F508" s="18"/>
      <c r="G508" s="19"/>
      <c r="H508" s="22"/>
    </row>
    <row r="509" spans="1:8" ht="29.1" customHeight="1">
      <c r="A509" s="20"/>
      <c r="B509" s="4"/>
      <c r="C509" s="20"/>
      <c r="D509" s="4" t="s">
        <v>85</v>
      </c>
      <c r="E509" s="4" t="s">
        <v>155</v>
      </c>
      <c r="F509" s="18"/>
      <c r="G509" s="19"/>
      <c r="H509" s="22"/>
    </row>
    <row r="510" spans="1:8" ht="40.5" customHeight="1">
      <c r="A510" s="20"/>
      <c r="B510" s="5"/>
      <c r="C510" s="20"/>
      <c r="D510" s="4" t="s">
        <v>86</v>
      </c>
      <c r="E510" s="4" t="s">
        <v>447</v>
      </c>
      <c r="F510" s="18"/>
      <c r="G510" s="19"/>
      <c r="H510" s="22"/>
    </row>
    <row r="511" spans="1:8" ht="32.1" customHeight="1">
      <c r="A511" s="20"/>
      <c r="B511" s="4"/>
      <c r="C511" s="20"/>
      <c r="D511" s="4" t="s">
        <v>87</v>
      </c>
      <c r="E511" s="4" t="s">
        <v>153</v>
      </c>
      <c r="F511" s="18"/>
      <c r="G511" s="60"/>
      <c r="H511" s="22"/>
    </row>
    <row r="512" spans="1:8" ht="6" customHeight="1">
      <c r="A512" s="20"/>
      <c r="B512" s="4"/>
      <c r="C512" s="20"/>
      <c r="D512" s="4"/>
      <c r="E512" s="4"/>
      <c r="F512" s="18"/>
      <c r="G512" s="60"/>
      <c r="H512" s="22"/>
    </row>
    <row r="513" spans="1:8" ht="30" customHeight="1">
      <c r="A513" s="20"/>
      <c r="B513" s="4"/>
      <c r="C513" s="20"/>
      <c r="D513" s="4"/>
      <c r="E513" s="17" t="s">
        <v>942</v>
      </c>
      <c r="F513" s="18"/>
      <c r="G513" s="60"/>
      <c r="H513" s="22"/>
    </row>
    <row r="514" spans="1:8" ht="108.6" customHeight="1">
      <c r="A514" s="135"/>
      <c r="B514" s="136"/>
      <c r="C514" s="135"/>
      <c r="D514" s="497" t="s">
        <v>448</v>
      </c>
      <c r="E514" s="497"/>
      <c r="F514" s="137"/>
      <c r="G514" s="138"/>
      <c r="H514" s="139"/>
    </row>
    <row r="515" spans="1:8" ht="6" customHeight="1">
      <c r="A515" s="20"/>
      <c r="B515" s="4"/>
      <c r="C515" s="20"/>
      <c r="D515" s="14"/>
      <c r="E515" s="4"/>
      <c r="F515" s="18"/>
      <c r="G515" s="19"/>
      <c r="H515" s="22"/>
    </row>
    <row r="516" spans="1:8" ht="47.25" customHeight="1">
      <c r="A516" s="26">
        <v>30</v>
      </c>
      <c r="B516" s="2" t="s">
        <v>230</v>
      </c>
      <c r="C516" s="11"/>
      <c r="D516" s="12"/>
      <c r="E516" s="6" t="s">
        <v>7</v>
      </c>
      <c r="F516" s="7"/>
      <c r="G516" s="8" t="s">
        <v>574</v>
      </c>
      <c r="H516" s="13" t="s">
        <v>1293</v>
      </c>
    </row>
    <row r="517" spans="1:8" ht="6" customHeight="1">
      <c r="A517" s="20"/>
      <c r="B517" s="4"/>
      <c r="C517" s="20"/>
      <c r="D517" s="14"/>
      <c r="E517" s="4"/>
      <c r="F517" s="18"/>
      <c r="G517" s="19"/>
      <c r="H517" s="411"/>
    </row>
    <row r="518" spans="1:8" ht="68.45" customHeight="1">
      <c r="A518" s="20">
        <v>31</v>
      </c>
      <c r="B518" s="4" t="s">
        <v>232</v>
      </c>
      <c r="C518" s="20"/>
      <c r="D518" s="14"/>
      <c r="E518" s="4" t="s">
        <v>386</v>
      </c>
      <c r="F518" s="18"/>
      <c r="G518" s="60" t="s">
        <v>574</v>
      </c>
      <c r="H518" s="411" t="s">
        <v>1294</v>
      </c>
    </row>
    <row r="519" spans="1:8" ht="6" customHeight="1">
      <c r="A519" s="20"/>
      <c r="B519" s="4"/>
      <c r="C519" s="20"/>
      <c r="D519" s="21"/>
      <c r="E519" s="3"/>
      <c r="F519" s="18"/>
      <c r="G519" s="19"/>
      <c r="H519" s="411"/>
    </row>
    <row r="520" spans="1:8" ht="82.5" customHeight="1">
      <c r="A520" s="20"/>
      <c r="B520" s="4"/>
      <c r="C520" s="20"/>
      <c r="D520" s="20" t="s">
        <v>21</v>
      </c>
      <c r="E520" s="5" t="s">
        <v>302</v>
      </c>
      <c r="F520" s="18"/>
      <c r="G520" s="19"/>
      <c r="H520" s="411" t="s">
        <v>523</v>
      </c>
    </row>
    <row r="521" spans="1:8" ht="81.95" customHeight="1">
      <c r="A521" s="20"/>
      <c r="B521" s="4"/>
      <c r="C521" s="20"/>
      <c r="D521" s="11"/>
      <c r="E521" s="2" t="s">
        <v>387</v>
      </c>
      <c r="F521" s="18"/>
      <c r="G521" s="19"/>
      <c r="H521" s="411"/>
    </row>
    <row r="522" spans="1:8" ht="6" customHeight="1">
      <c r="A522" s="11"/>
      <c r="B522" s="6"/>
      <c r="C522" s="11"/>
      <c r="D522" s="12"/>
      <c r="E522" s="6"/>
      <c r="F522" s="7"/>
      <c r="G522" s="31"/>
      <c r="H522" s="13"/>
    </row>
    <row r="523" spans="1:8" ht="6" customHeight="1">
      <c r="A523" s="20"/>
      <c r="B523" s="4"/>
      <c r="C523" s="20"/>
      <c r="D523" s="14"/>
      <c r="E523" s="4"/>
      <c r="F523" s="18"/>
      <c r="G523" s="19"/>
      <c r="H523" s="22"/>
    </row>
    <row r="524" spans="1:8" ht="69.599999999999994" customHeight="1">
      <c r="A524" s="26">
        <v>32</v>
      </c>
      <c r="B524" s="2" t="s">
        <v>231</v>
      </c>
      <c r="C524" s="11"/>
      <c r="D524" s="12"/>
      <c r="E524" s="6" t="s">
        <v>698</v>
      </c>
      <c r="F524" s="7"/>
      <c r="G524" s="8" t="s">
        <v>574</v>
      </c>
      <c r="H524" s="13" t="s">
        <v>1295</v>
      </c>
    </row>
    <row r="525" spans="1:8" ht="6" customHeight="1">
      <c r="A525" s="20"/>
      <c r="B525" s="4"/>
      <c r="C525" s="20"/>
      <c r="D525" s="14"/>
      <c r="E525" s="4"/>
      <c r="F525" s="18"/>
      <c r="G525" s="19"/>
      <c r="H525" s="22"/>
    </row>
    <row r="526" spans="1:8" ht="45" customHeight="1">
      <c r="A526" s="25">
        <v>33</v>
      </c>
      <c r="B526" s="4" t="s">
        <v>53</v>
      </c>
      <c r="C526" s="20"/>
      <c r="D526" s="14" t="s">
        <v>19</v>
      </c>
      <c r="E526" s="4" t="s">
        <v>699</v>
      </c>
      <c r="F526" s="18"/>
      <c r="G526" s="224" t="s">
        <v>572</v>
      </c>
      <c r="H526" s="411" t="s">
        <v>1296</v>
      </c>
    </row>
    <row r="527" spans="1:8" ht="6" customHeight="1">
      <c r="A527" s="20"/>
      <c r="B527" s="4"/>
      <c r="C527" s="20"/>
      <c r="D527" s="21"/>
      <c r="E527" s="3"/>
      <c r="F527" s="18"/>
      <c r="G527" s="19"/>
      <c r="H527" s="411"/>
    </row>
    <row r="528" spans="1:8" ht="17.45" customHeight="1">
      <c r="A528" s="20"/>
      <c r="B528" s="4"/>
      <c r="C528" s="20"/>
      <c r="D528" s="20" t="s">
        <v>606</v>
      </c>
      <c r="E528" s="5" t="s">
        <v>607</v>
      </c>
      <c r="F528" s="18"/>
      <c r="G528" s="19"/>
      <c r="H528" s="478" t="s">
        <v>524</v>
      </c>
    </row>
    <row r="529" spans="1:8" ht="17.100000000000001" customHeight="1">
      <c r="A529" s="20"/>
      <c r="B529" s="4"/>
      <c r="C529" s="20"/>
      <c r="D529" s="20"/>
      <c r="E529" s="5" t="s">
        <v>700</v>
      </c>
      <c r="F529" s="18"/>
      <c r="G529" s="19"/>
      <c r="H529" s="478"/>
    </row>
    <row r="530" spans="1:8" ht="41.45" customHeight="1">
      <c r="A530" s="20"/>
      <c r="B530" s="4"/>
      <c r="C530" s="20"/>
      <c r="D530" s="20"/>
      <c r="E530" s="5" t="s">
        <v>608</v>
      </c>
      <c r="F530" s="18"/>
      <c r="G530" s="19"/>
      <c r="H530" s="478"/>
    </row>
    <row r="531" spans="1:8" ht="41.1" customHeight="1">
      <c r="A531" s="20"/>
      <c r="B531" s="4"/>
      <c r="C531" s="20"/>
      <c r="D531" s="20"/>
      <c r="E531" s="5" t="s">
        <v>609</v>
      </c>
      <c r="F531" s="18"/>
      <c r="G531" s="19"/>
      <c r="H531" s="411"/>
    </row>
    <row r="532" spans="1:8" ht="30.95" customHeight="1">
      <c r="A532" s="20"/>
      <c r="B532" s="4"/>
      <c r="C532" s="20"/>
      <c r="D532" s="20"/>
      <c r="E532" s="2" t="s">
        <v>1318</v>
      </c>
      <c r="F532" s="18"/>
      <c r="G532" s="19"/>
      <c r="H532" s="411"/>
    </row>
    <row r="533" spans="1:8" ht="6" customHeight="1">
      <c r="A533" s="20"/>
      <c r="B533" s="5"/>
      <c r="C533" s="11"/>
      <c r="D533" s="66"/>
      <c r="E533" s="65"/>
      <c r="F533" s="7"/>
      <c r="G533" s="8"/>
      <c r="H533" s="22"/>
    </row>
    <row r="534" spans="1:8" ht="6" customHeight="1">
      <c r="A534" s="20"/>
      <c r="B534" s="4"/>
      <c r="C534" s="20"/>
      <c r="D534" s="14"/>
      <c r="E534" s="4"/>
      <c r="F534" s="18"/>
      <c r="G534" s="19"/>
      <c r="H534" s="22"/>
    </row>
    <row r="535" spans="1:8" ht="30.95" customHeight="1">
      <c r="A535" s="20"/>
      <c r="B535" s="4"/>
      <c r="C535" s="20"/>
      <c r="D535" s="14" t="s">
        <v>24</v>
      </c>
      <c r="E535" s="4" t="s">
        <v>1503</v>
      </c>
      <c r="F535" s="18"/>
      <c r="G535" s="224" t="s">
        <v>572</v>
      </c>
      <c r="H535" s="411"/>
    </row>
    <row r="536" spans="1:8" ht="6" customHeight="1">
      <c r="A536" s="20"/>
      <c r="B536" s="4"/>
      <c r="C536" s="20"/>
      <c r="D536" s="21"/>
      <c r="E536" s="3"/>
      <c r="F536" s="18"/>
      <c r="G536" s="19"/>
      <c r="H536" s="411"/>
    </row>
    <row r="537" spans="1:8" ht="42.95" customHeight="1">
      <c r="A537" s="20"/>
      <c r="B537" s="4"/>
      <c r="C537" s="20"/>
      <c r="D537" s="11" t="s">
        <v>21</v>
      </c>
      <c r="E537" s="2" t="s">
        <v>701</v>
      </c>
      <c r="F537" s="18"/>
      <c r="G537" s="19"/>
      <c r="H537" s="411" t="s">
        <v>525</v>
      </c>
    </row>
    <row r="538" spans="1:8" ht="6" customHeight="1">
      <c r="A538" s="20"/>
      <c r="B538" s="4"/>
      <c r="C538" s="20"/>
      <c r="D538" s="21"/>
      <c r="E538" s="3"/>
      <c r="F538" s="18"/>
      <c r="G538" s="19"/>
      <c r="H538" s="411"/>
    </row>
    <row r="539" spans="1:8" ht="46.5" customHeight="1">
      <c r="A539" s="20" t="s">
        <v>120</v>
      </c>
      <c r="B539" s="5" t="s">
        <v>125</v>
      </c>
      <c r="C539" s="20"/>
      <c r="D539" s="287"/>
      <c r="E539" s="285"/>
      <c r="F539" s="215"/>
      <c r="G539" s="295"/>
      <c r="H539" s="221"/>
    </row>
    <row r="540" spans="1:8" ht="6" customHeight="1">
      <c r="A540" s="20"/>
      <c r="B540" s="5"/>
      <c r="C540" s="11"/>
      <c r="D540" s="12"/>
      <c r="E540" s="6"/>
      <c r="F540" s="7"/>
      <c r="G540" s="31"/>
      <c r="H540" s="22"/>
    </row>
    <row r="541" spans="1:8" ht="6" customHeight="1">
      <c r="A541" s="20"/>
      <c r="B541" s="4"/>
      <c r="C541" s="20"/>
      <c r="D541" s="14"/>
      <c r="E541" s="4"/>
      <c r="F541" s="18"/>
      <c r="G541" s="19"/>
      <c r="H541" s="22"/>
    </row>
    <row r="542" spans="1:8" ht="82.5" customHeight="1">
      <c r="A542" s="20"/>
      <c r="B542" s="4"/>
      <c r="C542" s="11"/>
      <c r="D542" s="12" t="s">
        <v>27</v>
      </c>
      <c r="E542" s="6" t="s">
        <v>702</v>
      </c>
      <c r="F542" s="7"/>
      <c r="G542" s="40" t="s">
        <v>573</v>
      </c>
      <c r="H542" s="411" t="s">
        <v>1018</v>
      </c>
    </row>
    <row r="543" spans="1:8" ht="6" customHeight="1">
      <c r="A543" s="20"/>
      <c r="B543" s="4"/>
      <c r="C543" s="20"/>
      <c r="D543" s="14"/>
      <c r="E543" s="4"/>
      <c r="F543" s="18"/>
      <c r="G543" s="19"/>
      <c r="H543" s="22"/>
    </row>
    <row r="544" spans="1:8" ht="28.5" customHeight="1">
      <c r="A544" s="20"/>
      <c r="B544" s="5"/>
      <c r="C544" s="11"/>
      <c r="D544" s="12" t="s">
        <v>42</v>
      </c>
      <c r="E544" s="6" t="s">
        <v>703</v>
      </c>
      <c r="F544" s="7"/>
      <c r="G544" s="40" t="s">
        <v>573</v>
      </c>
      <c r="H544" s="411"/>
    </row>
    <row r="545" spans="1:8" ht="6" customHeight="1">
      <c r="A545" s="20"/>
      <c r="B545" s="4"/>
      <c r="C545" s="20"/>
      <c r="D545" s="14"/>
      <c r="E545" s="4"/>
      <c r="F545" s="18"/>
      <c r="G545" s="19"/>
      <c r="H545" s="22"/>
    </row>
    <row r="546" spans="1:8" ht="55.5" customHeight="1">
      <c r="A546" s="20"/>
      <c r="B546" s="4"/>
      <c r="C546" s="11"/>
      <c r="D546" s="12" t="s">
        <v>43</v>
      </c>
      <c r="E546" s="6" t="s">
        <v>452</v>
      </c>
      <c r="F546" s="7"/>
      <c r="G546" s="40" t="s">
        <v>573</v>
      </c>
      <c r="H546" s="411"/>
    </row>
    <row r="547" spans="1:8" ht="6" customHeight="1">
      <c r="A547" s="20"/>
      <c r="B547" s="4"/>
      <c r="C547" s="20"/>
      <c r="D547" s="14"/>
      <c r="E547" s="4"/>
      <c r="F547" s="18"/>
      <c r="G547" s="19"/>
      <c r="H547" s="22"/>
    </row>
    <row r="548" spans="1:8" ht="30" customHeight="1">
      <c r="A548" s="11"/>
      <c r="B548" s="2"/>
      <c r="C548" s="11"/>
      <c r="D548" s="12" t="s">
        <v>47</v>
      </c>
      <c r="E548" s="6" t="s">
        <v>405</v>
      </c>
      <c r="F548" s="7"/>
      <c r="G548" s="40" t="s">
        <v>573</v>
      </c>
      <c r="H548" s="13"/>
    </row>
    <row r="549" spans="1:8" ht="6" customHeight="1">
      <c r="A549" s="21"/>
      <c r="B549" s="27"/>
      <c r="C549" s="21"/>
      <c r="D549" s="16"/>
      <c r="E549" s="27"/>
      <c r="F549" s="47"/>
      <c r="G549" s="133"/>
      <c r="H549" s="47"/>
    </row>
    <row r="550" spans="1:8" ht="42.95" customHeight="1">
      <c r="A550" s="25">
        <v>34</v>
      </c>
      <c r="B550" s="4" t="s">
        <v>391</v>
      </c>
      <c r="C550" s="20"/>
      <c r="D550" s="14" t="s">
        <v>19</v>
      </c>
      <c r="E550" s="140" t="s">
        <v>446</v>
      </c>
      <c r="F550" s="18"/>
      <c r="G550" s="224" t="s">
        <v>573</v>
      </c>
      <c r="H550" s="5" t="s">
        <v>1297</v>
      </c>
    </row>
    <row r="551" spans="1:8" ht="6" customHeight="1">
      <c r="A551" s="20"/>
      <c r="B551" s="4"/>
      <c r="C551" s="20"/>
      <c r="D551" s="141"/>
      <c r="E551" s="142"/>
      <c r="F551" s="18"/>
      <c r="G551" s="41"/>
      <c r="H551" s="18"/>
    </row>
    <row r="552" spans="1:8" ht="96" customHeight="1">
      <c r="A552" s="20"/>
      <c r="B552" s="5"/>
      <c r="C552" s="20"/>
      <c r="D552" s="143" t="s">
        <v>113</v>
      </c>
      <c r="E552" s="144" t="s">
        <v>392</v>
      </c>
      <c r="F552" s="18"/>
      <c r="G552" s="41"/>
      <c r="H552" s="5" t="s">
        <v>526</v>
      </c>
    </row>
    <row r="553" spans="1:8" ht="6" customHeight="1">
      <c r="A553" s="20"/>
      <c r="B553" s="5"/>
      <c r="C553" s="11"/>
      <c r="D553" s="12"/>
      <c r="E553" s="6"/>
      <c r="F553" s="7"/>
      <c r="G553" s="120"/>
      <c r="H553" s="5"/>
    </row>
    <row r="554" spans="1:8" ht="6" customHeight="1">
      <c r="A554" s="20"/>
      <c r="B554" s="5"/>
      <c r="C554" s="14"/>
      <c r="D554" s="14"/>
      <c r="E554" s="4"/>
      <c r="F554" s="18"/>
      <c r="G554" s="41"/>
      <c r="H554" s="5"/>
    </row>
    <row r="555" spans="1:8" ht="57" customHeight="1">
      <c r="A555" s="20"/>
      <c r="B555" s="5"/>
      <c r="C555" s="14"/>
      <c r="D555" s="12" t="s">
        <v>143</v>
      </c>
      <c r="E555" s="6" t="s">
        <v>365</v>
      </c>
      <c r="F555" s="18"/>
      <c r="G555" s="224" t="s">
        <v>573</v>
      </c>
      <c r="H555" s="5"/>
    </row>
    <row r="556" spans="1:8" ht="6" customHeight="1">
      <c r="A556" s="20"/>
      <c r="B556" s="5"/>
      <c r="C556" s="14"/>
      <c r="D556" s="21"/>
      <c r="E556" s="3"/>
      <c r="F556" s="18"/>
      <c r="G556" s="43"/>
      <c r="H556" s="5"/>
    </row>
    <row r="557" spans="1:8" ht="108.95" customHeight="1">
      <c r="A557" s="20"/>
      <c r="B557" s="5"/>
      <c r="C557" s="14"/>
      <c r="D557" s="11" t="s">
        <v>113</v>
      </c>
      <c r="E557" s="2" t="s">
        <v>366</v>
      </c>
      <c r="F557" s="18"/>
      <c r="G557" s="41"/>
      <c r="H557" s="5" t="s">
        <v>527</v>
      </c>
    </row>
    <row r="558" spans="1:8" ht="6" customHeight="1">
      <c r="A558" s="11"/>
      <c r="B558" s="6"/>
      <c r="C558" s="11"/>
      <c r="D558" s="12"/>
      <c r="E558" s="6"/>
      <c r="F558" s="7"/>
      <c r="G558" s="31"/>
      <c r="H558" s="13"/>
    </row>
    <row r="559" spans="1:8" ht="6" customHeight="1">
      <c r="A559" s="21"/>
      <c r="B559" s="27"/>
      <c r="C559" s="21"/>
      <c r="D559" s="16"/>
      <c r="E559" s="27"/>
      <c r="F559" s="47"/>
      <c r="G559" s="46"/>
      <c r="H559" s="51"/>
    </row>
    <row r="560" spans="1:8" ht="57" customHeight="1">
      <c r="A560" s="25">
        <v>35</v>
      </c>
      <c r="B560" s="4" t="s">
        <v>79</v>
      </c>
      <c r="C560" s="20"/>
      <c r="D560" s="14" t="s">
        <v>19</v>
      </c>
      <c r="E560" s="4" t="s">
        <v>704</v>
      </c>
      <c r="F560" s="18"/>
      <c r="G560" s="224" t="s">
        <v>573</v>
      </c>
      <c r="H560" s="411" t="s">
        <v>1298</v>
      </c>
    </row>
    <row r="561" spans="1:9" ht="6" customHeight="1">
      <c r="A561" s="20"/>
      <c r="B561" s="4"/>
      <c r="C561" s="20"/>
      <c r="D561" s="21"/>
      <c r="E561" s="3"/>
      <c r="F561" s="18"/>
      <c r="G561" s="19"/>
      <c r="H561" s="411"/>
    </row>
    <row r="562" spans="1:9" ht="46.5" customHeight="1">
      <c r="A562" s="20"/>
      <c r="B562" s="4"/>
      <c r="C562" s="20"/>
      <c r="D562" s="11" t="s">
        <v>21</v>
      </c>
      <c r="E562" s="2" t="s">
        <v>402</v>
      </c>
      <c r="F562" s="18"/>
      <c r="G562" s="19"/>
      <c r="H562" s="411" t="s">
        <v>528</v>
      </c>
    </row>
    <row r="563" spans="1:9" ht="6" customHeight="1">
      <c r="A563" s="20"/>
      <c r="B563" s="4"/>
      <c r="C563" s="11"/>
      <c r="D563" s="12"/>
      <c r="E563" s="6"/>
      <c r="F563" s="7"/>
      <c r="G563" s="120"/>
      <c r="H563" s="411"/>
    </row>
    <row r="564" spans="1:9" ht="6" customHeight="1">
      <c r="A564" s="20"/>
      <c r="B564" s="5"/>
      <c r="C564" s="20"/>
      <c r="D564" s="14"/>
      <c r="E564" s="4"/>
      <c r="F564" s="18"/>
      <c r="G564" s="60"/>
      <c r="H564" s="411"/>
    </row>
    <row r="565" spans="1:9" ht="29.45" customHeight="1">
      <c r="A565" s="20"/>
      <c r="B565" s="4"/>
      <c r="C565" s="20"/>
      <c r="D565" s="14" t="s">
        <v>24</v>
      </c>
      <c r="E565" s="4" t="s">
        <v>705</v>
      </c>
      <c r="F565" s="18"/>
      <c r="G565" s="224" t="s">
        <v>573</v>
      </c>
      <c r="H565" s="410"/>
    </row>
    <row r="566" spans="1:9" ht="31.5" customHeight="1">
      <c r="A566" s="20"/>
      <c r="B566" s="4"/>
      <c r="C566" s="20"/>
      <c r="D566" s="296"/>
      <c r="E566" s="297"/>
      <c r="F566" s="215"/>
      <c r="G566" s="295"/>
      <c r="H566" s="286"/>
    </row>
    <row r="567" spans="1:9" ht="6" customHeight="1">
      <c r="A567" s="20"/>
      <c r="B567" s="5"/>
      <c r="C567" s="11"/>
      <c r="D567" s="12"/>
      <c r="E567" s="6"/>
      <c r="F567" s="7"/>
      <c r="G567" s="31"/>
      <c r="H567" s="22"/>
    </row>
    <row r="568" spans="1:9" ht="6" customHeight="1">
      <c r="A568" s="20"/>
      <c r="B568" s="5"/>
      <c r="C568" s="20"/>
      <c r="D568" s="14"/>
      <c r="E568" s="4"/>
      <c r="F568" s="18"/>
      <c r="G568" s="19"/>
      <c r="H568" s="22"/>
    </row>
    <row r="569" spans="1:9" ht="42.95" customHeight="1">
      <c r="A569" s="20" t="s">
        <v>14</v>
      </c>
      <c r="B569" s="4" t="s">
        <v>122</v>
      </c>
      <c r="C569" s="20"/>
      <c r="D569" s="14" t="s">
        <v>27</v>
      </c>
      <c r="E569" s="4" t="s">
        <v>706</v>
      </c>
      <c r="F569" s="18"/>
      <c r="G569" s="224" t="s">
        <v>573</v>
      </c>
      <c r="H569" s="411"/>
    </row>
    <row r="570" spans="1:9" ht="6" customHeight="1">
      <c r="A570" s="20"/>
      <c r="B570" s="4"/>
      <c r="C570" s="20"/>
      <c r="D570" s="21"/>
      <c r="E570" s="3"/>
      <c r="F570" s="18"/>
      <c r="G570" s="19"/>
      <c r="H570" s="411"/>
    </row>
    <row r="571" spans="1:9" ht="42.6" customHeight="1">
      <c r="A571" s="20"/>
      <c r="B571" s="4"/>
      <c r="C571" s="20"/>
      <c r="D571" s="11" t="s">
        <v>21</v>
      </c>
      <c r="E571" s="2" t="s">
        <v>707</v>
      </c>
      <c r="F571" s="18"/>
      <c r="G571" s="19"/>
      <c r="H571" s="411" t="s">
        <v>529</v>
      </c>
    </row>
    <row r="572" spans="1:9" ht="6" customHeight="1">
      <c r="A572" s="20"/>
      <c r="B572" s="4"/>
      <c r="C572" s="11"/>
      <c r="D572" s="12"/>
      <c r="E572" s="65"/>
      <c r="F572" s="7"/>
      <c r="G572" s="8"/>
      <c r="H572" s="22"/>
    </row>
    <row r="573" spans="1:9" ht="6" customHeight="1">
      <c r="A573" s="20"/>
      <c r="B573" s="4"/>
      <c r="C573" s="20"/>
      <c r="D573" s="14"/>
      <c r="E573" s="4"/>
      <c r="F573" s="18"/>
      <c r="G573" s="19"/>
      <c r="H573" s="22"/>
    </row>
    <row r="574" spans="1:9" ht="45" customHeight="1">
      <c r="A574" s="11"/>
      <c r="B574" s="2"/>
      <c r="C574" s="11"/>
      <c r="D574" s="12" t="s">
        <v>42</v>
      </c>
      <c r="E574" s="6" t="s">
        <v>708</v>
      </c>
      <c r="F574" s="7"/>
      <c r="G574" s="224" t="s">
        <v>573</v>
      </c>
      <c r="H574" s="13" t="s">
        <v>530</v>
      </c>
    </row>
    <row r="575" spans="1:9" ht="6" customHeight="1">
      <c r="A575" s="21"/>
      <c r="B575" s="3"/>
      <c r="C575" s="21"/>
      <c r="D575" s="16"/>
      <c r="E575" s="27"/>
      <c r="F575" s="47"/>
      <c r="G575" s="133"/>
      <c r="H575" s="51"/>
      <c r="I575" s="14"/>
    </row>
    <row r="576" spans="1:9" ht="6" customHeight="1">
      <c r="A576" s="20"/>
      <c r="B576" s="4"/>
      <c r="C576" s="20"/>
      <c r="D576" s="21"/>
      <c r="E576" s="3"/>
      <c r="F576" s="18"/>
      <c r="G576" s="41"/>
      <c r="H576" s="22"/>
      <c r="I576" s="14"/>
    </row>
    <row r="577" spans="1:9" ht="19.5" customHeight="1">
      <c r="A577" s="20">
        <v>36</v>
      </c>
      <c r="B577" s="4" t="s">
        <v>335</v>
      </c>
      <c r="C577" s="20"/>
      <c r="D577" s="20" t="s">
        <v>113</v>
      </c>
      <c r="E577" s="5" t="s">
        <v>709</v>
      </c>
      <c r="F577" s="18"/>
      <c r="G577" s="41"/>
      <c r="H577" s="478" t="s">
        <v>371</v>
      </c>
    </row>
    <row r="578" spans="1:9" ht="30" customHeight="1">
      <c r="A578" s="20"/>
      <c r="B578" s="4"/>
      <c r="C578" s="20"/>
      <c r="D578" s="20"/>
      <c r="E578" s="5" t="s">
        <v>710</v>
      </c>
      <c r="F578" s="18"/>
      <c r="G578" s="41"/>
      <c r="H578" s="478"/>
    </row>
    <row r="579" spans="1:9" ht="43.5" customHeight="1">
      <c r="A579" s="20"/>
      <c r="B579" s="4"/>
      <c r="C579" s="20"/>
      <c r="D579" s="20"/>
      <c r="E579" s="5" t="s">
        <v>711</v>
      </c>
      <c r="F579" s="18"/>
      <c r="G579" s="41"/>
      <c r="H579" s="411"/>
    </row>
    <row r="580" spans="1:9" ht="41.45" customHeight="1">
      <c r="A580" s="20"/>
      <c r="B580" s="4"/>
      <c r="C580" s="20"/>
      <c r="D580" s="20"/>
      <c r="E580" s="5" t="s">
        <v>712</v>
      </c>
      <c r="F580" s="18"/>
      <c r="G580" s="41"/>
      <c r="H580" s="411"/>
    </row>
    <row r="581" spans="1:9" ht="30" customHeight="1">
      <c r="A581" s="20"/>
      <c r="B581" s="4"/>
      <c r="C581" s="20"/>
      <c r="D581" s="20"/>
      <c r="E581" s="5" t="s">
        <v>713</v>
      </c>
      <c r="F581" s="18"/>
      <c r="G581" s="41"/>
      <c r="H581" s="411"/>
    </row>
    <row r="582" spans="1:9" ht="28.5" customHeight="1">
      <c r="A582" s="20"/>
      <c r="B582" s="4"/>
      <c r="C582" s="20"/>
      <c r="D582" s="11"/>
      <c r="E582" s="2" t="s">
        <v>610</v>
      </c>
      <c r="F582" s="18"/>
      <c r="G582" s="60"/>
      <c r="H582" s="411"/>
    </row>
    <row r="583" spans="1:9" ht="6" customHeight="1">
      <c r="A583" s="20"/>
      <c r="B583" s="4"/>
      <c r="C583" s="20"/>
      <c r="D583" s="14"/>
      <c r="E583" s="4"/>
      <c r="F583" s="14"/>
      <c r="G583" s="60"/>
      <c r="H583" s="411"/>
    </row>
    <row r="584" spans="1:9" ht="29.1" customHeight="1">
      <c r="A584" s="20"/>
      <c r="B584" s="4"/>
      <c r="C584" s="20"/>
      <c r="D584" s="14"/>
      <c r="E584" s="4" t="s">
        <v>1215</v>
      </c>
      <c r="F584" s="14"/>
      <c r="G584" s="145"/>
      <c r="H584" s="481" t="s">
        <v>1299</v>
      </c>
      <c r="I584" s="14"/>
    </row>
    <row r="585" spans="1:9" ht="69.95" customHeight="1">
      <c r="A585" s="20"/>
      <c r="B585" s="4"/>
      <c r="C585" s="20"/>
      <c r="D585" s="14"/>
      <c r="E585" s="4" t="s">
        <v>367</v>
      </c>
      <c r="F585" s="14"/>
      <c r="G585" s="60" t="s">
        <v>3</v>
      </c>
      <c r="H585" s="496"/>
      <c r="I585" s="14"/>
    </row>
    <row r="586" spans="1:9" ht="29.1" customHeight="1">
      <c r="A586" s="20"/>
      <c r="B586" s="4"/>
      <c r="C586" s="20"/>
      <c r="D586" s="14"/>
      <c r="E586" s="4" t="s">
        <v>368</v>
      </c>
      <c r="F586" s="14"/>
      <c r="G586" s="60" t="s">
        <v>3</v>
      </c>
      <c r="H586" s="226"/>
      <c r="I586" s="14"/>
    </row>
    <row r="587" spans="1:9" ht="30.6" customHeight="1">
      <c r="A587" s="20"/>
      <c r="B587" s="4"/>
      <c r="C587" s="20"/>
      <c r="D587" s="14"/>
      <c r="E587" s="4" t="s">
        <v>369</v>
      </c>
      <c r="F587" s="14"/>
      <c r="G587" s="60" t="s">
        <v>3</v>
      </c>
      <c r="H587" s="226"/>
      <c r="I587" s="14"/>
    </row>
    <row r="588" spans="1:9" ht="29.45" customHeight="1">
      <c r="A588" s="20"/>
      <c r="B588" s="4"/>
      <c r="C588" s="20"/>
      <c r="D588" s="14"/>
      <c r="E588" s="400" t="s">
        <v>1504</v>
      </c>
      <c r="F588" s="14"/>
      <c r="G588" s="60" t="s">
        <v>3</v>
      </c>
      <c r="H588" s="226"/>
      <c r="I588" s="14"/>
    </row>
    <row r="589" spans="1:9" ht="6" customHeight="1">
      <c r="A589" s="20"/>
      <c r="B589" s="5"/>
      <c r="C589" s="20"/>
      <c r="D589" s="21"/>
      <c r="E589" s="3"/>
      <c r="F589" s="18"/>
      <c r="G589" s="41"/>
      <c r="H589" s="22"/>
      <c r="I589" s="14"/>
    </row>
    <row r="590" spans="1:9" ht="147.6" customHeight="1">
      <c r="A590" s="20"/>
      <c r="B590" s="5"/>
      <c r="C590" s="20"/>
      <c r="D590" s="20" t="s">
        <v>113</v>
      </c>
      <c r="E590" s="5" t="s">
        <v>370</v>
      </c>
      <c r="F590" s="18"/>
      <c r="G590" s="41"/>
      <c r="H590" s="411" t="s">
        <v>531</v>
      </c>
      <c r="I590" s="14"/>
    </row>
    <row r="591" spans="1:9" ht="6" customHeight="1">
      <c r="A591" s="20"/>
      <c r="B591" s="5"/>
      <c r="C591" s="20"/>
      <c r="D591" s="20"/>
      <c r="E591" s="5"/>
      <c r="F591" s="18"/>
      <c r="G591" s="41"/>
      <c r="H591" s="22"/>
      <c r="I591" s="14"/>
    </row>
    <row r="592" spans="1:9" ht="110.45" customHeight="1">
      <c r="A592" s="20"/>
      <c r="B592" s="5"/>
      <c r="C592" s="20"/>
      <c r="D592" s="20" t="s">
        <v>336</v>
      </c>
      <c r="E592" s="5" t="s">
        <v>337</v>
      </c>
      <c r="F592" s="18"/>
      <c r="G592" s="41"/>
      <c r="H592" s="22"/>
      <c r="I592" s="14"/>
    </row>
    <row r="593" spans="1:9" ht="6" customHeight="1">
      <c r="A593" s="20"/>
      <c r="B593" s="5"/>
      <c r="C593" s="20"/>
      <c r="D593" s="20"/>
      <c r="E593" s="5"/>
      <c r="F593" s="18"/>
      <c r="G593" s="41"/>
      <c r="H593" s="22"/>
      <c r="I593" s="14"/>
    </row>
    <row r="594" spans="1:9" ht="121.5" customHeight="1">
      <c r="A594" s="20"/>
      <c r="B594" s="5"/>
      <c r="C594" s="20"/>
      <c r="D594" s="20" t="s">
        <v>336</v>
      </c>
      <c r="E594" s="5" t="s">
        <v>338</v>
      </c>
      <c r="F594" s="18"/>
      <c r="G594" s="41"/>
      <c r="H594" s="22"/>
      <c r="I594" s="14"/>
    </row>
    <row r="595" spans="1:9" ht="6" customHeight="1">
      <c r="A595" s="20"/>
      <c r="B595" s="5"/>
      <c r="C595" s="20"/>
      <c r="D595" s="20"/>
      <c r="E595" s="5"/>
      <c r="F595" s="18"/>
      <c r="G595" s="41"/>
      <c r="H595" s="22"/>
      <c r="I595" s="14"/>
    </row>
    <row r="596" spans="1:9" ht="68.099999999999994" customHeight="1">
      <c r="A596" s="20"/>
      <c r="B596" s="5"/>
      <c r="C596" s="20"/>
      <c r="D596" s="20" t="s">
        <v>336</v>
      </c>
      <c r="E596" s="5" t="s">
        <v>714</v>
      </c>
      <c r="F596" s="18"/>
      <c r="G596" s="41"/>
      <c r="H596" s="22"/>
      <c r="I596" s="14"/>
    </row>
    <row r="597" spans="1:9" ht="6" customHeight="1">
      <c r="A597" s="20"/>
      <c r="B597" s="5"/>
      <c r="C597" s="20"/>
      <c r="D597" s="20"/>
      <c r="E597" s="5"/>
      <c r="F597" s="18"/>
      <c r="G597" s="41"/>
      <c r="H597" s="22"/>
      <c r="I597" s="14"/>
    </row>
    <row r="598" spans="1:9" ht="42.6" customHeight="1">
      <c r="A598" s="20"/>
      <c r="B598" s="5"/>
      <c r="C598" s="20"/>
      <c r="D598" s="20"/>
      <c r="E598" s="5" t="s">
        <v>715</v>
      </c>
      <c r="F598" s="18"/>
      <c r="G598" s="41"/>
      <c r="H598" s="22"/>
      <c r="I598" s="14"/>
    </row>
    <row r="599" spans="1:9" ht="6" customHeight="1">
      <c r="A599" s="20"/>
      <c r="B599" s="5"/>
      <c r="C599" s="20"/>
      <c r="D599" s="20"/>
      <c r="E599" s="5"/>
      <c r="F599" s="18"/>
      <c r="G599" s="41"/>
      <c r="H599" s="22"/>
      <c r="I599" s="14"/>
    </row>
    <row r="600" spans="1:9" ht="30" customHeight="1">
      <c r="A600" s="20"/>
      <c r="B600" s="5"/>
      <c r="C600" s="20"/>
      <c r="D600" s="20" t="s">
        <v>142</v>
      </c>
      <c r="E600" s="5" t="s">
        <v>906</v>
      </c>
      <c r="F600" s="18"/>
      <c r="G600" s="41"/>
      <c r="H600" s="22"/>
      <c r="I600" s="14"/>
    </row>
    <row r="601" spans="1:9" ht="93" customHeight="1">
      <c r="A601" s="20"/>
      <c r="B601" s="5"/>
      <c r="C601" s="20"/>
      <c r="D601" s="20"/>
      <c r="E601" s="5" t="s">
        <v>406</v>
      </c>
      <c r="F601" s="18"/>
      <c r="G601" s="41"/>
      <c r="H601" s="22"/>
      <c r="I601" s="14"/>
    </row>
    <row r="602" spans="1:9" ht="69.599999999999994" customHeight="1">
      <c r="A602" s="20"/>
      <c r="B602" s="5"/>
      <c r="C602" s="20"/>
      <c r="D602" s="20"/>
      <c r="E602" s="5" t="s">
        <v>716</v>
      </c>
      <c r="F602" s="18"/>
      <c r="G602" s="41"/>
      <c r="H602" s="22"/>
      <c r="I602" s="14"/>
    </row>
    <row r="603" spans="1:9" ht="68.099999999999994" customHeight="1">
      <c r="A603" s="20"/>
      <c r="B603" s="5"/>
      <c r="C603" s="20"/>
      <c r="D603" s="20"/>
      <c r="E603" s="5" t="s">
        <v>717</v>
      </c>
      <c r="F603" s="18"/>
      <c r="G603" s="41"/>
      <c r="H603" s="22"/>
      <c r="I603" s="14"/>
    </row>
    <row r="604" spans="1:9" ht="81.599999999999994" customHeight="1">
      <c r="A604" s="20"/>
      <c r="B604" s="5"/>
      <c r="C604" s="20"/>
      <c r="D604" s="20"/>
      <c r="E604" s="5" t="s">
        <v>407</v>
      </c>
      <c r="F604" s="18"/>
      <c r="G604" s="41"/>
      <c r="H604" s="22"/>
      <c r="I604" s="14"/>
    </row>
    <row r="605" spans="1:9" ht="67.5" customHeight="1">
      <c r="A605" s="20"/>
      <c r="B605" s="5"/>
      <c r="C605" s="20"/>
      <c r="D605" s="20"/>
      <c r="E605" s="5" t="s">
        <v>408</v>
      </c>
      <c r="F605" s="18"/>
      <c r="G605" s="41"/>
      <c r="H605" s="22"/>
      <c r="I605" s="14"/>
    </row>
    <row r="606" spans="1:9" ht="6" customHeight="1">
      <c r="A606" s="20"/>
      <c r="B606" s="5"/>
      <c r="C606" s="20"/>
      <c r="D606" s="20"/>
      <c r="E606" s="5"/>
      <c r="F606" s="18"/>
      <c r="G606" s="41"/>
      <c r="H606" s="22"/>
      <c r="I606" s="14"/>
    </row>
    <row r="607" spans="1:9" ht="27.95" customHeight="1">
      <c r="A607" s="20"/>
      <c r="B607" s="5"/>
      <c r="C607" s="20"/>
      <c r="D607" s="20"/>
      <c r="E607" s="5" t="s">
        <v>718</v>
      </c>
      <c r="F607" s="18"/>
      <c r="G607" s="41"/>
      <c r="H607" s="22"/>
      <c r="I607" s="14"/>
    </row>
    <row r="608" spans="1:9" ht="17.100000000000001" customHeight="1">
      <c r="A608" s="20"/>
      <c r="B608" s="5"/>
      <c r="C608" s="20"/>
      <c r="D608" s="20"/>
      <c r="E608" s="5" t="s">
        <v>719</v>
      </c>
      <c r="F608" s="18"/>
      <c r="G608" s="41"/>
      <c r="H608" s="22"/>
      <c r="I608" s="14"/>
    </row>
    <row r="609" spans="1:9" ht="16.5" customHeight="1">
      <c r="A609" s="20"/>
      <c r="B609" s="5"/>
      <c r="C609" s="20"/>
      <c r="D609" s="20"/>
      <c r="E609" s="5" t="s">
        <v>720</v>
      </c>
      <c r="F609" s="18"/>
      <c r="G609" s="41"/>
      <c r="H609" s="22"/>
      <c r="I609" s="14"/>
    </row>
    <row r="610" spans="1:9" ht="28.5" customHeight="1">
      <c r="A610" s="20"/>
      <c r="B610" s="5"/>
      <c r="C610" s="20"/>
      <c r="D610" s="20"/>
      <c r="E610" s="5" t="s">
        <v>721</v>
      </c>
      <c r="F610" s="18"/>
      <c r="G610" s="41"/>
      <c r="H610" s="22"/>
      <c r="I610" s="14"/>
    </row>
    <row r="611" spans="1:9" ht="39.950000000000003" customHeight="1">
      <c r="A611" s="20"/>
      <c r="B611" s="5"/>
      <c r="C611" s="20"/>
      <c r="D611" s="20"/>
      <c r="E611" s="5" t="s">
        <v>722</v>
      </c>
      <c r="F611" s="18"/>
      <c r="G611" s="41"/>
      <c r="H611" s="22"/>
      <c r="I611" s="14"/>
    </row>
    <row r="612" spans="1:9" ht="27.95" customHeight="1">
      <c r="A612" s="20"/>
      <c r="B612" s="5"/>
      <c r="C612" s="20"/>
      <c r="D612" s="20"/>
      <c r="E612" s="5" t="s">
        <v>723</v>
      </c>
      <c r="F612" s="18"/>
      <c r="G612" s="41"/>
      <c r="H612" s="22"/>
      <c r="I612" s="14"/>
    </row>
    <row r="613" spans="1:9" ht="30" customHeight="1">
      <c r="A613" s="20"/>
      <c r="B613" s="5"/>
      <c r="C613" s="20"/>
      <c r="D613" s="20"/>
      <c r="E613" s="5" t="s">
        <v>612</v>
      </c>
      <c r="F613" s="18"/>
      <c r="G613" s="41"/>
      <c r="H613" s="22"/>
      <c r="I613" s="14"/>
    </row>
    <row r="614" spans="1:9" ht="6" customHeight="1">
      <c r="A614" s="20"/>
      <c r="B614" s="5"/>
      <c r="C614" s="20"/>
      <c r="D614" s="20"/>
      <c r="E614" s="5"/>
      <c r="F614" s="18"/>
      <c r="G614" s="41"/>
      <c r="H614" s="22"/>
      <c r="I614" s="14"/>
    </row>
    <row r="615" spans="1:9" ht="16.5" customHeight="1">
      <c r="A615" s="20"/>
      <c r="B615" s="5"/>
      <c r="C615" s="20"/>
      <c r="D615" s="20" t="s">
        <v>143</v>
      </c>
      <c r="E615" s="5" t="s">
        <v>907</v>
      </c>
      <c r="F615" s="18"/>
      <c r="G615" s="41"/>
      <c r="H615" s="22"/>
      <c r="I615" s="14"/>
    </row>
    <row r="616" spans="1:9" ht="29.1" customHeight="1">
      <c r="A616" s="20"/>
      <c r="B616" s="5"/>
      <c r="C616" s="20"/>
      <c r="D616" s="20"/>
      <c r="E616" s="5" t="s">
        <v>724</v>
      </c>
      <c r="F616" s="18"/>
      <c r="G616" s="41"/>
      <c r="H616" s="22"/>
      <c r="I616" s="14"/>
    </row>
    <row r="617" spans="1:9" ht="16.5" customHeight="1">
      <c r="A617" s="20"/>
      <c r="B617" s="5"/>
      <c r="C617" s="20"/>
      <c r="D617" s="20"/>
      <c r="E617" s="5" t="s">
        <v>725</v>
      </c>
      <c r="F617" s="18"/>
      <c r="G617" s="41"/>
      <c r="H617" s="22"/>
      <c r="I617" s="14"/>
    </row>
    <row r="618" spans="1:9" ht="30.95" customHeight="1">
      <c r="A618" s="20"/>
      <c r="B618" s="5"/>
      <c r="C618" s="20"/>
      <c r="D618" s="20"/>
      <c r="E618" s="5" t="s">
        <v>726</v>
      </c>
      <c r="F618" s="18"/>
      <c r="G618" s="41"/>
      <c r="H618" s="22"/>
      <c r="I618" s="14"/>
    </row>
    <row r="619" spans="1:9" ht="15.95" customHeight="1">
      <c r="A619" s="20"/>
      <c r="B619" s="5"/>
      <c r="C619" s="20"/>
      <c r="D619" s="20"/>
      <c r="E619" s="5" t="s">
        <v>727</v>
      </c>
      <c r="F619" s="18"/>
      <c r="G619" s="41"/>
      <c r="H619" s="22"/>
      <c r="I619" s="14"/>
    </row>
    <row r="620" spans="1:9" ht="27.95" customHeight="1">
      <c r="A620" s="20"/>
      <c r="B620" s="5"/>
      <c r="C620" s="20"/>
      <c r="D620" s="20"/>
      <c r="E620" s="5" t="s">
        <v>728</v>
      </c>
      <c r="F620" s="18"/>
      <c r="G620" s="41"/>
      <c r="H620" s="22"/>
      <c r="I620" s="14"/>
    </row>
    <row r="621" spans="1:9" ht="27.6" customHeight="1">
      <c r="A621" s="20"/>
      <c r="B621" s="5"/>
      <c r="C621" s="20"/>
      <c r="D621" s="20"/>
      <c r="E621" s="5" t="s">
        <v>729</v>
      </c>
      <c r="F621" s="18"/>
      <c r="G621" s="41"/>
      <c r="H621" s="22"/>
      <c r="I621" s="14"/>
    </row>
    <row r="622" spans="1:9" ht="15.95" customHeight="1">
      <c r="A622" s="20"/>
      <c r="B622" s="5"/>
      <c r="C622" s="20"/>
      <c r="D622" s="20"/>
      <c r="E622" s="5" t="s">
        <v>730</v>
      </c>
      <c r="F622" s="18"/>
      <c r="G622" s="41"/>
      <c r="H622" s="22"/>
      <c r="I622" s="14"/>
    </row>
    <row r="623" spans="1:9" ht="16.5" customHeight="1">
      <c r="A623" s="20"/>
      <c r="B623" s="5"/>
      <c r="C623" s="20"/>
      <c r="D623" s="20"/>
      <c r="E623" s="5" t="s">
        <v>731</v>
      </c>
      <c r="F623" s="18"/>
      <c r="G623" s="41"/>
      <c r="H623" s="22"/>
      <c r="I623" s="14"/>
    </row>
    <row r="624" spans="1:9" ht="17.45" customHeight="1">
      <c r="A624" s="20"/>
      <c r="B624" s="5"/>
      <c r="C624" s="20"/>
      <c r="D624" s="20"/>
      <c r="E624" s="5" t="s">
        <v>732</v>
      </c>
      <c r="F624" s="18"/>
      <c r="G624" s="41"/>
      <c r="H624" s="22"/>
      <c r="I624" s="14"/>
    </row>
    <row r="625" spans="1:10" ht="16.5" customHeight="1">
      <c r="A625" s="20"/>
      <c r="B625" s="5"/>
      <c r="C625" s="20"/>
      <c r="D625" s="20"/>
      <c r="E625" s="5" t="s">
        <v>611</v>
      </c>
      <c r="F625" s="18"/>
      <c r="G625" s="41"/>
      <c r="H625" s="22"/>
      <c r="I625" s="14"/>
    </row>
    <row r="626" spans="1:10" ht="6" customHeight="1">
      <c r="A626" s="20"/>
      <c r="B626" s="5"/>
      <c r="C626" s="20"/>
      <c r="D626" s="20"/>
      <c r="E626" s="5"/>
      <c r="F626" s="18"/>
      <c r="G626" s="41"/>
      <c r="H626" s="22"/>
      <c r="I626" s="14"/>
    </row>
    <row r="627" spans="1:10" ht="18.600000000000001" customHeight="1">
      <c r="A627" s="20"/>
      <c r="B627" s="5"/>
      <c r="C627" s="20"/>
      <c r="D627" s="20" t="s">
        <v>150</v>
      </c>
      <c r="E627" s="5" t="s">
        <v>908</v>
      </c>
      <c r="F627" s="18"/>
      <c r="G627" s="41"/>
      <c r="H627" s="22"/>
      <c r="I627" s="14"/>
    </row>
    <row r="628" spans="1:10" ht="69" customHeight="1">
      <c r="A628" s="20"/>
      <c r="B628" s="5"/>
      <c r="C628" s="20"/>
      <c r="D628" s="20"/>
      <c r="E628" s="5" t="s">
        <v>733</v>
      </c>
      <c r="F628" s="18"/>
      <c r="G628" s="41"/>
      <c r="H628" s="22"/>
      <c r="I628" s="14"/>
    </row>
    <row r="629" spans="1:10" ht="69.95" customHeight="1">
      <c r="A629" s="20"/>
      <c r="B629" s="5"/>
      <c r="C629" s="20"/>
      <c r="D629" s="20"/>
      <c r="E629" s="5" t="s">
        <v>734</v>
      </c>
      <c r="F629" s="18"/>
      <c r="G629" s="41"/>
      <c r="H629" s="22"/>
      <c r="I629" s="14"/>
    </row>
    <row r="630" spans="1:10" ht="41.45" customHeight="1">
      <c r="A630" s="20"/>
      <c r="B630" s="5"/>
      <c r="C630" s="20"/>
      <c r="D630" s="20"/>
      <c r="E630" s="5" t="s">
        <v>409</v>
      </c>
      <c r="F630" s="18"/>
      <c r="G630" s="41"/>
      <c r="H630" s="22"/>
      <c r="I630" s="14"/>
    </row>
    <row r="631" spans="1:10" ht="6" customHeight="1">
      <c r="A631" s="20"/>
      <c r="B631" s="5"/>
      <c r="C631" s="20"/>
      <c r="D631" s="20"/>
      <c r="E631" s="5"/>
      <c r="F631" s="18"/>
      <c r="G631" s="41"/>
      <c r="H631" s="22"/>
      <c r="I631" s="14"/>
    </row>
    <row r="632" spans="1:10" ht="27.95" customHeight="1">
      <c r="A632" s="20"/>
      <c r="B632" s="5"/>
      <c r="C632" s="20"/>
      <c r="D632" s="20" t="s">
        <v>326</v>
      </c>
      <c r="E632" s="5" t="s">
        <v>909</v>
      </c>
      <c r="F632" s="18"/>
      <c r="G632" s="41"/>
      <c r="H632" s="22"/>
      <c r="I632" s="14"/>
    </row>
    <row r="633" spans="1:10" ht="69.599999999999994" customHeight="1">
      <c r="A633" s="20"/>
      <c r="B633" s="5"/>
      <c r="C633" s="20"/>
      <c r="D633" s="20"/>
      <c r="E633" s="5" t="s">
        <v>1154</v>
      </c>
      <c r="F633" s="18"/>
      <c r="G633" s="41"/>
      <c r="H633" s="22"/>
      <c r="I633" s="14"/>
    </row>
    <row r="634" spans="1:10" ht="96.6" customHeight="1">
      <c r="A634" s="20"/>
      <c r="B634" s="5"/>
      <c r="C634" s="20"/>
      <c r="D634" s="20"/>
      <c r="E634" s="5" t="s">
        <v>1056</v>
      </c>
      <c r="F634" s="18"/>
      <c r="G634" s="41"/>
      <c r="H634" s="18"/>
      <c r="I634" s="242"/>
      <c r="J634" s="160"/>
    </row>
    <row r="635" spans="1:10" ht="84.95" customHeight="1">
      <c r="A635" s="20"/>
      <c r="B635" s="5"/>
      <c r="C635" s="20"/>
      <c r="D635" s="11"/>
      <c r="E635" s="2" t="s">
        <v>1057</v>
      </c>
      <c r="F635" s="18"/>
      <c r="G635" s="41"/>
      <c r="H635" s="18"/>
      <c r="I635" s="14"/>
    </row>
    <row r="636" spans="1:10" ht="6" customHeight="1">
      <c r="A636" s="20"/>
      <c r="B636" s="5"/>
      <c r="C636" s="20"/>
      <c r="D636" s="14"/>
      <c r="E636" s="4"/>
      <c r="F636" s="18"/>
      <c r="G636" s="43"/>
      <c r="H636" s="5"/>
    </row>
    <row r="637" spans="1:10" ht="6" customHeight="1">
      <c r="A637" s="20"/>
      <c r="B637" s="5"/>
      <c r="C637" s="20"/>
      <c r="D637" s="21"/>
      <c r="E637" s="3"/>
      <c r="F637" s="18"/>
      <c r="G637" s="43"/>
      <c r="H637" s="5"/>
    </row>
    <row r="638" spans="1:10" ht="26.25" customHeight="1">
      <c r="A638" s="20"/>
      <c r="B638" s="5"/>
      <c r="C638" s="20"/>
      <c r="D638" s="479"/>
      <c r="E638" s="480"/>
      <c r="F638" s="14"/>
      <c r="G638" s="224"/>
      <c r="H638" s="5"/>
    </row>
    <row r="639" spans="1:10" ht="6" customHeight="1">
      <c r="A639" s="11"/>
      <c r="B639" s="6"/>
      <c r="C639" s="11"/>
      <c r="D639" s="12"/>
      <c r="E639" s="6"/>
      <c r="F639" s="7"/>
      <c r="G639" s="31"/>
      <c r="H639" s="13"/>
    </row>
    <row r="640" spans="1:10" ht="6" customHeight="1">
      <c r="A640" s="21"/>
      <c r="B640" s="27"/>
      <c r="C640" s="21"/>
      <c r="D640" s="16"/>
      <c r="E640" s="27"/>
      <c r="F640" s="47"/>
      <c r="G640" s="46"/>
      <c r="H640" s="51"/>
    </row>
    <row r="641" spans="1:9" ht="42.95" customHeight="1">
      <c r="A641" s="25">
        <v>37</v>
      </c>
      <c r="B641" s="4" t="s">
        <v>54</v>
      </c>
      <c r="C641" s="20"/>
      <c r="D641" s="14"/>
      <c r="E641" s="4" t="s">
        <v>735</v>
      </c>
      <c r="F641" s="18"/>
      <c r="G641" s="224" t="s">
        <v>572</v>
      </c>
      <c r="H641" s="411" t="s">
        <v>1300</v>
      </c>
    </row>
    <row r="642" spans="1:9" ht="6" customHeight="1">
      <c r="A642" s="20"/>
      <c r="B642" s="5"/>
      <c r="C642" s="14"/>
      <c r="D642" s="21"/>
      <c r="E642" s="3"/>
      <c r="F642" s="18"/>
      <c r="G642" s="19"/>
      <c r="H642" s="411"/>
    </row>
    <row r="643" spans="1:9" ht="32.1" customHeight="1">
      <c r="A643" s="20"/>
      <c r="B643" s="5"/>
      <c r="C643" s="14"/>
      <c r="D643" s="20" t="s">
        <v>21</v>
      </c>
      <c r="E643" s="5" t="s">
        <v>736</v>
      </c>
      <c r="F643" s="18"/>
      <c r="G643" s="19"/>
      <c r="H643" s="411" t="s">
        <v>532</v>
      </c>
    </row>
    <row r="644" spans="1:9" ht="29.1" customHeight="1">
      <c r="A644" s="20"/>
      <c r="B644" s="5"/>
      <c r="C644" s="14"/>
      <c r="D644" s="20"/>
      <c r="E644" s="5" t="s">
        <v>737</v>
      </c>
      <c r="F644" s="18"/>
      <c r="G644" s="19"/>
      <c r="H644" s="411"/>
    </row>
    <row r="645" spans="1:9" ht="30" customHeight="1">
      <c r="A645" s="20"/>
      <c r="B645" s="5"/>
      <c r="C645" s="14"/>
      <c r="D645" s="20"/>
      <c r="E645" s="5" t="s">
        <v>738</v>
      </c>
      <c r="F645" s="18"/>
      <c r="G645" s="19"/>
      <c r="H645" s="411"/>
    </row>
    <row r="646" spans="1:9" ht="39.950000000000003" customHeight="1">
      <c r="A646" s="20"/>
      <c r="B646" s="5"/>
      <c r="C646" s="14"/>
      <c r="D646" s="11"/>
      <c r="E646" s="2" t="s">
        <v>613</v>
      </c>
      <c r="F646" s="18"/>
      <c r="G646" s="19"/>
      <c r="H646" s="411"/>
    </row>
    <row r="647" spans="1:9" ht="6" customHeight="1">
      <c r="A647" s="11"/>
      <c r="B647" s="2"/>
      <c r="C647" s="12"/>
      <c r="D647" s="12"/>
      <c r="E647" s="6"/>
      <c r="F647" s="7"/>
      <c r="G647" s="8"/>
      <c r="H647" s="67"/>
    </row>
    <row r="648" spans="1:9" ht="6" customHeight="1">
      <c r="A648" s="21"/>
      <c r="B648" s="3"/>
      <c r="C648" s="14"/>
      <c r="D648" s="14"/>
      <c r="E648" s="4"/>
      <c r="F648" s="18"/>
      <c r="G648" s="19"/>
      <c r="H648" s="22"/>
    </row>
    <row r="649" spans="1:9" ht="30" customHeight="1">
      <c r="A649" s="25">
        <v>38</v>
      </c>
      <c r="B649" s="5" t="s">
        <v>55</v>
      </c>
      <c r="C649" s="12"/>
      <c r="D649" s="12" t="s">
        <v>19</v>
      </c>
      <c r="E649" s="6" t="s">
        <v>739</v>
      </c>
      <c r="F649" s="7"/>
      <c r="G649" s="40" t="s">
        <v>572</v>
      </c>
      <c r="H649" s="411" t="s">
        <v>1301</v>
      </c>
    </row>
    <row r="650" spans="1:9" ht="6" customHeight="1">
      <c r="A650" s="20"/>
      <c r="B650" s="5"/>
      <c r="C650" s="14"/>
      <c r="D650" s="14"/>
      <c r="E650" s="4"/>
      <c r="F650" s="18"/>
      <c r="G650" s="19"/>
      <c r="H650" s="204"/>
    </row>
    <row r="651" spans="1:9" ht="43.5" customHeight="1">
      <c r="A651" s="20"/>
      <c r="B651" s="5"/>
      <c r="C651" s="20"/>
      <c r="D651" s="14" t="s">
        <v>56</v>
      </c>
      <c r="E651" s="400" t="s">
        <v>1505</v>
      </c>
      <c r="F651" s="290"/>
      <c r="G651" s="402" t="s">
        <v>572</v>
      </c>
      <c r="H651" s="403" t="s">
        <v>1319</v>
      </c>
    </row>
    <row r="652" spans="1:9" ht="18.600000000000001" customHeight="1">
      <c r="A652" s="20"/>
      <c r="B652" s="5"/>
      <c r="C652" s="14"/>
      <c r="D652" s="14"/>
      <c r="E652" s="4" t="s">
        <v>583</v>
      </c>
      <c r="F652" s="18"/>
      <c r="G652" s="121"/>
      <c r="H652" s="410"/>
    </row>
    <row r="653" spans="1:9" ht="33" customHeight="1">
      <c r="A653" s="20"/>
      <c r="B653" s="5"/>
      <c r="C653" s="14"/>
      <c r="D653" s="14"/>
      <c r="E653" s="4" t="s">
        <v>1506</v>
      </c>
      <c r="F653" s="18"/>
      <c r="G653" s="121"/>
      <c r="H653" s="410"/>
    </row>
    <row r="654" spans="1:9" ht="47.1" customHeight="1">
      <c r="A654" s="20"/>
      <c r="B654" s="5"/>
      <c r="C654" s="14"/>
      <c r="D654" s="14"/>
      <c r="E654" s="140" t="s">
        <v>1507</v>
      </c>
      <c r="F654" s="18"/>
      <c r="G654" s="19"/>
      <c r="H654" s="210"/>
      <c r="I654" s="160"/>
    </row>
    <row r="655" spans="1:9" ht="29.45" customHeight="1">
      <c r="A655" s="20"/>
      <c r="B655" s="5"/>
      <c r="C655" s="14"/>
      <c r="D655" s="14"/>
      <c r="E655" s="4" t="s">
        <v>1509</v>
      </c>
      <c r="F655" s="14"/>
      <c r="G655" s="60"/>
      <c r="H655" s="221"/>
    </row>
    <row r="656" spans="1:9" ht="27.6" customHeight="1">
      <c r="A656" s="20"/>
      <c r="B656" s="5"/>
      <c r="C656" s="14"/>
      <c r="D656" s="14"/>
      <c r="E656" s="4" t="s">
        <v>1508</v>
      </c>
      <c r="F656" s="14"/>
      <c r="G656" s="60"/>
      <c r="H656" s="411"/>
    </row>
    <row r="657" spans="1:9" ht="30.6" customHeight="1">
      <c r="A657" s="20"/>
      <c r="B657" s="5"/>
      <c r="C657" s="14"/>
      <c r="D657" s="14"/>
      <c r="E657" s="4" t="s">
        <v>1510</v>
      </c>
      <c r="F657" s="14"/>
      <c r="G657" s="60"/>
      <c r="H657" s="411"/>
      <c r="I657" s="245"/>
    </row>
    <row r="658" spans="1:9" ht="6" customHeight="1">
      <c r="A658" s="20"/>
      <c r="B658" s="5"/>
      <c r="C658" s="20"/>
      <c r="D658" s="21"/>
      <c r="E658" s="3"/>
      <c r="F658" s="14"/>
      <c r="G658" s="60"/>
      <c r="H658" s="411"/>
      <c r="I658" s="14"/>
    </row>
    <row r="659" spans="1:9" ht="60" customHeight="1">
      <c r="A659" s="20"/>
      <c r="B659" s="5"/>
      <c r="C659" s="20"/>
      <c r="D659" s="11" t="s">
        <v>113</v>
      </c>
      <c r="E659" s="2" t="s">
        <v>339</v>
      </c>
      <c r="F659" s="14"/>
      <c r="G659" s="60"/>
      <c r="H659" s="411" t="s">
        <v>533</v>
      </c>
      <c r="I659" s="14"/>
    </row>
    <row r="660" spans="1:9" ht="6" customHeight="1">
      <c r="A660" s="20"/>
      <c r="B660" s="5"/>
      <c r="C660" s="20"/>
      <c r="D660" s="14"/>
      <c r="E660" s="4"/>
      <c r="F660" s="14"/>
      <c r="G660" s="60"/>
      <c r="H660" s="5"/>
      <c r="I660" s="14"/>
    </row>
    <row r="661" spans="1:9" ht="6" customHeight="1">
      <c r="A661" s="21"/>
      <c r="B661" s="3"/>
      <c r="C661" s="21"/>
      <c r="D661" s="16"/>
      <c r="E661" s="27"/>
      <c r="F661" s="16"/>
      <c r="G661" s="58"/>
      <c r="H661" s="3"/>
      <c r="I661" s="14"/>
    </row>
    <row r="662" spans="1:9" ht="159" customHeight="1">
      <c r="A662" s="20">
        <v>39</v>
      </c>
      <c r="B662" s="5" t="s">
        <v>372</v>
      </c>
      <c r="C662" s="20"/>
      <c r="D662" s="4" t="s">
        <v>142</v>
      </c>
      <c r="E662" s="4" t="s">
        <v>374</v>
      </c>
      <c r="F662" s="18"/>
      <c r="G662" s="60" t="s">
        <v>3</v>
      </c>
      <c r="H662" s="411" t="s">
        <v>1302</v>
      </c>
      <c r="I662" s="14"/>
    </row>
    <row r="663" spans="1:9" ht="6" customHeight="1">
      <c r="A663" s="20"/>
      <c r="B663" s="5"/>
      <c r="C663" s="20"/>
      <c r="D663" s="21"/>
      <c r="E663" s="3"/>
      <c r="F663" s="14"/>
      <c r="G663" s="60"/>
      <c r="H663" s="5"/>
      <c r="I663" s="14"/>
    </row>
    <row r="664" spans="1:9" ht="57.6" customHeight="1">
      <c r="A664" s="146"/>
      <c r="B664" s="5"/>
      <c r="C664" s="14"/>
      <c r="D664" s="20" t="s">
        <v>113</v>
      </c>
      <c r="E664" s="5" t="s">
        <v>377</v>
      </c>
      <c r="F664" s="18"/>
      <c r="G664" s="41"/>
      <c r="H664" s="5" t="s">
        <v>378</v>
      </c>
    </row>
    <row r="665" spans="1:9" ht="54.6" customHeight="1">
      <c r="A665" s="20"/>
      <c r="B665" s="5"/>
      <c r="C665" s="20"/>
      <c r="D665" s="147"/>
      <c r="E665" s="5" t="s">
        <v>740</v>
      </c>
      <c r="F665" s="18"/>
      <c r="G665" s="409"/>
      <c r="H665" s="5"/>
      <c r="I665" s="14"/>
    </row>
    <row r="666" spans="1:9" ht="30" customHeight="1">
      <c r="A666" s="20"/>
      <c r="B666" s="5"/>
      <c r="C666" s="20"/>
      <c r="D666" s="25"/>
      <c r="E666" s="5" t="s">
        <v>741</v>
      </c>
      <c r="F666" s="14"/>
      <c r="G666" s="42"/>
      <c r="H666" s="5"/>
      <c r="I666" s="14"/>
    </row>
    <row r="667" spans="1:9" ht="42.6" customHeight="1">
      <c r="A667" s="20"/>
      <c r="B667" s="5"/>
      <c r="C667" s="20"/>
      <c r="D667" s="25"/>
      <c r="E667" s="5" t="s">
        <v>943</v>
      </c>
      <c r="F667" s="14"/>
      <c r="G667" s="42"/>
      <c r="H667" s="5"/>
      <c r="I667" s="14"/>
    </row>
    <row r="668" spans="1:9" ht="57.95" customHeight="1">
      <c r="A668" s="20"/>
      <c r="B668" s="5"/>
      <c r="C668" s="20"/>
      <c r="D668" s="25"/>
      <c r="E668" s="5" t="s">
        <v>944</v>
      </c>
      <c r="F668" s="14"/>
      <c r="G668" s="42"/>
      <c r="H668" s="5"/>
      <c r="I668" s="14"/>
    </row>
    <row r="669" spans="1:9" ht="44.45" customHeight="1">
      <c r="A669" s="20"/>
      <c r="B669" s="5"/>
      <c r="C669" s="20"/>
      <c r="D669" s="26"/>
      <c r="E669" s="2" t="s">
        <v>410</v>
      </c>
      <c r="F669" s="14"/>
      <c r="G669" s="42"/>
      <c r="H669" s="411"/>
      <c r="I669" s="14"/>
    </row>
    <row r="670" spans="1:9" ht="6" customHeight="1">
      <c r="A670" s="20"/>
      <c r="B670" s="5"/>
      <c r="C670" s="11"/>
      <c r="D670" s="12"/>
      <c r="E670" s="6"/>
      <c r="F670" s="12"/>
      <c r="G670" s="8"/>
      <c r="H670" s="411"/>
      <c r="I670" s="14"/>
    </row>
    <row r="671" spans="1:9" ht="6" customHeight="1">
      <c r="A671" s="20"/>
      <c r="B671" s="5"/>
      <c r="C671" s="20"/>
      <c r="D671" s="14"/>
      <c r="E671" s="4"/>
      <c r="F671" s="14"/>
      <c r="G671" s="60"/>
      <c r="H671" s="5"/>
      <c r="I671" s="14"/>
    </row>
    <row r="672" spans="1:9" ht="108.95" customHeight="1">
      <c r="A672" s="20"/>
      <c r="B672" s="5"/>
      <c r="C672" s="20"/>
      <c r="D672" s="4" t="s">
        <v>143</v>
      </c>
      <c r="E672" s="4" t="s">
        <v>375</v>
      </c>
      <c r="F672" s="14"/>
      <c r="G672" s="60" t="s">
        <v>3</v>
      </c>
      <c r="H672" s="411" t="s">
        <v>1303</v>
      </c>
      <c r="I672" s="14"/>
    </row>
    <row r="673" spans="1:9" ht="6" customHeight="1">
      <c r="A673" s="20"/>
      <c r="B673" s="5"/>
      <c r="C673" s="20"/>
      <c r="D673" s="12"/>
      <c r="E673" s="6"/>
      <c r="F673" s="14"/>
      <c r="G673" s="60"/>
      <c r="H673" s="5"/>
      <c r="I673" s="14"/>
    </row>
    <row r="674" spans="1:9" ht="6" customHeight="1">
      <c r="A674" s="20"/>
      <c r="B674" s="5"/>
      <c r="C674" s="20"/>
      <c r="D674" s="21"/>
      <c r="E674" s="3"/>
      <c r="F674" s="14"/>
      <c r="G674" s="60"/>
      <c r="H674" s="5"/>
      <c r="I674" s="14"/>
    </row>
    <row r="675" spans="1:9" ht="81.95" customHeight="1">
      <c r="A675" s="20"/>
      <c r="B675" s="5"/>
      <c r="C675" s="20"/>
      <c r="D675" s="25" t="s">
        <v>113</v>
      </c>
      <c r="E675" s="5" t="s">
        <v>1155</v>
      </c>
      <c r="F675" s="14"/>
      <c r="G675" s="42"/>
      <c r="H675" s="5" t="s">
        <v>340</v>
      </c>
      <c r="I675" s="14"/>
    </row>
    <row r="676" spans="1:9" ht="42" customHeight="1">
      <c r="A676" s="146"/>
      <c r="B676" s="5"/>
      <c r="C676" s="14"/>
      <c r="D676" s="20"/>
      <c r="E676" s="5" t="s">
        <v>742</v>
      </c>
      <c r="F676" s="14"/>
      <c r="G676" s="60"/>
      <c r="H676" s="18"/>
    </row>
    <row r="677" spans="1:9" ht="41.1" customHeight="1">
      <c r="A677" s="146"/>
      <c r="B677" s="5"/>
      <c r="C677" s="14"/>
      <c r="D677" s="20"/>
      <c r="E677" s="5" t="s">
        <v>743</v>
      </c>
      <c r="F677" s="14"/>
      <c r="G677" s="60"/>
      <c r="H677" s="18"/>
    </row>
    <row r="678" spans="1:9" ht="55.5" customHeight="1">
      <c r="A678" s="146"/>
      <c r="B678" s="5"/>
      <c r="C678" s="14"/>
      <c r="D678" s="20"/>
      <c r="E678" s="5" t="s">
        <v>744</v>
      </c>
      <c r="F678" s="14"/>
      <c r="G678" s="60"/>
      <c r="H678" s="18"/>
    </row>
    <row r="679" spans="1:9" ht="44.45" customHeight="1">
      <c r="A679" s="146"/>
      <c r="B679" s="5"/>
      <c r="C679" s="14"/>
      <c r="D679" s="20"/>
      <c r="E679" s="5" t="s">
        <v>614</v>
      </c>
      <c r="F679" s="14"/>
      <c r="G679" s="60"/>
      <c r="H679" s="18"/>
    </row>
    <row r="680" spans="1:9" ht="68.45" customHeight="1">
      <c r="A680" s="146"/>
      <c r="B680" s="5"/>
      <c r="C680" s="14"/>
      <c r="D680" s="11"/>
      <c r="E680" s="2" t="s">
        <v>471</v>
      </c>
      <c r="F680" s="14"/>
      <c r="G680" s="60"/>
      <c r="H680" s="18"/>
    </row>
    <row r="681" spans="1:9" ht="6" customHeight="1">
      <c r="A681" s="146"/>
      <c r="B681" s="5"/>
      <c r="C681" s="14"/>
      <c r="D681" s="21"/>
      <c r="E681" s="3"/>
      <c r="F681" s="14"/>
      <c r="G681" s="60"/>
      <c r="H681" s="18"/>
    </row>
    <row r="682" spans="1:9" ht="81.95" customHeight="1">
      <c r="A682" s="20"/>
      <c r="B682" s="5"/>
      <c r="C682" s="20"/>
      <c r="D682" s="11" t="s">
        <v>113</v>
      </c>
      <c r="E682" s="2" t="s">
        <v>379</v>
      </c>
      <c r="F682" s="14"/>
      <c r="G682" s="60"/>
      <c r="H682" s="5" t="s">
        <v>1019</v>
      </c>
      <c r="I682" s="14"/>
    </row>
    <row r="683" spans="1:9" ht="6" customHeight="1" thickBot="1">
      <c r="A683" s="20"/>
      <c r="B683" s="5"/>
      <c r="C683" s="14"/>
      <c r="D683" s="14"/>
      <c r="E683" s="4"/>
      <c r="F683" s="18"/>
      <c r="G683" s="19"/>
      <c r="H683" s="410"/>
    </row>
    <row r="684" spans="1:9" ht="6" customHeight="1">
      <c r="A684" s="148"/>
      <c r="B684" s="149"/>
      <c r="C684" s="150"/>
      <c r="D684" s="150"/>
      <c r="E684" s="151"/>
      <c r="F684" s="152"/>
      <c r="G684" s="153"/>
      <c r="H684" s="154"/>
    </row>
    <row r="685" spans="1:9" ht="84.95" customHeight="1" thickBot="1">
      <c r="A685" s="99">
        <v>40</v>
      </c>
      <c r="B685" s="108" t="s">
        <v>218</v>
      </c>
      <c r="C685" s="102"/>
      <c r="D685" s="102"/>
      <c r="E685" s="100" t="s">
        <v>303</v>
      </c>
      <c r="F685" s="103"/>
      <c r="G685" s="200" t="s">
        <v>573</v>
      </c>
      <c r="H685" s="105" t="s">
        <v>1304</v>
      </c>
    </row>
    <row r="686" spans="1:9" ht="30" customHeight="1">
      <c r="A686" s="64" t="s">
        <v>138</v>
      </c>
      <c r="B686" s="106"/>
      <c r="C686" s="12"/>
      <c r="D686" s="12"/>
      <c r="E686" s="6"/>
      <c r="F686" s="12"/>
      <c r="G686" s="31"/>
      <c r="H686" s="7"/>
    </row>
    <row r="687" spans="1:9" ht="6" customHeight="1">
      <c r="A687" s="20"/>
      <c r="B687" s="4"/>
      <c r="C687" s="20"/>
      <c r="D687" s="14"/>
      <c r="E687" s="4"/>
      <c r="F687" s="18"/>
      <c r="G687" s="19"/>
      <c r="H687" s="22"/>
    </row>
    <row r="688" spans="1:9" ht="66.75" customHeight="1">
      <c r="A688" s="20">
        <v>1</v>
      </c>
      <c r="B688" s="4" t="s">
        <v>80</v>
      </c>
      <c r="C688" s="20"/>
      <c r="D688" s="14"/>
      <c r="E688" s="400" t="s">
        <v>1511</v>
      </c>
      <c r="F688" s="18"/>
      <c r="G688" s="224" t="s">
        <v>573</v>
      </c>
      <c r="H688" s="22" t="s">
        <v>5</v>
      </c>
    </row>
    <row r="689" spans="1:8" ht="6.75" customHeight="1">
      <c r="A689" s="20"/>
      <c r="B689" s="4"/>
      <c r="C689" s="20"/>
      <c r="D689" s="21"/>
      <c r="E689" s="3"/>
      <c r="F689" s="18"/>
      <c r="G689" s="19"/>
      <c r="H689" s="22"/>
    </row>
    <row r="690" spans="1:8" ht="21.75" customHeight="1">
      <c r="A690" s="20"/>
      <c r="B690" s="4"/>
      <c r="C690" s="20"/>
      <c r="D690" s="20" t="s">
        <v>21</v>
      </c>
      <c r="E690" s="5" t="s">
        <v>315</v>
      </c>
      <c r="F690" s="18"/>
      <c r="G690" s="19"/>
      <c r="H690" s="22"/>
    </row>
    <row r="691" spans="1:8" ht="126.95" customHeight="1">
      <c r="A691" s="20"/>
      <c r="B691" s="4"/>
      <c r="C691" s="20"/>
      <c r="D691" s="26"/>
      <c r="E691" s="2" t="s">
        <v>945</v>
      </c>
      <c r="F691" s="18"/>
      <c r="G691" s="19"/>
      <c r="H691" s="411" t="s">
        <v>164</v>
      </c>
    </row>
    <row r="692" spans="1:8" ht="6" customHeight="1">
      <c r="A692" s="20"/>
      <c r="B692" s="4"/>
      <c r="C692" s="20"/>
      <c r="D692" s="21"/>
      <c r="E692" s="3"/>
      <c r="F692" s="18"/>
      <c r="G692" s="19"/>
      <c r="H692" s="411"/>
    </row>
    <row r="693" spans="1:8" ht="49.5" customHeight="1">
      <c r="A693" s="20" t="s">
        <v>120</v>
      </c>
      <c r="B693" s="4" t="s">
        <v>120</v>
      </c>
      <c r="C693" s="20"/>
      <c r="D693" s="11" t="s">
        <v>21</v>
      </c>
      <c r="E693" s="293" t="s">
        <v>1512</v>
      </c>
      <c r="F693" s="18"/>
      <c r="G693" s="19"/>
      <c r="H693" s="22" t="s">
        <v>6</v>
      </c>
    </row>
    <row r="694" spans="1:8" ht="6" customHeight="1">
      <c r="A694" s="11"/>
      <c r="B694" s="6"/>
      <c r="C694" s="11"/>
      <c r="D694" s="12"/>
      <c r="E694" s="6"/>
      <c r="F694" s="7"/>
      <c r="G694" s="31"/>
      <c r="H694" s="67"/>
    </row>
    <row r="695" spans="1:8" ht="30" customHeight="1">
      <c r="A695" s="56" t="s">
        <v>140</v>
      </c>
      <c r="B695" s="155"/>
      <c r="C695" s="112"/>
      <c r="D695" s="66"/>
      <c r="E695" s="65"/>
      <c r="F695" s="66"/>
      <c r="G695" s="113"/>
      <c r="H695" s="111"/>
    </row>
    <row r="696" spans="1:8" ht="6" customHeight="1">
      <c r="A696" s="59"/>
      <c r="B696" s="28"/>
      <c r="C696" s="20"/>
      <c r="D696" s="14"/>
      <c r="E696" s="4"/>
      <c r="F696" s="18"/>
      <c r="G696" s="19"/>
      <c r="H696" s="22"/>
    </row>
    <row r="697" spans="1:8" ht="6" customHeight="1">
      <c r="A697" s="20"/>
      <c r="B697" s="4"/>
      <c r="C697" s="20"/>
      <c r="D697" s="21"/>
      <c r="E697" s="3"/>
      <c r="F697" s="18"/>
      <c r="G697" s="19"/>
      <c r="H697" s="22"/>
    </row>
    <row r="698" spans="1:8" s="234" customFormat="1" ht="30" customHeight="1">
      <c r="A698" s="229"/>
      <c r="B698" s="36"/>
      <c r="C698" s="229"/>
      <c r="D698" s="229" t="s">
        <v>21</v>
      </c>
      <c r="E698" s="230" t="s">
        <v>184</v>
      </c>
      <c r="F698" s="231"/>
      <c r="G698" s="232"/>
      <c r="H698" s="233"/>
    </row>
    <row r="699" spans="1:8" ht="124.5" customHeight="1">
      <c r="A699" s="20"/>
      <c r="B699" s="4"/>
      <c r="C699" s="20"/>
      <c r="D699" s="25"/>
      <c r="E699" s="5" t="s">
        <v>245</v>
      </c>
      <c r="F699" s="18"/>
      <c r="G699" s="19"/>
      <c r="H699" s="411" t="s">
        <v>534</v>
      </c>
    </row>
    <row r="700" spans="1:8" ht="85.5" customHeight="1">
      <c r="A700" s="20"/>
      <c r="B700" s="4"/>
      <c r="C700" s="20"/>
      <c r="D700" s="25"/>
      <c r="E700" s="5" t="s">
        <v>246</v>
      </c>
      <c r="F700" s="18"/>
      <c r="G700" s="19"/>
      <c r="H700" s="22"/>
    </row>
    <row r="701" spans="1:8" ht="45" customHeight="1">
      <c r="A701" s="20"/>
      <c r="B701" s="4"/>
      <c r="C701" s="20"/>
      <c r="D701" s="25"/>
      <c r="E701" s="5" t="s">
        <v>322</v>
      </c>
      <c r="F701" s="18"/>
      <c r="G701" s="19"/>
      <c r="H701" s="22"/>
    </row>
    <row r="702" spans="1:8" ht="45" customHeight="1">
      <c r="A702" s="20"/>
      <c r="B702" s="4"/>
      <c r="C702" s="20"/>
      <c r="D702" s="25"/>
      <c r="E702" s="5" t="s">
        <v>247</v>
      </c>
      <c r="F702" s="18"/>
      <c r="G702" s="19"/>
      <c r="H702" s="22"/>
    </row>
    <row r="703" spans="1:8" ht="30.75" customHeight="1">
      <c r="A703" s="20"/>
      <c r="B703" s="4"/>
      <c r="C703" s="20"/>
      <c r="D703" s="25"/>
      <c r="E703" s="5" t="s">
        <v>248</v>
      </c>
      <c r="F703" s="18"/>
      <c r="G703" s="19"/>
      <c r="H703" s="22"/>
    </row>
    <row r="704" spans="1:8" ht="32.25" customHeight="1">
      <c r="A704" s="20"/>
      <c r="B704" s="4"/>
      <c r="C704" s="20"/>
      <c r="D704" s="25"/>
      <c r="E704" s="5" t="s">
        <v>249</v>
      </c>
      <c r="F704" s="18"/>
      <c r="G704" s="19"/>
      <c r="H704" s="22"/>
    </row>
    <row r="705" spans="1:8" ht="111.6" customHeight="1">
      <c r="A705" s="20"/>
      <c r="B705" s="4"/>
      <c r="C705" s="20"/>
      <c r="D705" s="25"/>
      <c r="E705" s="5" t="s">
        <v>250</v>
      </c>
      <c r="F705" s="18"/>
      <c r="G705" s="19"/>
      <c r="H705" s="22"/>
    </row>
    <row r="706" spans="1:8" ht="108.95" customHeight="1">
      <c r="A706" s="20"/>
      <c r="B706" s="4"/>
      <c r="C706" s="20"/>
      <c r="D706" s="25"/>
      <c r="E706" s="5" t="s">
        <v>780</v>
      </c>
      <c r="F706" s="18"/>
      <c r="G706" s="19"/>
      <c r="H706" s="22"/>
    </row>
    <row r="707" spans="1:8" ht="96.95" customHeight="1">
      <c r="A707" s="20"/>
      <c r="B707" s="4"/>
      <c r="C707" s="20"/>
      <c r="D707" s="25"/>
      <c r="E707" s="5" t="s">
        <v>251</v>
      </c>
      <c r="F707" s="5"/>
      <c r="G707" s="19"/>
      <c r="H707" s="22"/>
    </row>
    <row r="708" spans="1:8" ht="62.25" customHeight="1">
      <c r="A708" s="20"/>
      <c r="B708" s="4"/>
      <c r="C708" s="20"/>
      <c r="D708" s="26"/>
      <c r="E708" s="2" t="s">
        <v>252</v>
      </c>
      <c r="F708" s="18"/>
      <c r="G708" s="19"/>
      <c r="H708" s="22"/>
    </row>
    <row r="709" spans="1:8" ht="6" customHeight="1">
      <c r="A709" s="11"/>
      <c r="B709" s="6"/>
      <c r="C709" s="11"/>
      <c r="D709" s="6"/>
      <c r="E709" s="6"/>
      <c r="F709" s="7"/>
      <c r="G709" s="31"/>
      <c r="H709" s="67"/>
    </row>
    <row r="710" spans="1:8" ht="6" customHeight="1">
      <c r="A710" s="21"/>
      <c r="B710" s="27"/>
      <c r="C710" s="21"/>
      <c r="D710" s="16"/>
      <c r="E710" s="27"/>
      <c r="F710" s="47"/>
      <c r="G710" s="46"/>
      <c r="H710" s="51"/>
    </row>
    <row r="711" spans="1:8" ht="86.1" customHeight="1">
      <c r="A711" s="20">
        <v>1</v>
      </c>
      <c r="B711" s="4" t="s">
        <v>57</v>
      </c>
      <c r="C711" s="20"/>
      <c r="D711" s="14"/>
      <c r="E711" s="4" t="s">
        <v>810</v>
      </c>
      <c r="F711" s="18"/>
      <c r="G711" s="224" t="s">
        <v>572</v>
      </c>
      <c r="H711" s="411" t="s">
        <v>8</v>
      </c>
    </row>
    <row r="712" spans="1:8" ht="6" customHeight="1">
      <c r="A712" s="20"/>
      <c r="B712" s="4"/>
      <c r="C712" s="20"/>
      <c r="D712" s="21"/>
      <c r="E712" s="3"/>
      <c r="F712" s="18"/>
      <c r="G712" s="19"/>
      <c r="H712" s="411"/>
    </row>
    <row r="713" spans="1:8" ht="176.1" customHeight="1">
      <c r="A713" s="20"/>
      <c r="B713" s="4"/>
      <c r="C713" s="20"/>
      <c r="D713" s="26" t="s">
        <v>253</v>
      </c>
      <c r="E713" s="2" t="s">
        <v>762</v>
      </c>
      <c r="F713" s="18"/>
      <c r="G713" s="19"/>
      <c r="H713" s="411" t="s">
        <v>535</v>
      </c>
    </row>
    <row r="714" spans="1:8" ht="6" customHeight="1">
      <c r="A714" s="20"/>
      <c r="B714" s="4"/>
      <c r="C714" s="20"/>
      <c r="D714" s="21"/>
      <c r="E714" s="3"/>
      <c r="F714" s="18"/>
      <c r="G714" s="19"/>
      <c r="H714" s="411"/>
    </row>
    <row r="715" spans="1:8" ht="73.5" customHeight="1">
      <c r="A715" s="20"/>
      <c r="B715" s="4"/>
      <c r="C715" s="20"/>
      <c r="D715" s="26" t="s">
        <v>253</v>
      </c>
      <c r="E715" s="2" t="s">
        <v>254</v>
      </c>
      <c r="F715" s="18"/>
      <c r="G715" s="19"/>
      <c r="H715" s="411" t="s">
        <v>535</v>
      </c>
    </row>
    <row r="716" spans="1:8" ht="6" customHeight="1">
      <c r="A716" s="20"/>
      <c r="B716" s="4"/>
      <c r="C716" s="20"/>
      <c r="D716" s="21"/>
      <c r="E716" s="3"/>
      <c r="F716" s="18"/>
      <c r="G716" s="19"/>
      <c r="H716" s="411"/>
    </row>
    <row r="717" spans="1:8" ht="109.5" customHeight="1">
      <c r="A717" s="20"/>
      <c r="B717" s="4"/>
      <c r="C717" s="20"/>
      <c r="D717" s="26" t="s">
        <v>253</v>
      </c>
      <c r="E717" s="2" t="s">
        <v>255</v>
      </c>
      <c r="F717" s="18"/>
      <c r="G717" s="19"/>
      <c r="H717" s="411" t="s">
        <v>535</v>
      </c>
    </row>
    <row r="718" spans="1:8" ht="6" customHeight="1">
      <c r="A718" s="20"/>
      <c r="B718" s="4"/>
      <c r="C718" s="20"/>
      <c r="D718" s="21"/>
      <c r="E718" s="3"/>
      <c r="F718" s="18"/>
      <c r="G718" s="19"/>
      <c r="H718" s="411"/>
    </row>
    <row r="719" spans="1:8" ht="58.5" customHeight="1">
      <c r="A719" s="20" t="s">
        <v>120</v>
      </c>
      <c r="B719" s="4" t="s">
        <v>120</v>
      </c>
      <c r="C719" s="20"/>
      <c r="D719" s="26" t="s">
        <v>253</v>
      </c>
      <c r="E719" s="2" t="s">
        <v>256</v>
      </c>
      <c r="F719" s="18"/>
      <c r="G719" s="19"/>
      <c r="H719" s="411" t="s">
        <v>535</v>
      </c>
    </row>
    <row r="720" spans="1:8" ht="6" customHeight="1">
      <c r="A720" s="11"/>
      <c r="B720" s="2"/>
      <c r="C720" s="11"/>
      <c r="D720" s="12"/>
      <c r="E720" s="6"/>
      <c r="F720" s="7"/>
      <c r="G720" s="120"/>
      <c r="H720" s="13"/>
    </row>
    <row r="721" spans="1:8" ht="6" customHeight="1">
      <c r="A721" s="20"/>
      <c r="B721" s="4"/>
      <c r="C721" s="20"/>
      <c r="D721" s="14"/>
      <c r="E721" s="4"/>
      <c r="F721" s="18"/>
      <c r="G721" s="19"/>
      <c r="H721" s="22"/>
    </row>
    <row r="722" spans="1:8" ht="125.45" customHeight="1">
      <c r="A722" s="20">
        <v>2</v>
      </c>
      <c r="B722" s="5" t="s">
        <v>58</v>
      </c>
      <c r="C722" s="20"/>
      <c r="D722" s="14"/>
      <c r="E722" s="4" t="s">
        <v>354</v>
      </c>
      <c r="F722" s="18"/>
      <c r="G722" s="224" t="s">
        <v>572</v>
      </c>
      <c r="H722" s="411" t="s">
        <v>9</v>
      </c>
    </row>
    <row r="723" spans="1:8" ht="6" customHeight="1">
      <c r="A723" s="20"/>
      <c r="B723" s="4"/>
      <c r="C723" s="20"/>
      <c r="D723" s="12"/>
      <c r="E723" s="6"/>
      <c r="F723" s="18"/>
      <c r="G723" s="19"/>
      <c r="H723" s="411"/>
    </row>
    <row r="724" spans="1:8" ht="6" customHeight="1">
      <c r="A724" s="20"/>
      <c r="B724" s="4"/>
      <c r="C724" s="20"/>
      <c r="D724" s="21"/>
      <c r="E724" s="3"/>
      <c r="F724" s="18"/>
      <c r="G724" s="19"/>
      <c r="H724" s="411"/>
    </row>
    <row r="725" spans="1:8" ht="60.75" customHeight="1">
      <c r="A725" s="20"/>
      <c r="B725" s="4"/>
      <c r="C725" s="20"/>
      <c r="D725" s="25" t="s">
        <v>253</v>
      </c>
      <c r="E725" s="5" t="s">
        <v>257</v>
      </c>
      <c r="F725" s="18"/>
      <c r="G725" s="19"/>
      <c r="H725" s="411" t="s">
        <v>536</v>
      </c>
    </row>
    <row r="726" spans="1:8" ht="33" customHeight="1">
      <c r="A726" s="20"/>
      <c r="B726" s="4"/>
      <c r="C726" s="20"/>
      <c r="D726" s="25"/>
      <c r="E726" s="5" t="s">
        <v>258</v>
      </c>
      <c r="F726" s="18"/>
      <c r="G726" s="130"/>
      <c r="H726" s="481" t="s">
        <v>208</v>
      </c>
    </row>
    <row r="727" spans="1:8" ht="15.75" customHeight="1">
      <c r="A727" s="20"/>
      <c r="B727" s="4"/>
      <c r="C727" s="20"/>
      <c r="D727" s="20" t="s">
        <v>19</v>
      </c>
      <c r="E727" s="415" t="s">
        <v>946</v>
      </c>
      <c r="F727" s="18"/>
      <c r="G727" s="130"/>
      <c r="H727" s="496"/>
    </row>
    <row r="728" spans="1:8" ht="108.75" customHeight="1">
      <c r="A728" s="20"/>
      <c r="B728" s="5"/>
      <c r="C728" s="20"/>
      <c r="D728" s="25" t="s">
        <v>947</v>
      </c>
      <c r="E728" s="5" t="s">
        <v>948</v>
      </c>
      <c r="F728" s="18"/>
      <c r="G728" s="60"/>
      <c r="H728" s="496"/>
    </row>
    <row r="729" spans="1:8" ht="177.6" customHeight="1">
      <c r="A729" s="20"/>
      <c r="B729" s="4"/>
      <c r="C729" s="20"/>
      <c r="D729" s="11" t="s">
        <v>949</v>
      </c>
      <c r="E729" s="2" t="s">
        <v>950</v>
      </c>
      <c r="F729" s="18"/>
      <c r="G729" s="19"/>
      <c r="H729" s="411"/>
    </row>
    <row r="730" spans="1:8" ht="6" customHeight="1">
      <c r="A730" s="11"/>
      <c r="B730" s="2"/>
      <c r="C730" s="11"/>
      <c r="D730" s="12"/>
      <c r="E730" s="6"/>
      <c r="F730" s="7"/>
      <c r="G730" s="120"/>
      <c r="H730" s="67"/>
    </row>
    <row r="731" spans="1:8" ht="6" customHeight="1">
      <c r="A731" s="20"/>
      <c r="B731" s="4"/>
      <c r="C731" s="20"/>
      <c r="D731" s="14"/>
      <c r="E731" s="4"/>
      <c r="F731" s="18"/>
      <c r="G731" s="19"/>
      <c r="H731" s="22"/>
    </row>
    <row r="732" spans="1:8" ht="87" customHeight="1">
      <c r="A732" s="20">
        <v>3</v>
      </c>
      <c r="B732" s="4" t="s">
        <v>59</v>
      </c>
      <c r="C732" s="20"/>
      <c r="D732" s="14"/>
      <c r="E732" s="4" t="s">
        <v>209</v>
      </c>
      <c r="F732" s="18"/>
      <c r="G732" s="224" t="s">
        <v>572</v>
      </c>
      <c r="H732" s="411" t="s">
        <v>537</v>
      </c>
    </row>
    <row r="733" spans="1:8" ht="6" customHeight="1">
      <c r="A733" s="20"/>
      <c r="B733" s="4"/>
      <c r="C733" s="20"/>
      <c r="D733" s="21"/>
      <c r="E733" s="3"/>
      <c r="F733" s="18"/>
      <c r="G733" s="19"/>
      <c r="H733" s="411"/>
    </row>
    <row r="734" spans="1:8" ht="97.5" customHeight="1">
      <c r="A734" s="20"/>
      <c r="B734" s="4"/>
      <c r="C734" s="20"/>
      <c r="D734" s="26" t="s">
        <v>253</v>
      </c>
      <c r="E734" s="2" t="s">
        <v>259</v>
      </c>
      <c r="F734" s="18"/>
      <c r="G734" s="19"/>
      <c r="H734" s="411" t="s">
        <v>537</v>
      </c>
    </row>
    <row r="735" spans="1:8" ht="6" customHeight="1">
      <c r="A735" s="11"/>
      <c r="B735" s="2"/>
      <c r="C735" s="11"/>
      <c r="D735" s="12"/>
      <c r="E735" s="6"/>
      <c r="F735" s="7"/>
      <c r="G735" s="120"/>
      <c r="H735" s="67"/>
    </row>
    <row r="736" spans="1:8" ht="6" customHeight="1">
      <c r="A736" s="20"/>
      <c r="B736" s="4"/>
      <c r="C736" s="20"/>
      <c r="D736" s="14"/>
      <c r="E736" s="4"/>
      <c r="F736" s="18"/>
      <c r="G736" s="19"/>
      <c r="H736" s="22"/>
    </row>
    <row r="737" spans="1:9" ht="44.45" customHeight="1">
      <c r="A737" s="20">
        <v>4</v>
      </c>
      <c r="B737" s="4" t="s">
        <v>1216</v>
      </c>
      <c r="C737" s="20"/>
      <c r="D737" s="14"/>
      <c r="E737" s="4" t="s">
        <v>1058</v>
      </c>
      <c r="F737" s="18"/>
      <c r="G737" s="19"/>
      <c r="H737" s="411" t="s">
        <v>804</v>
      </c>
      <c r="I737" s="160"/>
    </row>
    <row r="738" spans="1:9" ht="30" customHeight="1">
      <c r="A738" s="20"/>
      <c r="B738" s="4"/>
      <c r="C738" s="20"/>
      <c r="D738" s="14"/>
      <c r="E738" s="228" t="s">
        <v>792</v>
      </c>
      <c r="F738" s="18"/>
      <c r="G738" s="19"/>
      <c r="H738" s="411" t="s">
        <v>746</v>
      </c>
    </row>
    <row r="739" spans="1:9" ht="32.450000000000003" customHeight="1">
      <c r="A739" s="20"/>
      <c r="B739" s="4"/>
      <c r="C739" s="20"/>
      <c r="D739" s="14"/>
      <c r="E739" s="4" t="s">
        <v>829</v>
      </c>
      <c r="F739" s="18"/>
      <c r="G739" s="19"/>
      <c r="H739" s="411"/>
    </row>
    <row r="740" spans="1:9" ht="6" customHeight="1">
      <c r="A740" s="20"/>
      <c r="B740" s="4"/>
      <c r="C740" s="20"/>
      <c r="D740" s="14"/>
      <c r="E740" s="4"/>
      <c r="F740" s="18"/>
      <c r="G740" s="19"/>
      <c r="H740" s="22"/>
    </row>
    <row r="741" spans="1:9" ht="36.6" customHeight="1">
      <c r="A741" s="20"/>
      <c r="B741" s="4"/>
      <c r="C741" s="20"/>
      <c r="D741" s="14"/>
      <c r="E741" s="4" t="s">
        <v>1045</v>
      </c>
      <c r="F741" s="18"/>
      <c r="G741" s="19"/>
      <c r="H741" s="22"/>
    </row>
    <row r="742" spans="1:9" ht="71.099999999999994" customHeight="1">
      <c r="A742" s="20"/>
      <c r="B742" s="4"/>
      <c r="C742" s="20"/>
      <c r="D742" s="21" t="s">
        <v>755</v>
      </c>
      <c r="E742" s="3" t="s">
        <v>781</v>
      </c>
      <c r="F742" s="18"/>
      <c r="G742" s="19"/>
      <c r="H742" s="411" t="s">
        <v>756</v>
      </c>
    </row>
    <row r="743" spans="1:9" ht="150.6" customHeight="1">
      <c r="A743" s="20"/>
      <c r="B743" s="4"/>
      <c r="C743" s="20"/>
      <c r="D743" s="11"/>
      <c r="E743" s="293" t="s">
        <v>1513</v>
      </c>
      <c r="F743" s="18"/>
      <c r="G743" s="19"/>
      <c r="H743" s="22"/>
    </row>
    <row r="744" spans="1:9" ht="6" customHeight="1">
      <c r="A744" s="11"/>
      <c r="B744" s="6"/>
      <c r="C744" s="11"/>
      <c r="D744" s="12"/>
      <c r="E744" s="6"/>
      <c r="F744" s="7"/>
      <c r="G744" s="31"/>
      <c r="H744" s="67"/>
    </row>
    <row r="745" spans="1:9" ht="6" customHeight="1">
      <c r="A745" s="21"/>
      <c r="B745" s="27"/>
      <c r="C745" s="21"/>
      <c r="D745" s="16"/>
      <c r="E745" s="27"/>
      <c r="F745" s="47"/>
      <c r="G745" s="46"/>
      <c r="H745" s="51"/>
    </row>
    <row r="746" spans="1:9" ht="49.5" customHeight="1">
      <c r="A746" s="20">
        <v>5</v>
      </c>
      <c r="B746" s="4" t="s">
        <v>1059</v>
      </c>
      <c r="C746" s="20"/>
      <c r="D746" s="14"/>
      <c r="E746" s="4" t="s">
        <v>1060</v>
      </c>
      <c r="F746" s="18"/>
      <c r="G746" s="19"/>
      <c r="H746" s="411" t="s">
        <v>803</v>
      </c>
      <c r="I746" s="160"/>
    </row>
    <row r="747" spans="1:9" ht="35.1" customHeight="1">
      <c r="A747" s="20"/>
      <c r="B747" s="4"/>
      <c r="C747" s="20"/>
      <c r="D747" s="14"/>
      <c r="E747" s="228" t="s">
        <v>792</v>
      </c>
      <c r="F747" s="18"/>
      <c r="G747" s="19"/>
      <c r="H747" s="411" t="s">
        <v>831</v>
      </c>
    </row>
    <row r="748" spans="1:9" ht="35.1" customHeight="1">
      <c r="A748" s="20"/>
      <c r="B748" s="4"/>
      <c r="C748" s="20"/>
      <c r="D748" s="14"/>
      <c r="E748" s="4" t="s">
        <v>830</v>
      </c>
      <c r="F748" s="18"/>
      <c r="G748" s="19"/>
      <c r="H748" s="411"/>
    </row>
    <row r="749" spans="1:9" ht="6" customHeight="1">
      <c r="A749" s="20"/>
      <c r="B749" s="4"/>
      <c r="C749" s="20"/>
      <c r="D749" s="14"/>
      <c r="E749" s="4"/>
      <c r="F749" s="18"/>
      <c r="G749" s="19"/>
      <c r="H749" s="411"/>
    </row>
    <row r="750" spans="1:9" ht="32.450000000000003" customHeight="1">
      <c r="A750" s="20"/>
      <c r="B750" s="4"/>
      <c r="C750" s="20"/>
      <c r="D750" s="14"/>
      <c r="E750" s="4" t="s">
        <v>1046</v>
      </c>
      <c r="F750" s="18"/>
      <c r="G750" s="19"/>
      <c r="H750" s="411"/>
    </row>
    <row r="751" spans="1:9" ht="6" customHeight="1">
      <c r="A751" s="20"/>
      <c r="B751" s="4"/>
      <c r="C751" s="20"/>
      <c r="D751" s="21"/>
      <c r="E751" s="3"/>
      <c r="F751" s="18"/>
      <c r="G751" s="19"/>
      <c r="H751" s="22"/>
    </row>
    <row r="752" spans="1:9" ht="98.45" customHeight="1">
      <c r="A752" s="20"/>
      <c r="B752" s="4"/>
      <c r="C752" s="20"/>
      <c r="D752" s="20" t="s">
        <v>755</v>
      </c>
      <c r="E752" s="5" t="s">
        <v>1047</v>
      </c>
      <c r="F752" s="18"/>
      <c r="G752" s="19"/>
      <c r="H752" s="411" t="s">
        <v>559</v>
      </c>
    </row>
    <row r="753" spans="1:9" ht="45.6" customHeight="1">
      <c r="A753" s="20"/>
      <c r="B753" s="4"/>
      <c r="C753" s="20"/>
      <c r="D753" s="11"/>
      <c r="E753" s="2" t="s">
        <v>1061</v>
      </c>
      <c r="F753" s="18"/>
      <c r="G753" s="19"/>
      <c r="H753" s="22"/>
    </row>
    <row r="754" spans="1:9" ht="6" customHeight="1">
      <c r="A754" s="11"/>
      <c r="B754" s="6"/>
      <c r="C754" s="11"/>
      <c r="D754" s="12"/>
      <c r="E754" s="6"/>
      <c r="F754" s="7"/>
      <c r="G754" s="31"/>
      <c r="H754" s="13"/>
    </row>
    <row r="755" spans="1:9" ht="6" customHeight="1">
      <c r="A755" s="20"/>
      <c r="B755" s="4"/>
      <c r="C755" s="20"/>
      <c r="D755" s="14"/>
      <c r="E755" s="4"/>
      <c r="F755" s="18"/>
      <c r="G755" s="19"/>
      <c r="H755" s="22"/>
    </row>
    <row r="756" spans="1:9" ht="42" customHeight="1">
      <c r="A756" s="25">
        <v>6</v>
      </c>
      <c r="B756" s="5" t="s">
        <v>60</v>
      </c>
      <c r="C756" s="20"/>
      <c r="D756" s="14"/>
      <c r="E756" s="4" t="s">
        <v>10</v>
      </c>
      <c r="F756" s="18"/>
      <c r="G756" s="224" t="s">
        <v>572</v>
      </c>
      <c r="H756" s="411" t="s">
        <v>1323</v>
      </c>
    </row>
    <row r="757" spans="1:9" ht="6" customHeight="1">
      <c r="A757" s="20"/>
      <c r="B757" s="5"/>
      <c r="C757" s="20"/>
      <c r="D757" s="21"/>
      <c r="E757" s="3"/>
      <c r="F757" s="18"/>
      <c r="G757" s="19"/>
      <c r="H757" s="411"/>
    </row>
    <row r="758" spans="1:9" ht="97.5" customHeight="1">
      <c r="A758" s="20"/>
      <c r="B758" s="5"/>
      <c r="C758" s="22"/>
      <c r="D758" s="26" t="s">
        <v>21</v>
      </c>
      <c r="E758" s="2" t="s">
        <v>260</v>
      </c>
      <c r="F758" s="22"/>
      <c r="G758" s="130"/>
      <c r="H758" s="411" t="s">
        <v>538</v>
      </c>
    </row>
    <row r="759" spans="1:9" ht="6" customHeight="1">
      <c r="A759" s="20"/>
      <c r="B759" s="4"/>
      <c r="C759" s="20"/>
      <c r="D759" s="20"/>
      <c r="E759" s="5"/>
      <c r="F759" s="18"/>
      <c r="G759" s="19"/>
      <c r="H759" s="411"/>
    </row>
    <row r="760" spans="1:9" ht="112.5" customHeight="1">
      <c r="A760" s="20"/>
      <c r="B760" s="4"/>
      <c r="C760" s="20"/>
      <c r="D760" s="25" t="s">
        <v>253</v>
      </c>
      <c r="E760" s="5" t="s">
        <v>1324</v>
      </c>
      <c r="F760" s="5"/>
      <c r="G760" s="19"/>
      <c r="H760" s="411" t="s">
        <v>538</v>
      </c>
    </row>
    <row r="761" spans="1:9" ht="60" customHeight="1">
      <c r="A761" s="20"/>
      <c r="B761" s="4"/>
      <c r="C761" s="20"/>
      <c r="D761" s="20"/>
      <c r="E761" s="5" t="s">
        <v>244</v>
      </c>
      <c r="F761" s="18"/>
      <c r="G761" s="19"/>
      <c r="H761" s="411"/>
    </row>
    <row r="762" spans="1:9" ht="98.1" customHeight="1">
      <c r="A762" s="20"/>
      <c r="B762" s="4"/>
      <c r="C762" s="20"/>
      <c r="D762" s="20"/>
      <c r="E762" s="2" t="s">
        <v>1413</v>
      </c>
      <c r="F762" s="18"/>
      <c r="G762" s="19"/>
      <c r="H762" s="411"/>
    </row>
    <row r="763" spans="1:9" ht="6" customHeight="1">
      <c r="A763" s="20"/>
      <c r="B763" s="4"/>
      <c r="C763" s="20"/>
      <c r="D763" s="20"/>
      <c r="E763" s="5"/>
      <c r="F763" s="18"/>
      <c r="G763" s="19"/>
      <c r="H763" s="411"/>
    </row>
    <row r="764" spans="1:9" ht="64.5" customHeight="1">
      <c r="A764" s="20"/>
      <c r="B764" s="4"/>
      <c r="C764" s="20"/>
      <c r="D764" s="26" t="s">
        <v>253</v>
      </c>
      <c r="E764" s="2" t="s">
        <v>261</v>
      </c>
      <c r="F764" s="18"/>
      <c r="G764" s="19"/>
      <c r="H764" s="411" t="s">
        <v>538</v>
      </c>
    </row>
    <row r="765" spans="1:9" ht="6" customHeight="1">
      <c r="A765" s="11"/>
      <c r="B765" s="2"/>
      <c r="C765" s="11"/>
      <c r="D765" s="12"/>
      <c r="E765" s="6"/>
      <c r="F765" s="7"/>
      <c r="G765" s="8"/>
      <c r="H765" s="67"/>
    </row>
    <row r="766" spans="1:9" ht="6" customHeight="1">
      <c r="A766" s="20"/>
      <c r="B766" s="5"/>
      <c r="C766" s="20"/>
      <c r="D766" s="14"/>
      <c r="E766" s="4"/>
      <c r="F766" s="18"/>
      <c r="G766" s="60"/>
      <c r="H766" s="22"/>
    </row>
    <row r="767" spans="1:9" ht="62.45" customHeight="1">
      <c r="A767" s="25">
        <v>7</v>
      </c>
      <c r="B767" s="4" t="s">
        <v>61</v>
      </c>
      <c r="C767" s="11"/>
      <c r="D767" s="12" t="s">
        <v>19</v>
      </c>
      <c r="E767" s="6" t="s">
        <v>355</v>
      </c>
      <c r="F767" s="7"/>
      <c r="G767" s="40" t="s">
        <v>572</v>
      </c>
      <c r="H767" s="411" t="s">
        <v>539</v>
      </c>
      <c r="I767" s="241"/>
    </row>
    <row r="768" spans="1:9" ht="6" customHeight="1">
      <c r="A768" s="20"/>
      <c r="B768" s="4"/>
      <c r="C768" s="20"/>
      <c r="D768" s="14"/>
      <c r="E768" s="4"/>
      <c r="F768" s="18"/>
      <c r="G768" s="19"/>
      <c r="H768" s="411"/>
    </row>
    <row r="769" spans="1:9" ht="99" customHeight="1">
      <c r="A769" s="20"/>
      <c r="B769" s="5"/>
      <c r="C769" s="11"/>
      <c r="D769" s="12" t="s">
        <v>24</v>
      </c>
      <c r="E769" s="6" t="s">
        <v>203</v>
      </c>
      <c r="F769" s="7"/>
      <c r="G769" s="40" t="s">
        <v>572</v>
      </c>
      <c r="H769" s="411" t="s">
        <v>540</v>
      </c>
    </row>
    <row r="770" spans="1:9" ht="6" customHeight="1">
      <c r="A770" s="20"/>
      <c r="B770" s="4"/>
      <c r="C770" s="20"/>
      <c r="D770" s="14"/>
      <c r="E770" s="4"/>
      <c r="F770" s="18"/>
      <c r="G770" s="19"/>
      <c r="H770" s="411"/>
    </row>
    <row r="771" spans="1:9" ht="87.75" customHeight="1">
      <c r="A771" s="20"/>
      <c r="B771" s="4"/>
      <c r="C771" s="20"/>
      <c r="D771" s="14" t="s">
        <v>27</v>
      </c>
      <c r="E771" s="4" t="s">
        <v>411</v>
      </c>
      <c r="F771" s="18"/>
      <c r="G771" s="224" t="s">
        <v>572</v>
      </c>
      <c r="H771" s="411" t="s">
        <v>541</v>
      </c>
    </row>
    <row r="772" spans="1:9" ht="62.1" customHeight="1">
      <c r="A772" s="20"/>
      <c r="B772" s="5"/>
      <c r="C772" s="20"/>
      <c r="D772" s="14"/>
      <c r="E772" s="4" t="s">
        <v>763</v>
      </c>
      <c r="F772" s="18"/>
      <c r="G772" s="41"/>
      <c r="H772" s="411"/>
    </row>
    <row r="773" spans="1:9" ht="6" customHeight="1">
      <c r="A773" s="20"/>
      <c r="B773" s="5"/>
      <c r="C773" s="11"/>
      <c r="D773" s="12"/>
      <c r="E773" s="6"/>
      <c r="F773" s="7"/>
      <c r="G773" s="120"/>
      <c r="H773" s="411"/>
    </row>
    <row r="774" spans="1:9" ht="6" customHeight="1">
      <c r="A774" s="20"/>
      <c r="B774" s="4"/>
      <c r="C774" s="20"/>
      <c r="D774" s="14"/>
      <c r="E774" s="4"/>
      <c r="F774" s="18"/>
      <c r="G774" s="19"/>
      <c r="H774" s="411"/>
    </row>
    <row r="775" spans="1:9" ht="99.6" customHeight="1">
      <c r="A775" s="20" t="s">
        <v>120</v>
      </c>
      <c r="B775" s="4" t="s">
        <v>120</v>
      </c>
      <c r="C775" s="20"/>
      <c r="D775" s="4" t="s">
        <v>42</v>
      </c>
      <c r="E775" s="4" t="s">
        <v>393</v>
      </c>
      <c r="F775" s="18"/>
      <c r="G775" s="224" t="s">
        <v>573</v>
      </c>
      <c r="H775" s="411" t="s">
        <v>542</v>
      </c>
    </row>
    <row r="776" spans="1:9" ht="6" customHeight="1">
      <c r="A776" s="20"/>
      <c r="B776" s="4"/>
      <c r="C776" s="20"/>
      <c r="D776" s="21"/>
      <c r="E776" s="3"/>
      <c r="F776" s="18"/>
      <c r="G776" s="19"/>
      <c r="H776" s="22"/>
    </row>
    <row r="777" spans="1:9" ht="57.95" customHeight="1">
      <c r="A777" s="20" t="s">
        <v>120</v>
      </c>
      <c r="B777" s="4" t="s">
        <v>120</v>
      </c>
      <c r="C777" s="20"/>
      <c r="D777" s="25" t="s">
        <v>21</v>
      </c>
      <c r="E777" s="5" t="s">
        <v>346</v>
      </c>
      <c r="F777" s="18"/>
      <c r="G777" s="121"/>
      <c r="H777" s="411" t="s">
        <v>542</v>
      </c>
    </row>
    <row r="778" spans="1:9" ht="6" customHeight="1">
      <c r="A778" s="20"/>
      <c r="B778" s="4"/>
      <c r="C778" s="20"/>
      <c r="D778" s="68"/>
      <c r="E778" s="3"/>
      <c r="F778" s="18"/>
      <c r="G778" s="121"/>
      <c r="H778" s="411"/>
    </row>
    <row r="779" spans="1:9" ht="72.599999999999994" customHeight="1">
      <c r="A779" s="20" t="s">
        <v>120</v>
      </c>
      <c r="B779" s="4" t="s">
        <v>120</v>
      </c>
      <c r="C779" s="20"/>
      <c r="D779" s="26" t="s">
        <v>21</v>
      </c>
      <c r="E779" s="2" t="s">
        <v>1325</v>
      </c>
      <c r="F779" s="18"/>
      <c r="G779" s="121"/>
      <c r="H779" s="411"/>
      <c r="I779" s="160"/>
    </row>
    <row r="780" spans="1:9" ht="6" customHeight="1">
      <c r="A780" s="20" t="s">
        <v>120</v>
      </c>
      <c r="B780" s="4" t="s">
        <v>126</v>
      </c>
      <c r="C780" s="11"/>
      <c r="D780" s="6"/>
      <c r="E780" s="6"/>
      <c r="F780" s="7"/>
      <c r="G780" s="156"/>
      <c r="H780" s="411"/>
    </row>
    <row r="781" spans="1:9" ht="6" customHeight="1">
      <c r="A781" s="20"/>
      <c r="B781" s="5"/>
      <c r="C781" s="20"/>
      <c r="D781" s="14"/>
      <c r="E781" s="4"/>
      <c r="F781" s="18"/>
      <c r="G781" s="60"/>
      <c r="H781" s="22"/>
    </row>
    <row r="782" spans="1:9" ht="70.5" customHeight="1">
      <c r="A782" s="20"/>
      <c r="B782" s="5"/>
      <c r="C782" s="20"/>
      <c r="D782" s="4" t="s">
        <v>236</v>
      </c>
      <c r="E782" s="4" t="s">
        <v>162</v>
      </c>
      <c r="F782" s="18"/>
      <c r="G782" s="224" t="s">
        <v>573</v>
      </c>
      <c r="H782" s="411" t="s">
        <v>543</v>
      </c>
    </row>
    <row r="783" spans="1:9" ht="6" customHeight="1">
      <c r="A783" s="20"/>
      <c r="B783" s="4"/>
      <c r="C783" s="20"/>
      <c r="D783" s="14"/>
      <c r="E783" s="4"/>
      <c r="F783" s="18"/>
      <c r="G783" s="43"/>
      <c r="H783" s="411"/>
    </row>
    <row r="784" spans="1:9" ht="6" customHeight="1">
      <c r="A784" s="20"/>
      <c r="B784" s="4"/>
      <c r="C784" s="20"/>
      <c r="D784" s="21"/>
      <c r="E784" s="3"/>
      <c r="F784" s="18"/>
      <c r="G784" s="41"/>
      <c r="H784" s="411"/>
    </row>
    <row r="785" spans="1:8" ht="126.75" customHeight="1">
      <c r="A785" s="20"/>
      <c r="B785" s="4"/>
      <c r="C785" s="20"/>
      <c r="D785" s="26" t="s">
        <v>253</v>
      </c>
      <c r="E785" s="2" t="s">
        <v>782</v>
      </c>
      <c r="F785" s="18"/>
      <c r="G785" s="60"/>
      <c r="H785" s="411" t="s">
        <v>543</v>
      </c>
    </row>
    <row r="786" spans="1:8" ht="6" customHeight="1">
      <c r="A786" s="20"/>
      <c r="B786" s="4"/>
      <c r="C786" s="20"/>
      <c r="D786" s="14"/>
      <c r="E786" s="4"/>
      <c r="F786" s="18"/>
      <c r="G786" s="19"/>
      <c r="H786" s="411"/>
    </row>
    <row r="787" spans="1:8" ht="6" customHeight="1">
      <c r="A787" s="20"/>
      <c r="B787" s="4"/>
      <c r="C787" s="21"/>
      <c r="D787" s="16"/>
      <c r="E787" s="27"/>
      <c r="F787" s="47"/>
      <c r="G787" s="133"/>
      <c r="H787" s="411"/>
    </row>
    <row r="788" spans="1:8" ht="85.5" customHeight="1">
      <c r="A788" s="20"/>
      <c r="B788" s="4"/>
      <c r="C788" s="11"/>
      <c r="D788" s="6" t="s">
        <v>237</v>
      </c>
      <c r="E788" s="6" t="s">
        <v>394</v>
      </c>
      <c r="F788" s="7"/>
      <c r="G788" s="8" t="s">
        <v>3</v>
      </c>
      <c r="H788" s="411" t="s">
        <v>544</v>
      </c>
    </row>
    <row r="789" spans="1:8" ht="6" customHeight="1">
      <c r="A789" s="20"/>
      <c r="B789" s="4"/>
      <c r="C789" s="20"/>
      <c r="D789" s="14"/>
      <c r="E789" s="4"/>
      <c r="F789" s="18"/>
      <c r="G789" s="19"/>
      <c r="H789" s="411"/>
    </row>
    <row r="790" spans="1:8" ht="59.25" customHeight="1">
      <c r="A790" s="20"/>
      <c r="B790" s="5"/>
      <c r="C790" s="20"/>
      <c r="D790" s="4" t="s">
        <v>238</v>
      </c>
      <c r="E790" s="4" t="s">
        <v>127</v>
      </c>
      <c r="F790" s="18"/>
      <c r="G790" s="224" t="s">
        <v>573</v>
      </c>
      <c r="H790" s="411" t="s">
        <v>545</v>
      </c>
    </row>
    <row r="791" spans="1:8" ht="6" customHeight="1">
      <c r="A791" s="20"/>
      <c r="B791" s="4"/>
      <c r="C791" s="20"/>
      <c r="D791" s="21"/>
      <c r="E791" s="3"/>
      <c r="F791" s="18"/>
      <c r="G791" s="41"/>
      <c r="H791" s="411"/>
    </row>
    <row r="792" spans="1:8" ht="35.25" customHeight="1">
      <c r="A792" s="20"/>
      <c r="B792" s="4"/>
      <c r="C792" s="20"/>
      <c r="D792" s="26" t="s">
        <v>253</v>
      </c>
      <c r="E792" s="2" t="s">
        <v>262</v>
      </c>
      <c r="F792" s="18"/>
      <c r="G792" s="41"/>
      <c r="H792" s="411" t="s">
        <v>545</v>
      </c>
    </row>
    <row r="793" spans="1:8" ht="6" customHeight="1">
      <c r="A793" s="11"/>
      <c r="B793" s="6"/>
      <c r="C793" s="11"/>
      <c r="D793" s="12"/>
      <c r="E793" s="6"/>
      <c r="F793" s="7"/>
      <c r="G793" s="120"/>
      <c r="H793" s="13"/>
    </row>
    <row r="794" spans="1:8" ht="6" customHeight="1">
      <c r="A794" s="20"/>
      <c r="B794" s="4"/>
      <c r="C794" s="20"/>
      <c r="D794" s="14"/>
      <c r="E794" s="4"/>
      <c r="F794" s="18"/>
      <c r="G794" s="19"/>
      <c r="H794" s="411"/>
    </row>
    <row r="795" spans="1:8" ht="60.6" customHeight="1">
      <c r="A795" s="173">
        <v>8</v>
      </c>
      <c r="B795" s="5" t="s">
        <v>345</v>
      </c>
      <c r="C795" s="20"/>
      <c r="D795" s="14" t="s">
        <v>19</v>
      </c>
      <c r="E795" s="4" t="s">
        <v>783</v>
      </c>
      <c r="F795" s="18"/>
      <c r="G795" s="224" t="s">
        <v>183</v>
      </c>
      <c r="H795" s="411"/>
    </row>
    <row r="796" spans="1:8" ht="6" customHeight="1">
      <c r="A796" s="20"/>
      <c r="B796" s="4"/>
      <c r="C796" s="20"/>
      <c r="D796" s="14"/>
      <c r="E796" s="4"/>
      <c r="F796" s="18"/>
      <c r="G796" s="60"/>
      <c r="H796" s="22"/>
    </row>
    <row r="797" spans="1:8" ht="6" customHeight="1">
      <c r="A797" s="20"/>
      <c r="B797" s="5"/>
      <c r="C797" s="14"/>
      <c r="D797" s="21"/>
      <c r="E797" s="3"/>
      <c r="F797" s="14"/>
      <c r="G797" s="60"/>
      <c r="H797" s="411"/>
    </row>
    <row r="798" spans="1:8" ht="105.6" customHeight="1">
      <c r="A798" s="20"/>
      <c r="B798" s="4"/>
      <c r="C798" s="20"/>
      <c r="D798" s="25" t="s">
        <v>21</v>
      </c>
      <c r="E798" s="5" t="s">
        <v>784</v>
      </c>
      <c r="F798" s="18"/>
      <c r="G798" s="19"/>
      <c r="H798" s="411" t="s">
        <v>546</v>
      </c>
    </row>
    <row r="799" spans="1:8" ht="58.5" customHeight="1">
      <c r="A799" s="20"/>
      <c r="B799" s="4"/>
      <c r="C799" s="20"/>
      <c r="D799" s="238"/>
      <c r="E799" s="2" t="s">
        <v>1166</v>
      </c>
      <c r="F799" s="18"/>
      <c r="G799" s="19"/>
      <c r="H799" s="411"/>
    </row>
    <row r="800" spans="1:8" ht="6" customHeight="1">
      <c r="A800" s="20"/>
      <c r="B800" s="4"/>
      <c r="C800" s="20"/>
      <c r="D800" s="14"/>
      <c r="E800" s="4"/>
      <c r="F800" s="18"/>
      <c r="G800" s="60"/>
      <c r="H800" s="22"/>
    </row>
    <row r="801" spans="1:11" ht="6" customHeight="1">
      <c r="A801" s="20"/>
      <c r="B801" s="4"/>
      <c r="C801" s="21"/>
      <c r="D801" s="16"/>
      <c r="E801" s="27"/>
      <c r="F801" s="47"/>
      <c r="G801" s="133"/>
      <c r="H801" s="411"/>
    </row>
    <row r="802" spans="1:11" ht="285.95" customHeight="1">
      <c r="A802" s="20"/>
      <c r="B802" s="4"/>
      <c r="C802" s="20"/>
      <c r="D802" s="14" t="s">
        <v>24</v>
      </c>
      <c r="E802" s="400" t="s">
        <v>1514</v>
      </c>
      <c r="F802" s="18"/>
      <c r="G802" s="224" t="s">
        <v>573</v>
      </c>
      <c r="H802" s="411" t="s">
        <v>347</v>
      </c>
      <c r="I802" s="246"/>
      <c r="K802" s="160"/>
    </row>
    <row r="803" spans="1:11" ht="30" customHeight="1">
      <c r="A803" s="20"/>
      <c r="B803" s="4"/>
      <c r="C803" s="20"/>
      <c r="D803" s="14"/>
      <c r="E803" s="228" t="s">
        <v>792</v>
      </c>
      <c r="F803" s="18"/>
      <c r="G803" s="121"/>
      <c r="H803" s="411" t="s">
        <v>348</v>
      </c>
    </row>
    <row r="804" spans="1:11" ht="20.100000000000001" customHeight="1">
      <c r="A804" s="20"/>
      <c r="B804" s="4"/>
      <c r="C804" s="20"/>
      <c r="D804" s="14"/>
      <c r="E804" s="4" t="s">
        <v>349</v>
      </c>
      <c r="F804" s="18"/>
      <c r="G804" s="121"/>
      <c r="H804" s="419"/>
    </row>
    <row r="805" spans="1:11" ht="33.950000000000003" customHeight="1">
      <c r="A805" s="20"/>
      <c r="B805" s="4"/>
      <c r="C805" s="20"/>
      <c r="D805" s="14" t="s">
        <v>63</v>
      </c>
      <c r="E805" s="4" t="s">
        <v>350</v>
      </c>
      <c r="F805" s="18"/>
      <c r="G805" s="121"/>
      <c r="H805" s="411"/>
    </row>
    <row r="806" spans="1:11" ht="30.95" customHeight="1">
      <c r="A806" s="20"/>
      <c r="B806" s="4"/>
      <c r="C806" s="20"/>
      <c r="D806" s="14" t="s">
        <v>64</v>
      </c>
      <c r="E806" s="4" t="s">
        <v>952</v>
      </c>
      <c r="F806" s="18"/>
      <c r="G806" s="121"/>
      <c r="H806" s="411"/>
    </row>
    <row r="807" spans="1:11" ht="45" customHeight="1">
      <c r="A807" s="20"/>
      <c r="B807" s="4"/>
      <c r="C807" s="20"/>
      <c r="D807" s="14"/>
      <c r="E807" s="4" t="s">
        <v>953</v>
      </c>
      <c r="F807" s="18"/>
      <c r="G807" s="121"/>
      <c r="H807" s="411"/>
    </row>
    <row r="808" spans="1:11" ht="70.5" customHeight="1">
      <c r="A808" s="20"/>
      <c r="B808" s="4"/>
      <c r="C808" s="20"/>
      <c r="D808" s="14"/>
      <c r="E808" s="4" t="s">
        <v>954</v>
      </c>
      <c r="F808" s="18"/>
      <c r="G808" s="121"/>
      <c r="H808" s="411"/>
    </row>
    <row r="809" spans="1:11" ht="6" customHeight="1">
      <c r="A809" s="20"/>
      <c r="B809" s="4"/>
      <c r="C809" s="20"/>
      <c r="D809" s="21"/>
      <c r="E809" s="3"/>
      <c r="F809" s="18"/>
      <c r="G809" s="121"/>
      <c r="H809" s="411"/>
    </row>
    <row r="810" spans="1:11" ht="47.25" customHeight="1">
      <c r="A810" s="20"/>
      <c r="B810" s="4"/>
      <c r="C810" s="20"/>
      <c r="D810" s="20" t="s">
        <v>21</v>
      </c>
      <c r="E810" s="5" t="s">
        <v>395</v>
      </c>
      <c r="F810" s="18"/>
      <c r="G810" s="19"/>
      <c r="H810" s="403" t="s">
        <v>1515</v>
      </c>
    </row>
    <row r="811" spans="1:11" ht="83.1" customHeight="1">
      <c r="A811" s="20"/>
      <c r="B811" s="4"/>
      <c r="C811" s="20"/>
      <c r="D811" s="222"/>
      <c r="E811" s="5" t="s">
        <v>1167</v>
      </c>
      <c r="F811" s="18"/>
      <c r="G811" s="19"/>
      <c r="H811" s="403"/>
    </row>
    <row r="812" spans="1:11" ht="49.5" customHeight="1">
      <c r="A812" s="20"/>
      <c r="B812" s="4"/>
      <c r="C812" s="20"/>
      <c r="D812" s="26"/>
      <c r="E812" s="2" t="s">
        <v>910</v>
      </c>
      <c r="F812" s="18"/>
      <c r="G812" s="19"/>
      <c r="H812" s="403"/>
    </row>
    <row r="813" spans="1:11" ht="6" customHeight="1">
      <c r="A813" s="20"/>
      <c r="B813" s="4"/>
      <c r="C813" s="20"/>
      <c r="D813" s="21"/>
      <c r="E813" s="47"/>
      <c r="F813" s="18"/>
      <c r="G813" s="19"/>
      <c r="H813" s="403"/>
    </row>
    <row r="814" spans="1:11" ht="49.5" customHeight="1">
      <c r="A814" s="20"/>
      <c r="B814" s="4"/>
      <c r="C814" s="20"/>
      <c r="D814" s="26" t="s">
        <v>21</v>
      </c>
      <c r="E814" s="2" t="s">
        <v>456</v>
      </c>
      <c r="F814" s="18"/>
      <c r="G814" s="19"/>
      <c r="H814" s="403" t="s">
        <v>1516</v>
      </c>
    </row>
    <row r="815" spans="1:11" ht="6" customHeight="1">
      <c r="A815" s="20"/>
      <c r="B815" s="5"/>
      <c r="C815" s="14"/>
      <c r="D815" s="21"/>
      <c r="E815" s="3"/>
      <c r="F815" s="14"/>
      <c r="G815" s="60"/>
      <c r="H815" s="403"/>
    </row>
    <row r="816" spans="1:11" ht="45.95" customHeight="1">
      <c r="A816" s="20"/>
      <c r="B816" s="4"/>
      <c r="C816" s="20"/>
      <c r="D816" s="20" t="s">
        <v>21</v>
      </c>
      <c r="E816" s="5" t="s">
        <v>911</v>
      </c>
      <c r="F816" s="18"/>
      <c r="G816" s="41"/>
      <c r="H816" s="403" t="s">
        <v>1517</v>
      </c>
    </row>
    <row r="817" spans="1:10" ht="48.6" customHeight="1">
      <c r="A817" s="20"/>
      <c r="B817" s="4"/>
      <c r="C817" s="20"/>
      <c r="D817" s="11"/>
      <c r="E817" s="2" t="s">
        <v>951</v>
      </c>
      <c r="F817" s="18"/>
      <c r="G817" s="19"/>
      <c r="H817" s="411"/>
    </row>
    <row r="818" spans="1:10" ht="6" customHeight="1">
      <c r="A818" s="20"/>
      <c r="B818" s="4"/>
      <c r="C818" s="20"/>
      <c r="D818" s="14"/>
      <c r="E818" s="4"/>
      <c r="F818" s="18"/>
      <c r="G818" s="121"/>
      <c r="H818" s="411"/>
    </row>
    <row r="819" spans="1:10" ht="30" customHeight="1">
      <c r="A819" s="20"/>
      <c r="B819" s="4"/>
      <c r="C819" s="20"/>
      <c r="D819" s="14"/>
      <c r="E819" s="228" t="s">
        <v>924</v>
      </c>
      <c r="F819" s="18"/>
      <c r="G819" s="121"/>
      <c r="H819" s="411" t="s">
        <v>351</v>
      </c>
    </row>
    <row r="820" spans="1:10" ht="20.100000000000001" customHeight="1">
      <c r="A820" s="20"/>
      <c r="B820" s="4"/>
      <c r="C820" s="20"/>
      <c r="D820" s="14"/>
      <c r="E820" s="4" t="s">
        <v>352</v>
      </c>
      <c r="F820" s="18"/>
      <c r="G820" s="121"/>
      <c r="H820" s="419"/>
    </row>
    <row r="821" spans="1:10" ht="97.5" customHeight="1">
      <c r="A821" s="20"/>
      <c r="B821" s="4"/>
      <c r="C821" s="20"/>
      <c r="D821" s="14" t="s">
        <v>63</v>
      </c>
      <c r="E821" s="4" t="s">
        <v>353</v>
      </c>
      <c r="F821" s="18"/>
      <c r="G821" s="121"/>
      <c r="H821" s="411"/>
    </row>
    <row r="822" spans="1:10" ht="101.45" customHeight="1">
      <c r="A822" s="20"/>
      <c r="B822" s="4"/>
      <c r="C822" s="20"/>
      <c r="D822" s="12" t="s">
        <v>64</v>
      </c>
      <c r="E822" s="6" t="s">
        <v>785</v>
      </c>
      <c r="F822" s="18"/>
      <c r="G822" s="121"/>
      <c r="H822" s="411"/>
    </row>
    <row r="823" spans="1:10" s="160" customFormat="1" ht="6" customHeight="1">
      <c r="A823" s="157"/>
      <c r="B823" s="5"/>
      <c r="C823" s="22"/>
      <c r="D823" s="476"/>
      <c r="E823" s="477"/>
      <c r="F823" s="22"/>
      <c r="G823" s="158"/>
      <c r="H823" s="159"/>
    </row>
    <row r="824" spans="1:10" s="160" customFormat="1" ht="57.75" customHeight="1">
      <c r="A824" s="20"/>
      <c r="B824" s="5"/>
      <c r="C824" s="20"/>
      <c r="D824" s="26" t="s">
        <v>21</v>
      </c>
      <c r="E824" s="2" t="s">
        <v>396</v>
      </c>
      <c r="F824" s="18"/>
      <c r="G824" s="121"/>
      <c r="H824" s="403" t="s">
        <v>1518</v>
      </c>
    </row>
    <row r="825" spans="1:10" s="160" customFormat="1" ht="6" customHeight="1">
      <c r="A825" s="20"/>
      <c r="B825" s="5"/>
      <c r="C825" s="20"/>
      <c r="D825" s="20"/>
      <c r="E825" s="5"/>
      <c r="F825" s="18"/>
      <c r="G825" s="121"/>
      <c r="H825" s="403"/>
    </row>
    <row r="826" spans="1:10" s="160" customFormat="1" ht="114" customHeight="1">
      <c r="A826" s="20"/>
      <c r="B826" s="5"/>
      <c r="C826" s="20"/>
      <c r="D826" s="20" t="s">
        <v>21</v>
      </c>
      <c r="E826" s="5" t="s">
        <v>786</v>
      </c>
      <c r="F826" s="18"/>
      <c r="G826" s="121"/>
      <c r="H826" s="403" t="s">
        <v>1519</v>
      </c>
    </row>
    <row r="827" spans="1:10" s="160" customFormat="1" ht="6" customHeight="1">
      <c r="A827" s="20"/>
      <c r="B827" s="4"/>
      <c r="C827" s="20"/>
      <c r="D827" s="21"/>
      <c r="E827" s="47"/>
      <c r="F827" s="18"/>
      <c r="G827" s="19"/>
      <c r="H827" s="403"/>
    </row>
    <row r="828" spans="1:10" s="160" customFormat="1" ht="59.45" customHeight="1">
      <c r="A828" s="20"/>
      <c r="B828" s="4"/>
      <c r="C828" s="20"/>
      <c r="D828" s="25" t="s">
        <v>21</v>
      </c>
      <c r="E828" s="5" t="s">
        <v>397</v>
      </c>
      <c r="F828" s="18"/>
      <c r="G828" s="19"/>
      <c r="H828" s="403" t="s">
        <v>1520</v>
      </c>
    </row>
    <row r="829" spans="1:10" s="160" customFormat="1" ht="57" customHeight="1">
      <c r="A829" s="20"/>
      <c r="B829" s="4"/>
      <c r="C829" s="20"/>
      <c r="D829" s="238"/>
      <c r="E829" s="2" t="s">
        <v>1169</v>
      </c>
      <c r="F829" s="18"/>
      <c r="G829" s="41"/>
      <c r="H829" s="411"/>
    </row>
    <row r="830" spans="1:10" s="160" customFormat="1" ht="6" customHeight="1">
      <c r="A830" s="20"/>
      <c r="B830" s="4"/>
      <c r="C830" s="11"/>
      <c r="D830" s="6"/>
      <c r="E830" s="6"/>
      <c r="F830" s="7"/>
      <c r="G830" s="120"/>
      <c r="H830" s="411"/>
    </row>
    <row r="831" spans="1:10" s="160" customFormat="1" ht="6" customHeight="1">
      <c r="A831" s="20"/>
      <c r="B831" s="4"/>
      <c r="C831" s="20"/>
      <c r="D831" s="4"/>
      <c r="E831" s="4"/>
      <c r="F831" s="18"/>
      <c r="G831" s="19"/>
      <c r="H831" s="411"/>
    </row>
    <row r="832" spans="1:10" ht="72.599999999999994" customHeight="1">
      <c r="A832" s="20"/>
      <c r="B832" s="4"/>
      <c r="C832" s="20"/>
      <c r="D832" s="4" t="s">
        <v>150</v>
      </c>
      <c r="E832" s="4" t="s">
        <v>1168</v>
      </c>
      <c r="F832" s="18"/>
      <c r="G832" s="224" t="s">
        <v>573</v>
      </c>
      <c r="H832" s="411" t="s">
        <v>547</v>
      </c>
      <c r="I832" s="244"/>
      <c r="J832" s="244"/>
    </row>
    <row r="833" spans="1:9" ht="6" customHeight="1">
      <c r="A833" s="20"/>
      <c r="B833" s="4"/>
      <c r="C833" s="20"/>
      <c r="D833" s="161"/>
      <c r="E833" s="162"/>
      <c r="F833" s="18"/>
      <c r="G833" s="121"/>
      <c r="H833" s="411"/>
    </row>
    <row r="834" spans="1:9" ht="150" customHeight="1">
      <c r="A834" s="20"/>
      <c r="B834" s="4"/>
      <c r="C834" s="20"/>
      <c r="D834" s="26" t="s">
        <v>21</v>
      </c>
      <c r="E834" s="2" t="s">
        <v>1412</v>
      </c>
      <c r="F834" s="18"/>
      <c r="G834" s="121"/>
      <c r="H834" s="411" t="s">
        <v>542</v>
      </c>
      <c r="I834" s="244"/>
    </row>
    <row r="835" spans="1:9" ht="6" customHeight="1">
      <c r="A835" s="20"/>
      <c r="B835" s="4"/>
      <c r="C835" s="22"/>
      <c r="D835" s="20"/>
      <c r="E835" s="5" t="s">
        <v>185</v>
      </c>
      <c r="F835" s="18"/>
      <c r="G835" s="19"/>
      <c r="H835" s="411"/>
    </row>
    <row r="836" spans="1:9" ht="124.5" customHeight="1">
      <c r="A836" s="20"/>
      <c r="B836" s="5"/>
      <c r="C836" s="22"/>
      <c r="D836" s="25" t="s">
        <v>253</v>
      </c>
      <c r="E836" s="5" t="s">
        <v>1171</v>
      </c>
      <c r="F836" s="22"/>
      <c r="G836" s="130"/>
      <c r="H836" s="411" t="s">
        <v>548</v>
      </c>
      <c r="I836" s="244"/>
    </row>
    <row r="837" spans="1:9" ht="72" customHeight="1">
      <c r="A837" s="20"/>
      <c r="B837" s="4"/>
      <c r="C837" s="20"/>
      <c r="D837" s="238"/>
      <c r="E837" s="2" t="s">
        <v>1170</v>
      </c>
      <c r="F837" s="18"/>
      <c r="G837" s="19"/>
      <c r="H837" s="411"/>
    </row>
    <row r="838" spans="1:9" ht="6" customHeight="1">
      <c r="A838" s="11"/>
      <c r="B838" s="6"/>
      <c r="C838" s="11"/>
      <c r="D838" s="12"/>
      <c r="E838" s="65"/>
      <c r="F838" s="7"/>
      <c r="G838" s="31"/>
      <c r="H838" s="13"/>
    </row>
    <row r="839" spans="1:9" ht="6" customHeight="1">
      <c r="A839" s="21"/>
      <c r="B839" s="3"/>
      <c r="C839" s="21"/>
      <c r="D839" s="16"/>
      <c r="E839" s="27"/>
      <c r="F839" s="47"/>
      <c r="G839" s="46"/>
      <c r="H839" s="15"/>
    </row>
    <row r="840" spans="1:9" ht="100.5" customHeight="1">
      <c r="A840" s="173">
        <v>9</v>
      </c>
      <c r="B840" s="5" t="s">
        <v>212</v>
      </c>
      <c r="C840" s="20"/>
      <c r="D840" s="14"/>
      <c r="E840" s="4" t="s">
        <v>128</v>
      </c>
      <c r="F840" s="18"/>
      <c r="G840" s="224" t="s">
        <v>573</v>
      </c>
      <c r="H840" s="411" t="s">
        <v>11</v>
      </c>
    </row>
    <row r="841" spans="1:9" ht="6" customHeight="1">
      <c r="A841" s="20"/>
      <c r="B841" s="5"/>
      <c r="C841" s="20"/>
      <c r="D841" s="21"/>
      <c r="E841" s="3"/>
      <c r="F841" s="18"/>
      <c r="G841" s="19"/>
      <c r="H841" s="411"/>
    </row>
    <row r="842" spans="1:9" ht="57.6" customHeight="1">
      <c r="A842" s="20"/>
      <c r="B842" s="5"/>
      <c r="C842" s="20"/>
      <c r="D842" s="25" t="s">
        <v>253</v>
      </c>
      <c r="E842" s="5" t="s">
        <v>955</v>
      </c>
      <c r="F842" s="18"/>
      <c r="G842" s="19"/>
      <c r="H842" s="411" t="s">
        <v>549</v>
      </c>
    </row>
    <row r="843" spans="1:9" ht="45.95" customHeight="1">
      <c r="A843" s="20"/>
      <c r="B843" s="5"/>
      <c r="C843" s="20"/>
      <c r="D843" s="26"/>
      <c r="E843" s="2" t="s">
        <v>956</v>
      </c>
      <c r="F843" s="18"/>
      <c r="G843" s="19"/>
      <c r="H843" s="411"/>
    </row>
    <row r="844" spans="1:9" ht="6" customHeight="1">
      <c r="A844" s="20"/>
      <c r="B844" s="5"/>
      <c r="C844" s="20"/>
      <c r="D844" s="68"/>
      <c r="E844" s="3"/>
      <c r="F844" s="18"/>
      <c r="G844" s="19"/>
      <c r="H844" s="411"/>
    </row>
    <row r="845" spans="1:9" ht="45.6" customHeight="1">
      <c r="A845" s="20"/>
      <c r="B845" s="5"/>
      <c r="C845" s="20"/>
      <c r="D845" s="26" t="s">
        <v>253</v>
      </c>
      <c r="E845" s="2" t="s">
        <v>263</v>
      </c>
      <c r="F845" s="18"/>
      <c r="G845" s="19"/>
      <c r="H845" s="411" t="s">
        <v>550</v>
      </c>
    </row>
    <row r="846" spans="1:9" ht="6" customHeight="1">
      <c r="A846" s="20"/>
      <c r="B846" s="5"/>
      <c r="C846" s="20"/>
      <c r="D846" s="68"/>
      <c r="E846" s="3"/>
      <c r="F846" s="18"/>
      <c r="G846" s="19"/>
      <c r="H846" s="411"/>
    </row>
    <row r="847" spans="1:9" ht="75" customHeight="1">
      <c r="A847" s="20"/>
      <c r="B847" s="5"/>
      <c r="C847" s="20"/>
      <c r="D847" s="26" t="s">
        <v>253</v>
      </c>
      <c r="E847" s="2" t="s">
        <v>264</v>
      </c>
      <c r="F847" s="18"/>
      <c r="G847" s="19"/>
      <c r="H847" s="411" t="s">
        <v>551</v>
      </c>
    </row>
    <row r="848" spans="1:9" ht="6" customHeight="1">
      <c r="A848" s="20"/>
      <c r="B848" s="5"/>
      <c r="C848" s="20"/>
      <c r="D848" s="68"/>
      <c r="E848" s="3"/>
      <c r="F848" s="18"/>
      <c r="G848" s="19"/>
      <c r="H848" s="411"/>
    </row>
    <row r="849" spans="1:8" ht="61.5" customHeight="1">
      <c r="A849" s="20"/>
      <c r="B849" s="5"/>
      <c r="C849" s="20"/>
      <c r="D849" s="26" t="s">
        <v>253</v>
      </c>
      <c r="E849" s="2" t="s">
        <v>398</v>
      </c>
      <c r="F849" s="18"/>
      <c r="G849" s="19"/>
      <c r="H849" s="411" t="s">
        <v>552</v>
      </c>
    </row>
    <row r="850" spans="1:8" ht="6" customHeight="1">
      <c r="A850" s="20"/>
      <c r="B850" s="4"/>
      <c r="C850" s="20"/>
      <c r="D850" s="25"/>
      <c r="E850" s="5"/>
      <c r="F850" s="18"/>
      <c r="G850" s="19"/>
      <c r="H850" s="411"/>
    </row>
    <row r="851" spans="1:8" ht="72.75" customHeight="1">
      <c r="A851" s="20"/>
      <c r="B851" s="4"/>
      <c r="C851" s="20"/>
      <c r="D851" s="25" t="s">
        <v>253</v>
      </c>
      <c r="E851" s="5" t="s">
        <v>412</v>
      </c>
      <c r="F851" s="18"/>
      <c r="G851" s="19"/>
      <c r="H851" s="411" t="s">
        <v>553</v>
      </c>
    </row>
    <row r="852" spans="1:8" ht="72.75" customHeight="1">
      <c r="A852" s="20"/>
      <c r="B852" s="4"/>
      <c r="C852" s="20"/>
      <c r="D852" s="25"/>
      <c r="E852" s="5" t="s">
        <v>413</v>
      </c>
      <c r="F852" s="18"/>
      <c r="G852" s="19"/>
      <c r="H852" s="411"/>
    </row>
    <row r="853" spans="1:8" ht="98.25" customHeight="1">
      <c r="A853" s="20"/>
      <c r="B853" s="5"/>
      <c r="C853" s="22"/>
      <c r="D853" s="26"/>
      <c r="E853" s="2" t="s">
        <v>265</v>
      </c>
      <c r="F853" s="22"/>
      <c r="G853" s="130"/>
      <c r="H853" s="411"/>
    </row>
    <row r="854" spans="1:8" ht="6" customHeight="1">
      <c r="A854" s="20"/>
      <c r="B854" s="4"/>
      <c r="C854" s="20"/>
      <c r="D854" s="68"/>
      <c r="E854" s="3"/>
      <c r="F854" s="18"/>
      <c r="G854" s="19"/>
      <c r="H854" s="411"/>
    </row>
    <row r="855" spans="1:8" ht="97.5" customHeight="1">
      <c r="A855" s="20"/>
      <c r="B855" s="4"/>
      <c r="C855" s="20"/>
      <c r="D855" s="25" t="s">
        <v>253</v>
      </c>
      <c r="E855" s="5" t="s">
        <v>414</v>
      </c>
      <c r="F855" s="18"/>
      <c r="G855" s="19"/>
      <c r="H855" s="411" t="s">
        <v>554</v>
      </c>
    </row>
    <row r="856" spans="1:8" ht="72" customHeight="1">
      <c r="A856" s="20"/>
      <c r="B856" s="4"/>
      <c r="C856" s="20"/>
      <c r="D856" s="25"/>
      <c r="E856" s="5" t="s">
        <v>415</v>
      </c>
      <c r="F856" s="18"/>
      <c r="G856" s="19"/>
      <c r="H856" s="411"/>
    </row>
    <row r="857" spans="1:8" ht="60" customHeight="1">
      <c r="A857" s="20"/>
      <c r="B857" s="4"/>
      <c r="C857" s="22"/>
      <c r="D857" s="26"/>
      <c r="E857" s="2" t="s">
        <v>266</v>
      </c>
      <c r="F857" s="18"/>
      <c r="G857" s="19"/>
      <c r="H857" s="411"/>
    </row>
    <row r="858" spans="1:8" ht="6" customHeight="1">
      <c r="A858" s="20"/>
      <c r="B858" s="4"/>
      <c r="C858" s="20"/>
      <c r="D858" s="68"/>
      <c r="E858" s="3"/>
      <c r="F858" s="18"/>
      <c r="G858" s="19"/>
      <c r="H858" s="411"/>
    </row>
    <row r="859" spans="1:8" ht="85.5" customHeight="1">
      <c r="A859" s="20" t="s">
        <v>120</v>
      </c>
      <c r="B859" s="4" t="s">
        <v>131</v>
      </c>
      <c r="C859" s="20"/>
      <c r="D859" s="25" t="s">
        <v>253</v>
      </c>
      <c r="E859" s="5" t="s">
        <v>267</v>
      </c>
      <c r="F859" s="18"/>
      <c r="G859" s="19"/>
      <c r="H859" s="411" t="s">
        <v>555</v>
      </c>
    </row>
    <row r="860" spans="1:8" ht="99" customHeight="1">
      <c r="A860" s="20"/>
      <c r="B860" s="5"/>
      <c r="C860" s="22"/>
      <c r="D860" s="11"/>
      <c r="E860" s="2" t="s">
        <v>1186</v>
      </c>
      <c r="F860" s="18"/>
      <c r="G860" s="60"/>
      <c r="H860" s="411"/>
    </row>
    <row r="861" spans="1:8" ht="6" customHeight="1">
      <c r="A861" s="20"/>
      <c r="B861" s="5"/>
      <c r="C861" s="20"/>
      <c r="D861" s="20"/>
      <c r="E861" s="5"/>
      <c r="F861" s="18"/>
      <c r="G861" s="130"/>
      <c r="H861" s="411"/>
    </row>
    <row r="862" spans="1:8" ht="68.45" customHeight="1">
      <c r="A862" s="20"/>
      <c r="B862" s="5"/>
      <c r="C862" s="20"/>
      <c r="D862" s="20" t="s">
        <v>21</v>
      </c>
      <c r="E862" s="5" t="s">
        <v>416</v>
      </c>
      <c r="F862" s="18"/>
      <c r="G862" s="130"/>
      <c r="H862" s="411" t="s">
        <v>556</v>
      </c>
    </row>
    <row r="863" spans="1:8" ht="75.75" customHeight="1">
      <c r="A863" s="20"/>
      <c r="B863" s="4"/>
      <c r="C863" s="20"/>
      <c r="D863" s="20"/>
      <c r="E863" s="5" t="s">
        <v>417</v>
      </c>
      <c r="F863" s="18"/>
      <c r="G863" s="19"/>
      <c r="H863" s="411"/>
    </row>
    <row r="864" spans="1:8" ht="74.25" customHeight="1">
      <c r="A864" s="20"/>
      <c r="B864" s="4"/>
      <c r="C864" s="20"/>
      <c r="D864" s="20"/>
      <c r="E864" s="5" t="s">
        <v>418</v>
      </c>
      <c r="F864" s="18"/>
      <c r="G864" s="19"/>
      <c r="H864" s="411"/>
    </row>
    <row r="865" spans="1:8" ht="49.5" customHeight="1">
      <c r="A865" s="20"/>
      <c r="B865" s="4"/>
      <c r="C865" s="20"/>
      <c r="D865" s="408" t="s">
        <v>357</v>
      </c>
      <c r="E865" s="5" t="s">
        <v>912</v>
      </c>
      <c r="F865" s="18"/>
      <c r="G865" s="19"/>
      <c r="H865" s="411"/>
    </row>
    <row r="866" spans="1:8" ht="152.44999999999999" customHeight="1">
      <c r="A866" s="20"/>
      <c r="B866" s="4"/>
      <c r="C866" s="20"/>
      <c r="D866" s="163"/>
      <c r="E866" s="5" t="s">
        <v>913</v>
      </c>
      <c r="F866" s="18"/>
      <c r="G866" s="19"/>
      <c r="H866" s="411"/>
    </row>
    <row r="867" spans="1:8" ht="48" customHeight="1">
      <c r="A867" s="20"/>
      <c r="B867" s="4"/>
      <c r="C867" s="20"/>
      <c r="D867" s="408" t="s">
        <v>358</v>
      </c>
      <c r="E867" s="5" t="s">
        <v>914</v>
      </c>
      <c r="F867" s="18"/>
      <c r="G867" s="19"/>
      <c r="H867" s="411"/>
    </row>
    <row r="868" spans="1:8" ht="150.94999999999999" customHeight="1">
      <c r="A868" s="20"/>
      <c r="B868" s="4"/>
      <c r="C868" s="20"/>
      <c r="D868" s="163"/>
      <c r="E868" s="5" t="s">
        <v>915</v>
      </c>
      <c r="F868" s="18"/>
      <c r="G868" s="19"/>
      <c r="H868" s="411"/>
    </row>
    <row r="869" spans="1:8" ht="48" customHeight="1">
      <c r="A869" s="20"/>
      <c r="B869" s="4"/>
      <c r="C869" s="20"/>
      <c r="D869" s="408" t="s">
        <v>359</v>
      </c>
      <c r="E869" s="5" t="s">
        <v>916</v>
      </c>
      <c r="F869" s="18"/>
      <c r="G869" s="19"/>
      <c r="H869" s="411"/>
    </row>
    <row r="870" spans="1:8" ht="132.94999999999999" customHeight="1">
      <c r="A870" s="20"/>
      <c r="B870" s="4"/>
      <c r="C870" s="20"/>
      <c r="D870" s="163"/>
      <c r="E870" s="5" t="s">
        <v>917</v>
      </c>
      <c r="F870" s="18"/>
      <c r="G870" s="19"/>
      <c r="H870" s="411"/>
    </row>
    <row r="871" spans="1:8" ht="6" customHeight="1">
      <c r="A871" s="20"/>
      <c r="B871" s="4"/>
      <c r="C871" s="20"/>
      <c r="D871" s="68"/>
      <c r="E871" s="3"/>
      <c r="F871" s="18"/>
      <c r="G871" s="19"/>
      <c r="H871" s="411"/>
    </row>
    <row r="872" spans="1:8" ht="30" customHeight="1">
      <c r="A872" s="20"/>
      <c r="B872" s="4"/>
      <c r="C872" s="20"/>
      <c r="D872" s="235" t="s">
        <v>21</v>
      </c>
      <c r="E872" s="230" t="s">
        <v>268</v>
      </c>
      <c r="F872" s="18"/>
      <c r="G872" s="19"/>
      <c r="H872" s="411" t="s">
        <v>557</v>
      </c>
    </row>
    <row r="873" spans="1:8" ht="111.6" customHeight="1">
      <c r="A873" s="20"/>
      <c r="B873" s="4"/>
      <c r="C873" s="20"/>
      <c r="D873" s="25"/>
      <c r="E873" s="5" t="s">
        <v>787</v>
      </c>
      <c r="F873" s="18"/>
      <c r="G873" s="19"/>
      <c r="H873" s="419"/>
    </row>
    <row r="874" spans="1:8" ht="60" customHeight="1">
      <c r="A874" s="20"/>
      <c r="B874" s="4"/>
      <c r="C874" s="20"/>
      <c r="D874" s="479" t="s">
        <v>288</v>
      </c>
      <c r="E874" s="480"/>
      <c r="F874" s="18"/>
      <c r="G874" s="19"/>
      <c r="H874" s="411"/>
    </row>
    <row r="875" spans="1:8" ht="6" customHeight="1">
      <c r="A875" s="20"/>
      <c r="B875" s="4"/>
      <c r="C875" s="20"/>
      <c r="D875" s="25"/>
      <c r="E875" s="5"/>
      <c r="F875" s="18"/>
      <c r="G875" s="19"/>
      <c r="H875" s="411"/>
    </row>
    <row r="876" spans="1:8" ht="30" customHeight="1">
      <c r="A876" s="20"/>
      <c r="B876" s="4"/>
      <c r="C876" s="20"/>
      <c r="D876" s="25" t="s">
        <v>21</v>
      </c>
      <c r="E876" s="124" t="s">
        <v>269</v>
      </c>
      <c r="F876" s="18"/>
      <c r="G876" s="19"/>
      <c r="H876" s="411" t="s">
        <v>558</v>
      </c>
    </row>
    <row r="877" spans="1:8" ht="99" customHeight="1">
      <c r="A877" s="20"/>
      <c r="B877" s="4"/>
      <c r="C877" s="20"/>
      <c r="D877" s="26"/>
      <c r="E877" s="2" t="s">
        <v>270</v>
      </c>
      <c r="F877" s="18"/>
      <c r="G877" s="19"/>
      <c r="H877" s="411"/>
    </row>
    <row r="878" spans="1:8" ht="6" customHeight="1">
      <c r="A878" s="11"/>
      <c r="B878" s="6"/>
      <c r="C878" s="11"/>
      <c r="D878" s="12"/>
      <c r="E878" s="6"/>
      <c r="F878" s="7"/>
      <c r="G878" s="31"/>
      <c r="H878" s="13"/>
    </row>
    <row r="879" spans="1:8" ht="6" customHeight="1">
      <c r="A879" s="164"/>
      <c r="B879" s="165"/>
      <c r="C879" s="164"/>
      <c r="D879" s="166"/>
      <c r="E879" s="165"/>
      <c r="F879" s="167"/>
      <c r="G879" s="168"/>
      <c r="H879" s="169"/>
    </row>
    <row r="880" spans="1:8" ht="60.6" customHeight="1">
      <c r="A880" s="173">
        <v>10</v>
      </c>
      <c r="B880" s="4" t="s">
        <v>213</v>
      </c>
      <c r="C880" s="20"/>
      <c r="D880" s="14"/>
      <c r="E880" s="4" t="s">
        <v>764</v>
      </c>
      <c r="F880" s="18"/>
      <c r="G880" s="224" t="s">
        <v>573</v>
      </c>
      <c r="H880" s="411" t="s">
        <v>1326</v>
      </c>
    </row>
    <row r="881" spans="1:8" ht="6" customHeight="1">
      <c r="A881" s="173"/>
      <c r="B881" s="4"/>
      <c r="C881" s="20"/>
      <c r="D881" s="14"/>
      <c r="E881" s="4"/>
      <c r="F881" s="18"/>
      <c r="G881" s="121"/>
      <c r="H881" s="411"/>
    </row>
    <row r="882" spans="1:8" ht="30" customHeight="1">
      <c r="A882" s="20"/>
      <c r="B882" s="4"/>
      <c r="C882" s="20"/>
      <c r="D882" s="14"/>
      <c r="E882" s="228" t="s">
        <v>186</v>
      </c>
      <c r="F882" s="18"/>
      <c r="G882" s="19"/>
      <c r="H882" s="411" t="s">
        <v>189</v>
      </c>
    </row>
    <row r="883" spans="1:8" ht="43.5" customHeight="1">
      <c r="A883" s="20"/>
      <c r="B883" s="4"/>
      <c r="C883" s="20"/>
      <c r="D883" s="14"/>
      <c r="E883" s="4" t="s">
        <v>187</v>
      </c>
      <c r="F883" s="18"/>
      <c r="G883" s="19"/>
      <c r="H883" s="411"/>
    </row>
    <row r="884" spans="1:8" ht="84" customHeight="1">
      <c r="A884" s="20"/>
      <c r="B884" s="4"/>
      <c r="C884" s="20"/>
      <c r="D884" s="14"/>
      <c r="E884" s="4" t="s">
        <v>188</v>
      </c>
      <c r="F884" s="18"/>
      <c r="G884" s="19"/>
      <c r="H884" s="419"/>
    </row>
    <row r="885" spans="1:8" ht="6" customHeight="1">
      <c r="A885" s="20"/>
      <c r="B885" s="4"/>
      <c r="C885" s="20"/>
      <c r="D885" s="12"/>
      <c r="E885" s="6"/>
      <c r="F885" s="18"/>
      <c r="G885" s="19"/>
      <c r="H885" s="411"/>
    </row>
    <row r="886" spans="1:8" ht="6" customHeight="1">
      <c r="A886" s="20"/>
      <c r="B886" s="4"/>
      <c r="C886" s="20"/>
      <c r="D886" s="21"/>
      <c r="E886" s="3"/>
      <c r="F886" s="18"/>
      <c r="G886" s="19"/>
      <c r="H886" s="411"/>
    </row>
    <row r="887" spans="1:8" ht="75" customHeight="1">
      <c r="A887" s="20" t="s">
        <v>120</v>
      </c>
      <c r="B887" s="4" t="s">
        <v>131</v>
      </c>
      <c r="C887" s="20"/>
      <c r="D887" s="25" t="s">
        <v>271</v>
      </c>
      <c r="E887" s="5" t="s">
        <v>472</v>
      </c>
      <c r="F887" s="18"/>
      <c r="G887" s="19"/>
      <c r="H887" s="411" t="s">
        <v>1327</v>
      </c>
    </row>
    <row r="888" spans="1:8" ht="58.5" customHeight="1">
      <c r="A888" s="20"/>
      <c r="B888" s="4"/>
      <c r="C888" s="20"/>
      <c r="D888" s="25"/>
      <c r="E888" s="5" t="s">
        <v>419</v>
      </c>
      <c r="F888" s="18"/>
      <c r="G888" s="19"/>
      <c r="H888" s="411"/>
    </row>
    <row r="889" spans="1:8" ht="76.5" customHeight="1">
      <c r="A889" s="20"/>
      <c r="B889" s="4"/>
      <c r="C889" s="20"/>
      <c r="D889" s="26"/>
      <c r="E889" s="2" t="s">
        <v>272</v>
      </c>
      <c r="F889" s="18"/>
      <c r="G889" s="19"/>
      <c r="H889" s="411"/>
    </row>
    <row r="890" spans="1:8" ht="6" customHeight="1">
      <c r="A890" s="11"/>
      <c r="B890" s="2"/>
      <c r="C890" s="11"/>
      <c r="D890" s="12"/>
      <c r="E890" s="6"/>
      <c r="F890" s="7"/>
      <c r="G890" s="8"/>
      <c r="H890" s="67"/>
    </row>
    <row r="891" spans="1:8" ht="6" customHeight="1">
      <c r="A891" s="20"/>
      <c r="B891" s="4"/>
      <c r="C891" s="20"/>
      <c r="D891" s="14"/>
      <c r="E891" s="4"/>
      <c r="F891" s="18"/>
      <c r="G891" s="19"/>
      <c r="H891" s="22"/>
    </row>
    <row r="892" spans="1:8" ht="57" customHeight="1">
      <c r="A892" s="25">
        <v>11</v>
      </c>
      <c r="B892" s="4" t="s">
        <v>62</v>
      </c>
      <c r="C892" s="20"/>
      <c r="D892" s="14"/>
      <c r="E892" s="4" t="s">
        <v>765</v>
      </c>
      <c r="F892" s="18"/>
      <c r="G892" s="224" t="s">
        <v>573</v>
      </c>
      <c r="H892" s="411" t="s">
        <v>1328</v>
      </c>
    </row>
    <row r="893" spans="1:8" ht="48.6" customHeight="1">
      <c r="A893" s="20"/>
      <c r="B893" s="5"/>
      <c r="C893" s="21"/>
      <c r="D893" s="16"/>
      <c r="E893" s="27" t="s">
        <v>788</v>
      </c>
      <c r="F893" s="47"/>
      <c r="G893" s="62" t="s">
        <v>573</v>
      </c>
      <c r="H893" s="411" t="s">
        <v>129</v>
      </c>
    </row>
    <row r="894" spans="1:8" ht="6" customHeight="1">
      <c r="A894" s="20"/>
      <c r="B894" s="5"/>
      <c r="C894" s="14"/>
      <c r="D894" s="21"/>
      <c r="E894" s="3"/>
      <c r="F894" s="18"/>
      <c r="G894" s="19"/>
      <c r="H894" s="170"/>
    </row>
    <row r="895" spans="1:8" ht="103.5" customHeight="1">
      <c r="A895" s="20"/>
      <c r="B895" s="5"/>
      <c r="C895" s="14"/>
      <c r="D895" s="26" t="s">
        <v>271</v>
      </c>
      <c r="E895" s="2" t="s">
        <v>273</v>
      </c>
      <c r="F895" s="18"/>
      <c r="G895" s="19"/>
      <c r="H895" s="411" t="s">
        <v>1329</v>
      </c>
    </row>
    <row r="896" spans="1:8" ht="6" customHeight="1">
      <c r="A896" s="11"/>
      <c r="B896" s="2"/>
      <c r="C896" s="12"/>
      <c r="D896" s="12"/>
      <c r="E896" s="6"/>
      <c r="F896" s="7"/>
      <c r="G896" s="31"/>
      <c r="H896" s="13"/>
    </row>
    <row r="897" spans="1:9" ht="6" customHeight="1">
      <c r="A897" s="20"/>
      <c r="B897" s="5"/>
      <c r="C897" s="14"/>
      <c r="D897" s="14"/>
      <c r="E897" s="4"/>
      <c r="F897" s="18"/>
      <c r="G897" s="19"/>
      <c r="H897" s="22"/>
    </row>
    <row r="898" spans="1:9" ht="26.25" customHeight="1" thickBot="1">
      <c r="A898" s="483">
        <v>12</v>
      </c>
      <c r="B898" s="486" t="s">
        <v>81</v>
      </c>
      <c r="C898" s="14"/>
      <c r="D898" s="14"/>
      <c r="E898" s="4" t="s">
        <v>12</v>
      </c>
      <c r="F898" s="18"/>
      <c r="G898" s="224" t="s">
        <v>572</v>
      </c>
      <c r="H898" s="478" t="s">
        <v>1330</v>
      </c>
    </row>
    <row r="899" spans="1:9" ht="5.25" customHeight="1">
      <c r="A899" s="483"/>
      <c r="B899" s="486"/>
      <c r="C899" s="14"/>
      <c r="D899" s="14"/>
      <c r="E899" s="171"/>
      <c r="F899" s="18"/>
      <c r="G899" s="19"/>
      <c r="H899" s="478"/>
    </row>
    <row r="900" spans="1:9" ht="33" customHeight="1" thickBot="1">
      <c r="A900" s="483"/>
      <c r="B900" s="486"/>
      <c r="C900" s="14"/>
      <c r="D900" s="14"/>
      <c r="E900" s="172" t="s">
        <v>13</v>
      </c>
      <c r="F900" s="18"/>
      <c r="G900" s="19"/>
      <c r="H900" s="478"/>
    </row>
    <row r="901" spans="1:9" ht="6" customHeight="1">
      <c r="A901" s="20"/>
      <c r="B901" s="5"/>
      <c r="C901" s="14"/>
      <c r="D901" s="14"/>
      <c r="E901" s="4"/>
      <c r="F901" s="18"/>
      <c r="G901" s="19"/>
      <c r="H901" s="411"/>
    </row>
    <row r="902" spans="1:9" ht="94.5">
      <c r="A902" s="20"/>
      <c r="B902" s="5"/>
      <c r="C902" s="14"/>
      <c r="D902" s="14" t="s">
        <v>19</v>
      </c>
      <c r="E902" s="400" t="s">
        <v>1521</v>
      </c>
      <c r="F902" s="18"/>
      <c r="G902" s="19"/>
      <c r="H902" s="411"/>
    </row>
    <row r="903" spans="1:9" ht="60" customHeight="1">
      <c r="A903" s="20"/>
      <c r="B903" s="5"/>
      <c r="C903" s="14"/>
      <c r="D903" s="14"/>
      <c r="E903" s="4" t="s">
        <v>1331</v>
      </c>
      <c r="F903" s="18"/>
      <c r="G903" s="19"/>
      <c r="H903" s="411" t="s">
        <v>129</v>
      </c>
    </row>
    <row r="904" spans="1:9" ht="57.95" customHeight="1">
      <c r="A904" s="20"/>
      <c r="B904" s="5"/>
      <c r="C904" s="14"/>
      <c r="D904" s="14"/>
      <c r="E904" s="4" t="s">
        <v>1062</v>
      </c>
      <c r="F904" s="18"/>
      <c r="G904" s="19"/>
      <c r="H904" s="411"/>
      <c r="I904" s="160"/>
    </row>
    <row r="905" spans="1:9" ht="30" customHeight="1">
      <c r="A905" s="20"/>
      <c r="B905" s="5"/>
      <c r="C905" s="20"/>
      <c r="D905" s="14"/>
      <c r="E905" s="4" t="s">
        <v>811</v>
      </c>
      <c r="F905" s="18"/>
      <c r="G905" s="41"/>
      <c r="H905" s="22"/>
    </row>
    <row r="906" spans="1:9" ht="30" customHeight="1">
      <c r="A906" s="20"/>
      <c r="B906" s="5"/>
      <c r="C906" s="14"/>
      <c r="D906" s="14"/>
      <c r="E906" s="4" t="s">
        <v>812</v>
      </c>
      <c r="F906" s="18"/>
      <c r="G906" s="19"/>
      <c r="H906" s="22"/>
    </row>
    <row r="907" spans="1:9" ht="30" customHeight="1">
      <c r="A907" s="20"/>
      <c r="B907" s="5"/>
      <c r="C907" s="14"/>
      <c r="D907" s="14"/>
      <c r="E907" s="4" t="s">
        <v>813</v>
      </c>
      <c r="F907" s="18"/>
      <c r="G907" s="19"/>
      <c r="H907" s="22"/>
    </row>
    <row r="908" spans="1:9" ht="30" customHeight="1">
      <c r="A908" s="20"/>
      <c r="B908" s="5"/>
      <c r="C908" s="14"/>
      <c r="D908" s="14"/>
      <c r="E908" s="4" t="s">
        <v>1332</v>
      </c>
      <c r="F908" s="18"/>
      <c r="G908" s="19"/>
      <c r="H908" s="22"/>
    </row>
    <row r="909" spans="1:9" ht="30" customHeight="1">
      <c r="A909" s="20"/>
      <c r="B909" s="5"/>
      <c r="C909" s="14"/>
      <c r="D909" s="14"/>
      <c r="E909" s="4" t="s">
        <v>814</v>
      </c>
      <c r="F909" s="18"/>
      <c r="G909" s="19"/>
      <c r="H909" s="22"/>
    </row>
    <row r="910" spans="1:9" ht="6" customHeight="1">
      <c r="A910" s="20"/>
      <c r="B910" s="5"/>
      <c r="C910" s="14"/>
      <c r="D910" s="14"/>
      <c r="E910" s="4"/>
      <c r="F910" s="18"/>
      <c r="G910" s="19"/>
      <c r="H910" s="22"/>
    </row>
    <row r="911" spans="1:9" ht="60.75" customHeight="1">
      <c r="A911" s="20"/>
      <c r="B911" s="5"/>
      <c r="C911" s="11"/>
      <c r="D911" s="12" t="s">
        <v>24</v>
      </c>
      <c r="E911" s="6" t="s">
        <v>1522</v>
      </c>
      <c r="F911" s="7"/>
      <c r="G911" s="40" t="s">
        <v>3</v>
      </c>
      <c r="H911" s="411" t="s">
        <v>190</v>
      </c>
    </row>
    <row r="912" spans="1:9" ht="6" customHeight="1">
      <c r="A912" s="20"/>
      <c r="B912" s="5"/>
      <c r="C912" s="14"/>
      <c r="D912" s="14"/>
      <c r="E912" s="4"/>
      <c r="F912" s="18"/>
      <c r="G912" s="19"/>
      <c r="H912" s="22"/>
    </row>
    <row r="913" spans="1:9" ht="51.75" customHeight="1">
      <c r="A913" s="20"/>
      <c r="B913" s="5"/>
      <c r="C913" s="11"/>
      <c r="D913" s="12" t="s">
        <v>27</v>
      </c>
      <c r="E913" s="6" t="s">
        <v>1333</v>
      </c>
      <c r="F913" s="7"/>
      <c r="G913" s="40" t="s">
        <v>3</v>
      </c>
      <c r="H913" s="411" t="s">
        <v>191</v>
      </c>
    </row>
    <row r="914" spans="1:9" ht="6" customHeight="1">
      <c r="A914" s="20"/>
      <c r="B914" s="5"/>
      <c r="C914" s="21"/>
      <c r="D914" s="16"/>
      <c r="E914" s="27"/>
      <c r="F914" s="47"/>
      <c r="G914" s="19"/>
      <c r="H914" s="22"/>
    </row>
    <row r="915" spans="1:9" ht="55.5" customHeight="1">
      <c r="A915" s="20"/>
      <c r="B915" s="5"/>
      <c r="C915" s="11"/>
      <c r="D915" s="12" t="s">
        <v>42</v>
      </c>
      <c r="E915" s="6" t="s">
        <v>1523</v>
      </c>
      <c r="F915" s="7"/>
      <c r="G915" s="40" t="s">
        <v>3</v>
      </c>
      <c r="H915" s="411" t="s">
        <v>192</v>
      </c>
    </row>
    <row r="916" spans="1:9" ht="6" customHeight="1">
      <c r="A916" s="20"/>
      <c r="B916" s="5"/>
      <c r="C916" s="20"/>
      <c r="D916" s="242"/>
      <c r="E916" s="243"/>
      <c r="F916" s="298"/>
      <c r="G916" s="299"/>
      <c r="H916" s="159"/>
    </row>
    <row r="917" spans="1:9" ht="48" customHeight="1">
      <c r="A917" s="20"/>
      <c r="B917" s="5"/>
      <c r="C917" s="20"/>
      <c r="D917" s="6" t="s">
        <v>43</v>
      </c>
      <c r="E917" s="6" t="s">
        <v>1156</v>
      </c>
      <c r="F917" s="7"/>
      <c r="G917" s="40" t="s">
        <v>3</v>
      </c>
      <c r="H917" s="411" t="s">
        <v>193</v>
      </c>
    </row>
    <row r="918" spans="1:9" ht="6" customHeight="1">
      <c r="A918" s="20"/>
      <c r="B918" s="5"/>
      <c r="C918" s="21"/>
      <c r="D918" s="16"/>
      <c r="E918" s="27"/>
      <c r="F918" s="47"/>
      <c r="G918" s="58"/>
      <c r="H918" s="411"/>
    </row>
    <row r="919" spans="1:9" ht="53.1" customHeight="1">
      <c r="A919" s="20"/>
      <c r="B919" s="5"/>
      <c r="C919" s="20"/>
      <c r="D919" s="14" t="s">
        <v>905</v>
      </c>
      <c r="E919" s="4" t="s">
        <v>1063</v>
      </c>
      <c r="F919" s="18"/>
      <c r="G919" s="224" t="s">
        <v>3</v>
      </c>
      <c r="H919" s="411" t="s">
        <v>341</v>
      </c>
      <c r="I919" s="160"/>
    </row>
    <row r="920" spans="1:9" ht="6" customHeight="1">
      <c r="A920" s="20"/>
      <c r="B920" s="5"/>
      <c r="C920" s="14"/>
      <c r="D920" s="14"/>
      <c r="E920" s="4"/>
      <c r="F920" s="18"/>
      <c r="G920" s="19"/>
      <c r="H920" s="22"/>
    </row>
    <row r="921" spans="1:9" ht="30" customHeight="1">
      <c r="A921" s="20" t="s">
        <v>14</v>
      </c>
      <c r="B921" s="5" t="s">
        <v>129</v>
      </c>
      <c r="C921" s="14"/>
      <c r="D921" s="14"/>
      <c r="E921" s="228" t="s">
        <v>925</v>
      </c>
      <c r="F921" s="18"/>
      <c r="G921" s="60"/>
      <c r="H921" s="22"/>
    </row>
    <row r="922" spans="1:9" ht="24.95" customHeight="1">
      <c r="A922" s="20"/>
      <c r="B922" s="5"/>
      <c r="C922" s="14"/>
      <c r="D922" s="28" t="s">
        <v>323</v>
      </c>
      <c r="E922" s="29" t="s">
        <v>1334</v>
      </c>
      <c r="F922" s="18"/>
      <c r="G922" s="19"/>
      <c r="H922" s="22"/>
    </row>
    <row r="923" spans="1:9" ht="6" customHeight="1">
      <c r="A923" s="20"/>
      <c r="B923" s="5"/>
      <c r="C923" s="14"/>
      <c r="D923" s="28"/>
      <c r="E923" s="29"/>
      <c r="F923" s="18"/>
      <c r="G923" s="19"/>
      <c r="H923" s="22"/>
    </row>
    <row r="924" spans="1:9" ht="69" customHeight="1">
      <c r="A924" s="20"/>
      <c r="B924" s="5"/>
      <c r="C924" s="14"/>
      <c r="D924" s="14" t="s">
        <v>63</v>
      </c>
      <c r="E924" s="4" t="s">
        <v>1335</v>
      </c>
      <c r="F924" s="18"/>
      <c r="G924" s="121"/>
      <c r="H924" s="411" t="s">
        <v>194</v>
      </c>
    </row>
    <row r="925" spans="1:9" ht="6" customHeight="1">
      <c r="A925" s="20"/>
      <c r="B925" s="5"/>
      <c r="C925" s="14"/>
      <c r="D925" s="21"/>
      <c r="E925" s="3"/>
      <c r="F925" s="18"/>
      <c r="G925" s="19"/>
      <c r="H925" s="411"/>
    </row>
    <row r="926" spans="1:9" ht="111" customHeight="1">
      <c r="A926" s="20"/>
      <c r="B926" s="5"/>
      <c r="C926" s="14"/>
      <c r="D926" s="26" t="s">
        <v>271</v>
      </c>
      <c r="E926" s="2" t="s">
        <v>1336</v>
      </c>
      <c r="F926" s="18"/>
      <c r="G926" s="19"/>
      <c r="H926" s="411" t="s">
        <v>1337</v>
      </c>
    </row>
    <row r="927" spans="1:9" ht="6" customHeight="1">
      <c r="A927" s="20"/>
      <c r="B927" s="5"/>
      <c r="C927" s="20"/>
      <c r="D927" s="14"/>
      <c r="E927" s="4"/>
      <c r="F927" s="18"/>
      <c r="G927" s="60"/>
      <c r="H927" s="411"/>
    </row>
    <row r="928" spans="1:9" ht="6" customHeight="1">
      <c r="A928" s="20"/>
      <c r="B928" s="5"/>
      <c r="C928" s="14"/>
      <c r="D928" s="14"/>
      <c r="E928" s="4"/>
      <c r="F928" s="18"/>
      <c r="G928" s="19"/>
      <c r="H928" s="411"/>
    </row>
    <row r="929" spans="1:8" ht="45.6" customHeight="1">
      <c r="A929" s="20"/>
      <c r="B929" s="5"/>
      <c r="C929" s="14"/>
      <c r="D929" s="4" t="s">
        <v>64</v>
      </c>
      <c r="E929" s="4" t="s">
        <v>214</v>
      </c>
      <c r="F929" s="18"/>
      <c r="G929" s="121"/>
      <c r="H929" s="411" t="s">
        <v>195</v>
      </c>
    </row>
    <row r="930" spans="1:8" ht="6" customHeight="1">
      <c r="A930" s="20"/>
      <c r="B930" s="5"/>
      <c r="C930" s="14"/>
      <c r="D930" s="21"/>
      <c r="E930" s="3"/>
      <c r="F930" s="18"/>
      <c r="G930" s="19"/>
      <c r="H930" s="411"/>
    </row>
    <row r="931" spans="1:8" ht="58.5" customHeight="1">
      <c r="A931" s="20"/>
      <c r="B931" s="5"/>
      <c r="C931" s="14"/>
      <c r="D931" s="25" t="s">
        <v>271</v>
      </c>
      <c r="E931" s="5" t="s">
        <v>420</v>
      </c>
      <c r="F931" s="18"/>
      <c r="G931" s="19"/>
      <c r="H931" s="411" t="s">
        <v>1338</v>
      </c>
    </row>
    <row r="932" spans="1:8" ht="56.45" customHeight="1">
      <c r="A932" s="20"/>
      <c r="B932" s="5"/>
      <c r="C932" s="14"/>
      <c r="D932" s="25"/>
      <c r="E932" s="5" t="s">
        <v>817</v>
      </c>
      <c r="F932" s="18"/>
      <c r="G932" s="19"/>
      <c r="H932" s="411"/>
    </row>
    <row r="933" spans="1:8" ht="32.1" customHeight="1">
      <c r="A933" s="20"/>
      <c r="B933" s="5"/>
      <c r="C933" s="14"/>
      <c r="D933" s="25"/>
      <c r="E933" s="5" t="s">
        <v>818</v>
      </c>
      <c r="F933" s="18"/>
      <c r="G933" s="19"/>
      <c r="H933" s="411"/>
    </row>
    <row r="934" spans="1:8" ht="29.45" customHeight="1">
      <c r="A934" s="20"/>
      <c r="B934" s="5"/>
      <c r="C934" s="14"/>
      <c r="D934" s="25"/>
      <c r="E934" s="5" t="s">
        <v>815</v>
      </c>
      <c r="F934" s="18"/>
      <c r="G934" s="19"/>
      <c r="H934" s="411"/>
    </row>
    <row r="935" spans="1:8" ht="99" customHeight="1">
      <c r="A935" s="20"/>
      <c r="B935" s="5"/>
      <c r="C935" s="14"/>
      <c r="D935" s="26"/>
      <c r="E935" s="2" t="s">
        <v>816</v>
      </c>
      <c r="F935" s="18"/>
      <c r="G935" s="19"/>
      <c r="H935" s="411"/>
    </row>
    <row r="936" spans="1:8" ht="6" customHeight="1">
      <c r="A936" s="20"/>
      <c r="B936" s="5"/>
      <c r="C936" s="20"/>
      <c r="D936" s="14"/>
      <c r="E936" s="4"/>
      <c r="F936" s="18"/>
      <c r="G936" s="60"/>
      <c r="H936" s="411"/>
    </row>
    <row r="937" spans="1:8" ht="89.1" customHeight="1">
      <c r="A937" s="20"/>
      <c r="B937" s="5"/>
      <c r="C937" s="14"/>
      <c r="D937" s="4" t="s">
        <v>65</v>
      </c>
      <c r="E937" s="4" t="s">
        <v>356</v>
      </c>
      <c r="F937" s="18"/>
      <c r="G937" s="121"/>
      <c r="H937" s="411" t="s">
        <v>748</v>
      </c>
    </row>
    <row r="938" spans="1:8" ht="6" customHeight="1">
      <c r="A938" s="20"/>
      <c r="B938" s="5"/>
      <c r="C938" s="14"/>
      <c r="D938" s="12"/>
      <c r="E938" s="6"/>
      <c r="F938" s="18"/>
      <c r="G938" s="19"/>
      <c r="H938" s="411"/>
    </row>
    <row r="939" spans="1:8" ht="60" customHeight="1">
      <c r="A939" s="20"/>
      <c r="B939" s="5"/>
      <c r="C939" s="14"/>
      <c r="D939" s="25" t="s">
        <v>271</v>
      </c>
      <c r="E939" s="5" t="s">
        <v>821</v>
      </c>
      <c r="F939" s="18"/>
      <c r="G939" s="19"/>
      <c r="H939" s="411" t="s">
        <v>1339</v>
      </c>
    </row>
    <row r="940" spans="1:8" ht="72.599999999999994" customHeight="1">
      <c r="A940" s="20"/>
      <c r="B940" s="5"/>
      <c r="C940" s="14"/>
      <c r="D940" s="25"/>
      <c r="E940" s="5" t="s">
        <v>822</v>
      </c>
      <c r="F940" s="18"/>
      <c r="G940" s="19"/>
      <c r="H940" s="411"/>
    </row>
    <row r="941" spans="1:8" ht="96" customHeight="1">
      <c r="A941" s="20"/>
      <c r="B941" s="5"/>
      <c r="C941" s="14"/>
      <c r="D941" s="25"/>
      <c r="E941" s="5" t="s">
        <v>274</v>
      </c>
      <c r="F941" s="18"/>
      <c r="G941" s="19"/>
      <c r="H941" s="411"/>
    </row>
    <row r="942" spans="1:8" ht="69.599999999999994" customHeight="1">
      <c r="A942" s="20"/>
      <c r="B942" s="5"/>
      <c r="C942" s="14"/>
      <c r="D942" s="25"/>
      <c r="E942" s="5" t="s">
        <v>819</v>
      </c>
      <c r="F942" s="18"/>
      <c r="G942" s="19"/>
      <c r="H942" s="411"/>
    </row>
    <row r="943" spans="1:8" ht="69.95" customHeight="1">
      <c r="A943" s="20"/>
      <c r="B943" s="5"/>
      <c r="C943" s="14"/>
      <c r="D943" s="25"/>
      <c r="E943" s="5" t="s">
        <v>820</v>
      </c>
      <c r="F943" s="18"/>
      <c r="G943" s="19"/>
      <c r="H943" s="411"/>
    </row>
    <row r="944" spans="1:8" ht="6" customHeight="1">
      <c r="A944" s="20"/>
      <c r="B944" s="5"/>
      <c r="C944" s="14"/>
      <c r="D944" s="21"/>
      <c r="E944" s="3"/>
      <c r="F944" s="18"/>
      <c r="G944" s="19"/>
      <c r="H944" s="411"/>
    </row>
    <row r="945" spans="1:9" ht="45" customHeight="1">
      <c r="A945" s="20"/>
      <c r="B945" s="5"/>
      <c r="C945" s="14"/>
      <c r="D945" s="26" t="s">
        <v>271</v>
      </c>
      <c r="E945" s="2" t="s">
        <v>275</v>
      </c>
      <c r="F945" s="18"/>
      <c r="G945" s="19"/>
      <c r="H945" s="411" t="s">
        <v>1020</v>
      </c>
    </row>
    <row r="946" spans="1:9" ht="6" customHeight="1">
      <c r="A946" s="20"/>
      <c r="B946" s="5"/>
      <c r="C946" s="14"/>
      <c r="D946" s="21"/>
      <c r="E946" s="47"/>
      <c r="F946" s="18"/>
      <c r="G946" s="19"/>
      <c r="H946" s="22"/>
    </row>
    <row r="947" spans="1:9" ht="60" customHeight="1">
      <c r="A947" s="20" t="s">
        <v>120</v>
      </c>
      <c r="B947" s="5" t="s">
        <v>131</v>
      </c>
      <c r="C947" s="14"/>
      <c r="D947" s="26" t="s">
        <v>271</v>
      </c>
      <c r="E947" s="2" t="s">
        <v>276</v>
      </c>
      <c r="F947" s="18"/>
      <c r="G947" s="19"/>
      <c r="H947" s="411" t="s">
        <v>1020</v>
      </c>
    </row>
    <row r="948" spans="1:9" ht="6" customHeight="1">
      <c r="A948" s="20"/>
      <c r="B948" s="5"/>
      <c r="C948" s="20"/>
      <c r="D948" s="14"/>
      <c r="E948" s="27"/>
      <c r="F948" s="18"/>
      <c r="G948" s="41"/>
      <c r="H948" s="22"/>
    </row>
    <row r="949" spans="1:9" ht="6" customHeight="1">
      <c r="A949" s="20"/>
      <c r="B949" s="5"/>
      <c r="C949" s="14"/>
      <c r="D949" s="14"/>
      <c r="E949" s="4"/>
      <c r="F949" s="18"/>
      <c r="G949" s="19"/>
      <c r="H949" s="22"/>
    </row>
    <row r="950" spans="1:9" ht="29.1" customHeight="1">
      <c r="A950" s="20"/>
      <c r="B950" s="5"/>
      <c r="C950" s="20"/>
      <c r="D950" s="4" t="s">
        <v>858</v>
      </c>
      <c r="E950" s="4" t="s">
        <v>215</v>
      </c>
      <c r="F950" s="18"/>
      <c r="G950" s="121"/>
      <c r="H950" s="411" t="s">
        <v>196</v>
      </c>
    </row>
    <row r="951" spans="1:9" ht="6" customHeight="1">
      <c r="A951" s="20"/>
      <c r="B951" s="5"/>
      <c r="C951" s="14"/>
      <c r="D951" s="21"/>
      <c r="E951" s="3"/>
      <c r="F951" s="18"/>
      <c r="G951" s="19"/>
      <c r="H951" s="411"/>
    </row>
    <row r="952" spans="1:9" ht="99.75" customHeight="1">
      <c r="A952" s="20" t="s">
        <v>14</v>
      </c>
      <c r="B952" s="5" t="s">
        <v>129</v>
      </c>
      <c r="C952" s="14"/>
      <c r="D952" s="26" t="s">
        <v>271</v>
      </c>
      <c r="E952" s="2" t="s">
        <v>277</v>
      </c>
      <c r="F952" s="18"/>
      <c r="G952" s="19"/>
      <c r="H952" s="411" t="s">
        <v>1340</v>
      </c>
    </row>
    <row r="953" spans="1:9" ht="6" customHeight="1">
      <c r="A953" s="20"/>
      <c r="B953" s="5"/>
      <c r="C953" s="20"/>
      <c r="D953" s="14"/>
      <c r="E953" s="27"/>
      <c r="F953" s="18"/>
      <c r="G953" s="41"/>
      <c r="H953" s="411"/>
    </row>
    <row r="954" spans="1:9" ht="36.75" customHeight="1">
      <c r="A954" s="20"/>
      <c r="B954" s="5"/>
      <c r="C954" s="14"/>
      <c r="D954" s="4" t="s">
        <v>859</v>
      </c>
      <c r="E954" s="4" t="s">
        <v>66</v>
      </c>
      <c r="F954" s="18"/>
      <c r="G954" s="121"/>
      <c r="H954" s="411" t="s">
        <v>197</v>
      </c>
    </row>
    <row r="955" spans="1:9" ht="6" customHeight="1">
      <c r="A955" s="20"/>
      <c r="B955" s="5"/>
      <c r="C955" s="14"/>
      <c r="D955" s="21"/>
      <c r="E955" s="3"/>
      <c r="F955" s="18"/>
      <c r="G955" s="19"/>
      <c r="H955" s="411"/>
    </row>
    <row r="956" spans="1:9" ht="101.25" customHeight="1">
      <c r="A956" s="20"/>
      <c r="B956" s="5"/>
      <c r="C956" s="14"/>
      <c r="D956" s="26" t="s">
        <v>271</v>
      </c>
      <c r="E956" s="2" t="s">
        <v>278</v>
      </c>
      <c r="F956" s="18"/>
      <c r="G956" s="19"/>
      <c r="H956" s="411" t="s">
        <v>1341</v>
      </c>
    </row>
    <row r="957" spans="1:9" ht="6" customHeight="1">
      <c r="A957" s="20"/>
      <c r="B957" s="5"/>
      <c r="C957" s="14"/>
      <c r="D957" s="4"/>
      <c r="E957" s="4"/>
      <c r="F957" s="18"/>
      <c r="G957" s="19"/>
      <c r="H957" s="411"/>
    </row>
    <row r="958" spans="1:9" ht="23.45" customHeight="1">
      <c r="A958" s="20"/>
      <c r="B958" s="5"/>
      <c r="C958" s="14"/>
      <c r="D958" s="4" t="s">
        <v>750</v>
      </c>
      <c r="E958" s="4" t="s">
        <v>1001</v>
      </c>
      <c r="F958" s="18"/>
      <c r="G958" s="19"/>
      <c r="H958" s="478" t="s">
        <v>751</v>
      </c>
      <c r="I958" s="160"/>
    </row>
    <row r="959" spans="1:9" ht="59.45" customHeight="1">
      <c r="A959" s="20"/>
      <c r="B959" s="5"/>
      <c r="C959" s="14"/>
      <c r="D959" s="4"/>
      <c r="E959" s="4" t="s">
        <v>1064</v>
      </c>
      <c r="F959" s="18"/>
      <c r="G959" s="19"/>
      <c r="H959" s="478"/>
      <c r="I959" s="160"/>
    </row>
    <row r="960" spans="1:9" ht="49.5" customHeight="1">
      <c r="A960" s="20"/>
      <c r="B960" s="5"/>
      <c r="C960" s="14"/>
      <c r="D960" s="4"/>
      <c r="E960" s="4" t="s">
        <v>957</v>
      </c>
      <c r="F960" s="18"/>
      <c r="G960" s="19"/>
      <c r="H960" s="411"/>
      <c r="I960" s="160"/>
    </row>
    <row r="961" spans="1:9" ht="59.45" customHeight="1">
      <c r="A961" s="20"/>
      <c r="B961" s="5"/>
      <c r="C961" s="14"/>
      <c r="D961" s="4"/>
      <c r="E961" s="4" t="s">
        <v>1065</v>
      </c>
      <c r="F961" s="18"/>
      <c r="G961" s="19"/>
      <c r="H961" s="411"/>
      <c r="I961" s="160"/>
    </row>
    <row r="962" spans="1:9" ht="18" customHeight="1">
      <c r="A962" s="20"/>
      <c r="B962" s="5"/>
      <c r="C962" s="14"/>
      <c r="D962" s="4"/>
      <c r="E962" s="4" t="s">
        <v>1066</v>
      </c>
      <c r="F962" s="18"/>
      <c r="G962" s="19"/>
      <c r="H962" s="411"/>
      <c r="I962" s="160"/>
    </row>
    <row r="963" spans="1:9" ht="47.45" customHeight="1">
      <c r="A963" s="20"/>
      <c r="B963" s="5"/>
      <c r="C963" s="14"/>
      <c r="D963" s="4"/>
      <c r="E963" s="4" t="s">
        <v>1070</v>
      </c>
      <c r="F963" s="18"/>
      <c r="G963" s="19"/>
      <c r="H963" s="411"/>
      <c r="I963" s="160"/>
    </row>
    <row r="964" spans="1:9" ht="33.6" customHeight="1">
      <c r="A964" s="20"/>
      <c r="B964" s="5"/>
      <c r="C964" s="14"/>
      <c r="D964" s="4"/>
      <c r="E964" s="4" t="s">
        <v>1071</v>
      </c>
      <c r="F964" s="18"/>
      <c r="G964" s="19"/>
      <c r="H964" s="411"/>
      <c r="I964" s="160"/>
    </row>
    <row r="965" spans="1:9" ht="95.45" customHeight="1">
      <c r="A965" s="20"/>
      <c r="B965" s="5"/>
      <c r="C965" s="14"/>
      <c r="D965" s="4"/>
      <c r="E965" s="4" t="s">
        <v>1072</v>
      </c>
      <c r="F965" s="18"/>
      <c r="G965" s="19"/>
      <c r="H965" s="411"/>
      <c r="I965" s="160"/>
    </row>
    <row r="966" spans="1:9" ht="6" customHeight="1">
      <c r="A966" s="20"/>
      <c r="B966" s="5"/>
      <c r="C966" s="14"/>
      <c r="D966" s="68"/>
      <c r="E966" s="3"/>
      <c r="F966" s="18"/>
      <c r="G966" s="19"/>
      <c r="H966" s="411"/>
    </row>
    <row r="967" spans="1:9" ht="83.45" customHeight="1">
      <c r="A967" s="20"/>
      <c r="B967" s="5"/>
      <c r="C967" s="14"/>
      <c r="D967" s="26" t="s">
        <v>1067</v>
      </c>
      <c r="E967" s="2" t="s">
        <v>1069</v>
      </c>
      <c r="F967" s="18"/>
      <c r="G967" s="19"/>
      <c r="H967" s="411" t="s">
        <v>1068</v>
      </c>
    </row>
    <row r="968" spans="1:9" ht="6" customHeight="1">
      <c r="A968" s="20"/>
      <c r="B968" s="5"/>
      <c r="C968" s="14"/>
      <c r="D968" s="21"/>
      <c r="E968" s="3"/>
      <c r="F968" s="18"/>
      <c r="G968" s="19"/>
      <c r="H968" s="411"/>
    </row>
    <row r="969" spans="1:9" ht="18.600000000000001" customHeight="1">
      <c r="A969" s="20"/>
      <c r="B969" s="5"/>
      <c r="C969" s="14"/>
      <c r="D969" s="20" t="s">
        <v>21</v>
      </c>
      <c r="E969" s="5" t="s">
        <v>823</v>
      </c>
      <c r="F969" s="18"/>
      <c r="G969" s="19"/>
      <c r="H969" s="411"/>
    </row>
    <row r="970" spans="1:9" ht="69" customHeight="1">
      <c r="A970" s="20"/>
      <c r="B970" s="5"/>
      <c r="C970" s="14"/>
      <c r="D970" s="25"/>
      <c r="E970" s="5" t="s">
        <v>1073</v>
      </c>
      <c r="F970" s="18"/>
      <c r="G970" s="19"/>
      <c r="H970" s="411" t="s">
        <v>832</v>
      </c>
    </row>
    <row r="971" spans="1:9" ht="53.1" customHeight="1">
      <c r="A971" s="20"/>
      <c r="B971" s="5"/>
      <c r="C971" s="14"/>
      <c r="D971" s="25"/>
      <c r="E971" s="5" t="s">
        <v>958</v>
      </c>
      <c r="F971" s="18"/>
      <c r="G971" s="19"/>
      <c r="H971" s="411"/>
    </row>
    <row r="972" spans="1:9" ht="75.599999999999994" customHeight="1">
      <c r="A972" s="20"/>
      <c r="B972" s="5"/>
      <c r="C972" s="14"/>
      <c r="D972" s="25"/>
      <c r="E972" s="5" t="s">
        <v>1105</v>
      </c>
      <c r="F972" s="18"/>
      <c r="G972" s="19"/>
      <c r="H972" s="411"/>
      <c r="I972" s="160"/>
    </row>
    <row r="973" spans="1:9" ht="129" customHeight="1">
      <c r="A973" s="20"/>
      <c r="B973" s="5"/>
      <c r="C973" s="14"/>
      <c r="D973" s="25"/>
      <c r="E973" s="5" t="s">
        <v>1106</v>
      </c>
      <c r="F973" s="18"/>
      <c r="G973" s="19"/>
      <c r="H973" s="411"/>
      <c r="I973" s="160"/>
    </row>
    <row r="974" spans="1:9" ht="72.95" customHeight="1">
      <c r="A974" s="20"/>
      <c r="B974" s="5"/>
      <c r="C974" s="14"/>
      <c r="D974" s="25"/>
      <c r="E974" s="5" t="s">
        <v>1074</v>
      </c>
      <c r="F974" s="18"/>
      <c r="G974" s="19"/>
      <c r="H974" s="411"/>
    </row>
    <row r="975" spans="1:9" ht="44.1" customHeight="1">
      <c r="A975" s="20"/>
      <c r="B975" s="5"/>
      <c r="C975" s="14"/>
      <c r="D975" s="25"/>
      <c r="E975" s="5" t="s">
        <v>1075</v>
      </c>
      <c r="F975" s="18"/>
      <c r="G975" s="19"/>
      <c r="H975" s="411"/>
    </row>
    <row r="976" spans="1:9" ht="69" customHeight="1">
      <c r="A976" s="20"/>
      <c r="B976" s="5"/>
      <c r="C976" s="14"/>
      <c r="D976" s="25"/>
      <c r="E976" s="5" t="s">
        <v>1107</v>
      </c>
      <c r="F976" s="18"/>
      <c r="G976" s="19"/>
      <c r="H976" s="411"/>
    </row>
    <row r="977" spans="1:9" ht="82.5" customHeight="1">
      <c r="A977" s="20"/>
      <c r="B977" s="5"/>
      <c r="C977" s="14"/>
      <c r="D977" s="25"/>
      <c r="E977" s="5" t="s">
        <v>1076</v>
      </c>
      <c r="F977" s="18"/>
      <c r="G977" s="19"/>
      <c r="H977" s="411"/>
    </row>
    <row r="978" spans="1:9" ht="120" customHeight="1">
      <c r="A978" s="20"/>
      <c r="B978" s="5"/>
      <c r="C978" s="14"/>
      <c r="D978" s="25"/>
      <c r="E978" s="5" t="s">
        <v>1077</v>
      </c>
      <c r="F978" s="18"/>
      <c r="G978" s="19"/>
      <c r="H978" s="411"/>
    </row>
    <row r="979" spans="1:9" ht="118.5" customHeight="1">
      <c r="A979" s="20"/>
      <c r="B979" s="5"/>
      <c r="C979" s="14"/>
      <c r="D979" s="25"/>
      <c r="E979" s="5" t="s">
        <v>1078</v>
      </c>
      <c r="F979" s="18"/>
      <c r="G979" s="19"/>
      <c r="H979" s="411"/>
    </row>
    <row r="980" spans="1:9" ht="57" customHeight="1">
      <c r="A980" s="20"/>
      <c r="B980" s="5"/>
      <c r="C980" s="14"/>
      <c r="D980" s="25"/>
      <c r="E980" s="5" t="s">
        <v>959</v>
      </c>
      <c r="F980" s="18"/>
      <c r="G980" s="19"/>
      <c r="H980" s="411"/>
    </row>
    <row r="981" spans="1:9" ht="83.45" customHeight="1">
      <c r="A981" s="20"/>
      <c r="B981" s="5"/>
      <c r="C981" s="14"/>
      <c r="D981" s="26"/>
      <c r="E981" s="2" t="s">
        <v>1083</v>
      </c>
      <c r="F981" s="18"/>
      <c r="G981" s="19"/>
      <c r="H981" s="411"/>
      <c r="I981" s="160"/>
    </row>
    <row r="982" spans="1:9" ht="6" customHeight="1">
      <c r="A982" s="20"/>
      <c r="B982" s="5"/>
      <c r="C982" s="14"/>
      <c r="D982" s="4"/>
      <c r="E982" s="4"/>
      <c r="F982" s="18"/>
      <c r="G982" s="19"/>
      <c r="H982" s="411"/>
    </row>
    <row r="983" spans="1:9" ht="100.5" customHeight="1">
      <c r="A983" s="20"/>
      <c r="B983" s="5"/>
      <c r="C983" s="14"/>
      <c r="D983" s="4" t="s">
        <v>753</v>
      </c>
      <c r="E983" s="4" t="s">
        <v>1196</v>
      </c>
      <c r="F983" s="18"/>
      <c r="G983" s="19"/>
      <c r="H983" s="411" t="s">
        <v>833</v>
      </c>
      <c r="I983" s="160"/>
    </row>
    <row r="984" spans="1:9" ht="57.6" customHeight="1">
      <c r="A984" s="20"/>
      <c r="B984" s="5"/>
      <c r="C984" s="14"/>
      <c r="D984" s="4" t="s">
        <v>754</v>
      </c>
      <c r="E984" s="4" t="s">
        <v>1084</v>
      </c>
      <c r="F984" s="18"/>
      <c r="G984" s="19"/>
      <c r="H984" s="411" t="s">
        <v>834</v>
      </c>
      <c r="I984" s="160"/>
    </row>
    <row r="985" spans="1:9" ht="6" customHeight="1">
      <c r="A985" s="20"/>
      <c r="B985" s="5"/>
      <c r="C985" s="14"/>
      <c r="D985" s="4"/>
      <c r="E985" s="4"/>
      <c r="F985" s="18"/>
      <c r="G985" s="19"/>
      <c r="H985" s="411"/>
    </row>
    <row r="986" spans="1:9" ht="29.45" customHeight="1">
      <c r="A986" s="20"/>
      <c r="B986" s="5"/>
      <c r="C986" s="14"/>
      <c r="D986" s="300" t="s">
        <v>749</v>
      </c>
      <c r="E986" s="301" t="s">
        <v>752</v>
      </c>
      <c r="F986" s="18"/>
      <c r="G986" s="19"/>
      <c r="H986" s="227" t="s">
        <v>835</v>
      </c>
    </row>
    <row r="987" spans="1:9" ht="81.95" customHeight="1">
      <c r="A987" s="20"/>
      <c r="B987" s="5"/>
      <c r="C987" s="14"/>
      <c r="D987" s="25"/>
      <c r="E987" s="5" t="s">
        <v>1079</v>
      </c>
      <c r="F987" s="18"/>
      <c r="G987" s="60"/>
      <c r="H987" s="227"/>
    </row>
    <row r="988" spans="1:9" ht="138.94999999999999" customHeight="1">
      <c r="A988" s="20"/>
      <c r="B988" s="5"/>
      <c r="C988" s="14"/>
      <c r="D988" s="413"/>
      <c r="E988" s="5" t="s">
        <v>1085</v>
      </c>
      <c r="F988" s="18"/>
      <c r="G988" s="19"/>
      <c r="H988" s="411"/>
      <c r="I988" s="160"/>
    </row>
    <row r="989" spans="1:9" ht="70.5" customHeight="1">
      <c r="A989" s="20"/>
      <c r="B989" s="5"/>
      <c r="C989" s="14"/>
      <c r="D989" s="413"/>
      <c r="E989" s="5" t="s">
        <v>1080</v>
      </c>
      <c r="F989" s="18"/>
      <c r="G989" s="19"/>
      <c r="H989" s="411"/>
    </row>
    <row r="990" spans="1:9" ht="108.95" customHeight="1">
      <c r="A990" s="20"/>
      <c r="B990" s="5"/>
      <c r="C990" s="14"/>
      <c r="D990" s="26"/>
      <c r="E990" s="2" t="s">
        <v>1108</v>
      </c>
      <c r="F990" s="18"/>
      <c r="G990" s="19"/>
      <c r="H990" s="411"/>
      <c r="I990" s="160"/>
    </row>
    <row r="991" spans="1:9" ht="6" customHeight="1">
      <c r="A991" s="20"/>
      <c r="B991" s="5"/>
      <c r="C991" s="14"/>
      <c r="D991" s="225"/>
      <c r="E991" s="225"/>
      <c r="F991" s="18"/>
      <c r="G991" s="19"/>
      <c r="H991" s="411"/>
    </row>
    <row r="992" spans="1:9" ht="6" customHeight="1">
      <c r="A992" s="20"/>
      <c r="B992" s="5"/>
      <c r="C992" s="14"/>
      <c r="D992" s="14"/>
      <c r="E992" s="4"/>
      <c r="F992" s="18"/>
      <c r="G992" s="60"/>
      <c r="H992" s="22"/>
    </row>
    <row r="993" spans="1:8" ht="24.95" customHeight="1">
      <c r="A993" s="20"/>
      <c r="B993" s="5"/>
      <c r="C993" s="14"/>
      <c r="D993" s="28" t="s">
        <v>323</v>
      </c>
      <c r="E993" s="30" t="s">
        <v>1048</v>
      </c>
      <c r="F993" s="18"/>
      <c r="G993" s="19"/>
      <c r="H993" s="22"/>
    </row>
    <row r="994" spans="1:8" ht="6" customHeight="1">
      <c r="A994" s="20"/>
      <c r="B994" s="5"/>
      <c r="C994" s="14"/>
      <c r="D994" s="28"/>
      <c r="E994" s="30"/>
      <c r="F994" s="18"/>
      <c r="G994" s="19"/>
      <c r="H994" s="22"/>
    </row>
    <row r="995" spans="1:8" ht="78.75" customHeight="1">
      <c r="A995" s="20"/>
      <c r="B995" s="5"/>
      <c r="C995" s="14"/>
      <c r="D995" s="14" t="s">
        <v>63</v>
      </c>
      <c r="E995" s="4" t="s">
        <v>800</v>
      </c>
      <c r="F995" s="18"/>
      <c r="G995" s="121"/>
      <c r="H995" s="411" t="s">
        <v>198</v>
      </c>
    </row>
    <row r="996" spans="1:8" ht="6" customHeight="1">
      <c r="A996" s="20"/>
      <c r="B996" s="5"/>
      <c r="C996" s="14"/>
      <c r="D996" s="21"/>
      <c r="E996" s="3"/>
      <c r="F996" s="18"/>
      <c r="G996" s="19"/>
      <c r="H996" s="411"/>
    </row>
    <row r="997" spans="1:8" ht="75.75" customHeight="1">
      <c r="A997" s="20"/>
      <c r="B997" s="5"/>
      <c r="C997" s="14"/>
      <c r="D997" s="25" t="s">
        <v>271</v>
      </c>
      <c r="E997" s="5" t="s">
        <v>440</v>
      </c>
      <c r="F997" s="18"/>
      <c r="G997" s="19"/>
      <c r="H997" s="411" t="s">
        <v>1342</v>
      </c>
    </row>
    <row r="998" spans="1:8" ht="60.75" customHeight="1">
      <c r="A998" s="20"/>
      <c r="B998" s="5"/>
      <c r="C998" s="14"/>
      <c r="D998" s="25"/>
      <c r="E998" s="5" t="s">
        <v>421</v>
      </c>
      <c r="F998" s="18"/>
      <c r="G998" s="19"/>
      <c r="H998" s="411"/>
    </row>
    <row r="999" spans="1:8" ht="57.75" customHeight="1">
      <c r="A999" s="20"/>
      <c r="B999" s="5"/>
      <c r="C999" s="14"/>
      <c r="D999" s="26"/>
      <c r="E999" s="2" t="s">
        <v>801</v>
      </c>
      <c r="F999" s="18"/>
      <c r="G999" s="19"/>
      <c r="H999" s="411"/>
    </row>
    <row r="1000" spans="1:8" ht="6" customHeight="1">
      <c r="A1000" s="20"/>
      <c r="B1000" s="5"/>
      <c r="C1000" s="14"/>
      <c r="D1000" s="20"/>
      <c r="E1000" s="5"/>
      <c r="F1000" s="18"/>
      <c r="G1000" s="19"/>
      <c r="H1000" s="411"/>
    </row>
    <row r="1001" spans="1:8" ht="47.25" customHeight="1">
      <c r="A1001" s="20"/>
      <c r="B1001" s="5"/>
      <c r="C1001" s="14"/>
      <c r="D1001" s="26" t="s">
        <v>271</v>
      </c>
      <c r="E1001" s="2" t="s">
        <v>279</v>
      </c>
      <c r="F1001" s="18"/>
      <c r="G1001" s="19"/>
      <c r="H1001" s="411" t="s">
        <v>1343</v>
      </c>
    </row>
    <row r="1002" spans="1:8" ht="6" customHeight="1">
      <c r="A1002" s="20"/>
      <c r="B1002" s="5"/>
      <c r="C1002" s="14"/>
      <c r="D1002" s="21"/>
      <c r="E1002" s="3"/>
      <c r="F1002" s="18"/>
      <c r="G1002" s="19"/>
      <c r="H1002" s="411"/>
    </row>
    <row r="1003" spans="1:8" ht="61.5" customHeight="1">
      <c r="A1003" s="20"/>
      <c r="B1003" s="5"/>
      <c r="C1003" s="14"/>
      <c r="D1003" s="25" t="s">
        <v>271</v>
      </c>
      <c r="E1003" s="5" t="s">
        <v>422</v>
      </c>
      <c r="F1003" s="18"/>
      <c r="G1003" s="19"/>
      <c r="H1003" s="411" t="s">
        <v>1344</v>
      </c>
    </row>
    <row r="1004" spans="1:8" ht="51.75" customHeight="1">
      <c r="A1004" s="20"/>
      <c r="B1004" s="5"/>
      <c r="C1004" s="14"/>
      <c r="D1004" s="26"/>
      <c r="E1004" s="2" t="s">
        <v>423</v>
      </c>
      <c r="F1004" s="18"/>
      <c r="G1004" s="19"/>
      <c r="H1004" s="411"/>
    </row>
    <row r="1005" spans="1:8" ht="6" customHeight="1">
      <c r="A1005" s="20"/>
      <c r="B1005" s="5"/>
      <c r="C1005" s="20"/>
      <c r="D1005" s="14"/>
      <c r="E1005" s="4"/>
      <c r="F1005" s="18"/>
      <c r="G1005" s="41"/>
      <c r="H1005" s="411"/>
    </row>
    <row r="1006" spans="1:8" ht="71.099999999999994" customHeight="1">
      <c r="A1006" s="20"/>
      <c r="B1006" s="5"/>
      <c r="C1006" s="20"/>
      <c r="D1006" s="14" t="s">
        <v>64</v>
      </c>
      <c r="E1006" s="4" t="s">
        <v>802</v>
      </c>
      <c r="F1006" s="18"/>
      <c r="G1006" s="121"/>
      <c r="H1006" s="411" t="s">
        <v>199</v>
      </c>
    </row>
    <row r="1007" spans="1:8" ht="45" customHeight="1">
      <c r="A1007" s="20"/>
      <c r="B1007" s="5"/>
      <c r="C1007" s="20"/>
      <c r="D1007" s="14"/>
      <c r="E1007" s="4" t="s">
        <v>424</v>
      </c>
      <c r="F1007" s="18"/>
      <c r="G1007" s="19"/>
      <c r="H1007" s="411"/>
    </row>
    <row r="1008" spans="1:8" ht="6" customHeight="1">
      <c r="A1008" s="20"/>
      <c r="B1008" s="5"/>
      <c r="C1008" s="20"/>
      <c r="D1008" s="21"/>
      <c r="E1008" s="3"/>
      <c r="F1008" s="18"/>
      <c r="G1008" s="60"/>
      <c r="H1008" s="411"/>
    </row>
    <row r="1009" spans="1:8" ht="87" customHeight="1">
      <c r="A1009" s="20"/>
      <c r="B1009" s="5"/>
      <c r="C1009" s="14"/>
      <c r="D1009" s="26" t="s">
        <v>271</v>
      </c>
      <c r="E1009" s="2" t="s">
        <v>399</v>
      </c>
      <c r="F1009" s="18"/>
      <c r="G1009" s="19"/>
      <c r="H1009" s="411" t="s">
        <v>1345</v>
      </c>
    </row>
    <row r="1010" spans="1:8" ht="6" customHeight="1">
      <c r="A1010" s="20"/>
      <c r="B1010" s="5"/>
      <c r="C1010" s="14"/>
      <c r="D1010" s="16"/>
      <c r="E1010" s="27"/>
      <c r="F1010" s="18"/>
      <c r="G1010" s="19"/>
      <c r="H1010" s="411"/>
    </row>
    <row r="1011" spans="1:8" ht="97.5" customHeight="1">
      <c r="A1011" s="20"/>
      <c r="B1011" s="5"/>
      <c r="C1011" s="14"/>
      <c r="D1011" s="14" t="s">
        <v>65</v>
      </c>
      <c r="E1011" s="4" t="s">
        <v>457</v>
      </c>
      <c r="F1011" s="18"/>
      <c r="G1011" s="121"/>
      <c r="H1011" s="411" t="s">
        <v>1346</v>
      </c>
    </row>
    <row r="1012" spans="1:8" ht="6" customHeight="1">
      <c r="A1012" s="20"/>
      <c r="B1012" s="5"/>
      <c r="C1012" s="14"/>
      <c r="D1012" s="14"/>
      <c r="E1012" s="4"/>
      <c r="F1012" s="18"/>
      <c r="G1012" s="19"/>
      <c r="H1012" s="411"/>
    </row>
    <row r="1013" spans="1:8" ht="44.45" customHeight="1">
      <c r="A1013" s="20"/>
      <c r="B1013" s="5"/>
      <c r="C1013" s="14"/>
      <c r="D1013" s="4" t="s">
        <v>858</v>
      </c>
      <c r="E1013" s="4" t="s">
        <v>766</v>
      </c>
      <c r="F1013" s="18"/>
      <c r="G1013" s="224"/>
      <c r="H1013" s="411" t="s">
        <v>1347</v>
      </c>
    </row>
    <row r="1014" spans="1:8" ht="6" customHeight="1">
      <c r="A1014" s="20"/>
      <c r="B1014" s="5"/>
      <c r="C1014" s="14"/>
      <c r="D1014" s="68"/>
      <c r="E1014" s="3"/>
      <c r="F1014" s="18"/>
      <c r="G1014" s="19"/>
      <c r="H1014" s="411"/>
    </row>
    <row r="1015" spans="1:8" ht="17.25" customHeight="1">
      <c r="A1015" s="20"/>
      <c r="B1015" s="5"/>
      <c r="C1015" s="14"/>
      <c r="D1015" s="25" t="s">
        <v>21</v>
      </c>
      <c r="E1015" s="5" t="s">
        <v>360</v>
      </c>
      <c r="F1015" s="18"/>
      <c r="G1015" s="19"/>
      <c r="H1015" s="411"/>
    </row>
    <row r="1016" spans="1:8" ht="67.5" customHeight="1">
      <c r="A1016" s="20"/>
      <c r="B1016" s="5"/>
      <c r="C1016" s="14"/>
      <c r="D1016" s="173"/>
      <c r="E1016" s="5" t="s">
        <v>1081</v>
      </c>
      <c r="F1016" s="18"/>
      <c r="G1016" s="19"/>
      <c r="H1016" s="411" t="s">
        <v>1348</v>
      </c>
    </row>
    <row r="1017" spans="1:8" ht="68.45" customHeight="1">
      <c r="A1017" s="20"/>
      <c r="B1017" s="5"/>
      <c r="C1017" s="14"/>
      <c r="D1017" s="173"/>
      <c r="E1017" s="5" t="s">
        <v>1082</v>
      </c>
      <c r="F1017" s="18"/>
      <c r="G1017" s="19"/>
      <c r="H1017" s="411" t="s">
        <v>1348</v>
      </c>
    </row>
    <row r="1018" spans="1:8" ht="72.95" customHeight="1">
      <c r="A1018" s="20"/>
      <c r="B1018" s="5"/>
      <c r="C1018" s="14"/>
      <c r="D1018" s="174"/>
      <c r="E1018" s="2" t="s">
        <v>1172</v>
      </c>
      <c r="F1018" s="18"/>
      <c r="G1018" s="19"/>
      <c r="H1018" s="411" t="s">
        <v>1348</v>
      </c>
    </row>
    <row r="1019" spans="1:8" ht="6" customHeight="1">
      <c r="A1019" s="20"/>
      <c r="B1019" s="5"/>
      <c r="C1019" s="14"/>
      <c r="D1019" s="20"/>
      <c r="E1019" s="5"/>
      <c r="F1019" s="18"/>
      <c r="G1019" s="19"/>
      <c r="H1019" s="411"/>
    </row>
    <row r="1020" spans="1:8" ht="47.25" customHeight="1">
      <c r="A1020" s="20"/>
      <c r="B1020" s="5"/>
      <c r="C1020" s="14"/>
      <c r="D1020" s="26" t="s">
        <v>21</v>
      </c>
      <c r="E1020" s="2" t="s">
        <v>279</v>
      </c>
      <c r="F1020" s="18"/>
      <c r="G1020" s="19"/>
      <c r="H1020" s="411" t="s">
        <v>1343</v>
      </c>
    </row>
    <row r="1021" spans="1:8" ht="6" customHeight="1">
      <c r="A1021" s="20"/>
      <c r="B1021" s="5"/>
      <c r="C1021" s="14"/>
      <c r="D1021" s="21"/>
      <c r="E1021" s="3"/>
      <c r="F1021" s="18"/>
      <c r="G1021" s="19"/>
      <c r="H1021" s="411"/>
    </row>
    <row r="1022" spans="1:8" ht="57.6" customHeight="1">
      <c r="A1022" s="20"/>
      <c r="B1022" s="5"/>
      <c r="C1022" s="14"/>
      <c r="D1022" s="25" t="s">
        <v>21</v>
      </c>
      <c r="E1022" s="5" t="s">
        <v>824</v>
      </c>
      <c r="F1022" s="18"/>
      <c r="G1022" s="19"/>
      <c r="H1022" s="411" t="s">
        <v>1344</v>
      </c>
    </row>
    <row r="1023" spans="1:8" ht="45.6" customHeight="1">
      <c r="A1023" s="20"/>
      <c r="B1023" s="5"/>
      <c r="C1023" s="14"/>
      <c r="D1023" s="26"/>
      <c r="E1023" s="2" t="s">
        <v>825</v>
      </c>
      <c r="F1023" s="18"/>
      <c r="G1023" s="19"/>
      <c r="H1023" s="411"/>
    </row>
    <row r="1024" spans="1:8" s="14" customFormat="1" ht="6" customHeight="1">
      <c r="A1024" s="20"/>
      <c r="B1024" s="5"/>
      <c r="D1024" s="4"/>
      <c r="E1024" s="4"/>
      <c r="F1024" s="18"/>
      <c r="G1024" s="19"/>
      <c r="H1024" s="411"/>
    </row>
    <row r="1025" spans="1:9" s="14" customFormat="1" ht="6" customHeight="1">
      <c r="A1025" s="20"/>
      <c r="B1025" s="5"/>
      <c r="D1025" s="4"/>
      <c r="E1025" s="4"/>
      <c r="F1025" s="18"/>
      <c r="G1025" s="19"/>
      <c r="H1025" s="411"/>
    </row>
    <row r="1026" spans="1:9" ht="24.95" customHeight="1">
      <c r="A1026" s="20"/>
      <c r="B1026" s="5"/>
      <c r="C1026" s="14"/>
      <c r="D1026" s="28" t="s">
        <v>323</v>
      </c>
      <c r="E1026" s="30" t="s">
        <v>1157</v>
      </c>
      <c r="F1026" s="18"/>
      <c r="G1026" s="19"/>
      <c r="H1026" s="22"/>
    </row>
    <row r="1027" spans="1:9" ht="6" customHeight="1">
      <c r="A1027" s="20"/>
      <c r="B1027" s="5"/>
      <c r="C1027" s="14"/>
      <c r="D1027" s="28"/>
      <c r="E1027" s="30"/>
      <c r="F1027" s="18"/>
      <c r="G1027" s="19"/>
      <c r="H1027" s="22"/>
    </row>
    <row r="1028" spans="1:9" ht="28.5" customHeight="1">
      <c r="A1028" s="20"/>
      <c r="B1028" s="5"/>
      <c r="C1028" s="14"/>
      <c r="D1028" s="28"/>
      <c r="E1028" s="36" t="s">
        <v>1158</v>
      </c>
      <c r="F1028" s="18"/>
      <c r="G1028" s="121"/>
      <c r="H1028" s="411" t="s">
        <v>200</v>
      </c>
      <c r="I1028" s="160"/>
    </row>
    <row r="1029" spans="1:9" ht="113.25" customHeight="1">
      <c r="A1029" s="20"/>
      <c r="B1029" s="5" t="s">
        <v>82</v>
      </c>
      <c r="C1029" s="14"/>
      <c r="D1029" s="14"/>
      <c r="E1029" s="4" t="s">
        <v>1197</v>
      </c>
      <c r="F1029" s="18"/>
      <c r="G1029" s="19"/>
      <c r="H1029" s="411" t="s">
        <v>747</v>
      </c>
    </row>
    <row r="1030" spans="1:9" ht="6" customHeight="1">
      <c r="A1030" s="20"/>
      <c r="B1030" s="5"/>
      <c r="C1030" s="14"/>
      <c r="D1030" s="14"/>
      <c r="E1030" s="4"/>
      <c r="F1030" s="18"/>
      <c r="G1030" s="19"/>
      <c r="H1030" s="411"/>
    </row>
    <row r="1031" spans="1:9" ht="6" customHeight="1">
      <c r="A1031" s="20"/>
      <c r="B1031" s="5"/>
      <c r="C1031" s="14"/>
      <c r="D1031" s="21"/>
      <c r="E1031" s="3"/>
      <c r="F1031" s="18"/>
      <c r="G1031" s="19"/>
      <c r="H1031" s="411"/>
    </row>
    <row r="1032" spans="1:9" ht="45.95" customHeight="1">
      <c r="A1032" s="20"/>
      <c r="B1032" s="5"/>
      <c r="C1032" s="14"/>
      <c r="D1032" s="26" t="s">
        <v>271</v>
      </c>
      <c r="E1032" s="2" t="s">
        <v>280</v>
      </c>
      <c r="F1032" s="411"/>
      <c r="G1032" s="19"/>
      <c r="H1032" s="411" t="s">
        <v>1349</v>
      </c>
    </row>
    <row r="1033" spans="1:9" ht="6" customHeight="1">
      <c r="A1033" s="20"/>
      <c r="B1033" s="5"/>
      <c r="C1033" s="14"/>
      <c r="D1033" s="20"/>
      <c r="E1033" s="5"/>
      <c r="F1033" s="18"/>
      <c r="G1033" s="19"/>
      <c r="H1033" s="411"/>
    </row>
    <row r="1034" spans="1:9" ht="47.25" customHeight="1">
      <c r="A1034" s="20"/>
      <c r="B1034" s="5"/>
      <c r="C1034" s="14"/>
      <c r="D1034" s="26" t="s">
        <v>271</v>
      </c>
      <c r="E1034" s="2" t="s">
        <v>281</v>
      </c>
      <c r="F1034" s="18"/>
      <c r="G1034" s="19"/>
      <c r="H1034" s="411" t="s">
        <v>1343</v>
      </c>
    </row>
    <row r="1035" spans="1:9" ht="6" customHeight="1">
      <c r="A1035" s="20"/>
      <c r="B1035" s="5"/>
      <c r="C1035" s="14"/>
      <c r="D1035" s="20"/>
      <c r="E1035" s="5"/>
      <c r="F1035" s="18"/>
      <c r="G1035" s="19"/>
      <c r="H1035" s="411"/>
    </row>
    <row r="1036" spans="1:9" ht="54.95" customHeight="1">
      <c r="A1036" s="20"/>
      <c r="B1036" s="5"/>
      <c r="C1036" s="14"/>
      <c r="D1036" s="25" t="s">
        <v>271</v>
      </c>
      <c r="E1036" s="5" t="s">
        <v>425</v>
      </c>
      <c r="F1036" s="18"/>
      <c r="G1036" s="19"/>
      <c r="H1036" s="411" t="s">
        <v>1344</v>
      </c>
    </row>
    <row r="1037" spans="1:9" ht="45.95" customHeight="1">
      <c r="A1037" s="20"/>
      <c r="B1037" s="5"/>
      <c r="C1037" s="14"/>
      <c r="D1037" s="26"/>
      <c r="E1037" s="2" t="s">
        <v>423</v>
      </c>
      <c r="F1037" s="18"/>
      <c r="G1037" s="19"/>
      <c r="H1037" s="411"/>
    </row>
    <row r="1038" spans="1:9" ht="6" customHeight="1">
      <c r="A1038" s="20"/>
      <c r="B1038" s="5"/>
      <c r="C1038" s="14"/>
      <c r="D1038" s="21"/>
      <c r="E1038" s="3"/>
      <c r="F1038" s="18"/>
      <c r="G1038" s="19"/>
      <c r="H1038" s="411"/>
    </row>
    <row r="1039" spans="1:9" ht="55.5" customHeight="1">
      <c r="A1039" s="20"/>
      <c r="B1039" s="5"/>
      <c r="C1039" s="14"/>
      <c r="D1039" s="26" t="s">
        <v>271</v>
      </c>
      <c r="E1039" s="2" t="s">
        <v>282</v>
      </c>
      <c r="F1039" s="18"/>
      <c r="G1039" s="19"/>
      <c r="H1039" s="411" t="s">
        <v>1349</v>
      </c>
    </row>
    <row r="1040" spans="1:9" ht="6" customHeight="1">
      <c r="A1040" s="20"/>
      <c r="B1040" s="5"/>
      <c r="C1040" s="14"/>
      <c r="D1040" s="21"/>
      <c r="E1040" s="3"/>
      <c r="F1040" s="18"/>
      <c r="G1040" s="19"/>
      <c r="H1040" s="22"/>
    </row>
    <row r="1041" spans="1:8" ht="88.5" customHeight="1">
      <c r="A1041" s="20"/>
      <c r="B1041" s="5"/>
      <c r="C1041" s="14"/>
      <c r="D1041" s="25" t="s">
        <v>271</v>
      </c>
      <c r="E1041" s="5" t="s">
        <v>426</v>
      </c>
      <c r="F1041" s="18"/>
      <c r="G1041" s="19"/>
      <c r="H1041" s="411" t="s">
        <v>1349</v>
      </c>
    </row>
    <row r="1042" spans="1:8" ht="72.95" customHeight="1">
      <c r="A1042" s="20"/>
      <c r="B1042" s="5"/>
      <c r="C1042" s="14"/>
      <c r="D1042" s="26"/>
      <c r="E1042" s="2" t="s">
        <v>427</v>
      </c>
      <c r="F1042" s="18"/>
      <c r="G1042" s="19"/>
      <c r="H1042" s="411"/>
    </row>
    <row r="1043" spans="1:8" ht="6" customHeight="1" thickBot="1">
      <c r="A1043" s="20"/>
      <c r="B1043" s="5"/>
      <c r="C1043" s="14"/>
      <c r="D1043" s="4"/>
      <c r="E1043" s="4"/>
      <c r="F1043" s="18"/>
      <c r="G1043" s="19"/>
      <c r="H1043" s="411"/>
    </row>
    <row r="1044" spans="1:8" ht="6" customHeight="1">
      <c r="A1044" s="148"/>
      <c r="B1044" s="149"/>
      <c r="C1044" s="150"/>
      <c r="D1044" s="150"/>
      <c r="E1044" s="151"/>
      <c r="F1044" s="152"/>
      <c r="G1044" s="153"/>
      <c r="H1044" s="191"/>
    </row>
    <row r="1045" spans="1:8" ht="45" customHeight="1">
      <c r="A1045" s="302">
        <v>13</v>
      </c>
      <c r="B1045" s="416" t="s">
        <v>233</v>
      </c>
      <c r="C1045" s="75"/>
      <c r="D1045" s="75"/>
      <c r="E1045" s="73" t="s">
        <v>219</v>
      </c>
      <c r="F1045" s="75"/>
      <c r="G1045" s="86"/>
      <c r="H1045" s="77" t="s">
        <v>1350</v>
      </c>
    </row>
    <row r="1046" spans="1:8" ht="6" customHeight="1">
      <c r="A1046" s="72"/>
      <c r="B1046" s="416"/>
      <c r="C1046" s="78"/>
      <c r="D1046" s="79"/>
      <c r="E1046" s="93"/>
      <c r="F1046" s="79"/>
      <c r="G1046" s="94"/>
      <c r="H1046" s="77"/>
    </row>
    <row r="1047" spans="1:8" ht="35.25" customHeight="1">
      <c r="A1047" s="72"/>
      <c r="B1047" s="416"/>
      <c r="C1047" s="75"/>
      <c r="D1047" s="75" t="s">
        <v>19</v>
      </c>
      <c r="E1047" s="73" t="s">
        <v>307</v>
      </c>
      <c r="F1047" s="75"/>
      <c r="G1047" s="86"/>
      <c r="H1047" s="77" t="s">
        <v>1351</v>
      </c>
    </row>
    <row r="1048" spans="1:8" ht="102" customHeight="1">
      <c r="A1048" s="72"/>
      <c r="B1048" s="416"/>
      <c r="C1048" s="75"/>
      <c r="D1048" s="75"/>
      <c r="E1048" s="73" t="s">
        <v>442</v>
      </c>
      <c r="F1048" s="75"/>
      <c r="G1048" s="44" t="s">
        <v>573</v>
      </c>
      <c r="H1048" s="77" t="s">
        <v>1352</v>
      </c>
    </row>
    <row r="1049" spans="1:8" ht="116.1" customHeight="1">
      <c r="A1049" s="82"/>
      <c r="B1049" s="92"/>
      <c r="C1049" s="223"/>
      <c r="D1049" s="223"/>
      <c r="E1049" s="73" t="s">
        <v>789</v>
      </c>
      <c r="F1049" s="75"/>
      <c r="G1049" s="44" t="s">
        <v>573</v>
      </c>
      <c r="H1049" s="77" t="s">
        <v>1353</v>
      </c>
    </row>
    <row r="1050" spans="1:8" ht="6" customHeight="1">
      <c r="A1050" s="72"/>
      <c r="B1050" s="416"/>
      <c r="C1050" s="75"/>
      <c r="D1050" s="192"/>
      <c r="E1050" s="187"/>
      <c r="F1050" s="75"/>
      <c r="G1050" s="86"/>
      <c r="H1050" s="77"/>
    </row>
    <row r="1051" spans="1:8" ht="17.25" customHeight="1">
      <c r="A1051" s="72"/>
      <c r="B1051" s="416"/>
      <c r="C1051" s="75"/>
      <c r="D1051" s="74" t="s">
        <v>21</v>
      </c>
      <c r="E1051" s="416" t="s">
        <v>305</v>
      </c>
      <c r="F1051" s="75"/>
      <c r="G1051" s="86"/>
      <c r="H1051" s="77"/>
    </row>
    <row r="1052" spans="1:8" ht="77.25" customHeight="1">
      <c r="A1052" s="72"/>
      <c r="B1052" s="416"/>
      <c r="C1052" s="75"/>
      <c r="D1052" s="88"/>
      <c r="E1052" s="95" t="s">
        <v>790</v>
      </c>
      <c r="F1052" s="75"/>
      <c r="G1052" s="86"/>
      <c r="H1052" s="77"/>
    </row>
    <row r="1053" spans="1:8" ht="6" customHeight="1">
      <c r="A1053" s="72"/>
      <c r="B1053" s="416"/>
      <c r="C1053" s="75"/>
      <c r="D1053" s="78"/>
      <c r="E1053" s="85"/>
      <c r="F1053" s="75"/>
      <c r="G1053" s="86"/>
      <c r="H1053" s="77"/>
    </row>
    <row r="1054" spans="1:8" ht="16.5" customHeight="1">
      <c r="A1054" s="72"/>
      <c r="B1054" s="416"/>
      <c r="C1054" s="75"/>
      <c r="D1054" s="74" t="s">
        <v>21</v>
      </c>
      <c r="E1054" s="416" t="s">
        <v>306</v>
      </c>
      <c r="F1054" s="75"/>
      <c r="G1054" s="86"/>
      <c r="H1054" s="77"/>
    </row>
    <row r="1055" spans="1:8" ht="93.75" customHeight="1">
      <c r="A1055" s="72"/>
      <c r="B1055" s="416"/>
      <c r="C1055" s="75"/>
      <c r="D1055" s="88"/>
      <c r="E1055" s="95" t="s">
        <v>560</v>
      </c>
      <c r="F1055" s="75"/>
      <c r="G1055" s="86"/>
      <c r="H1055" s="77"/>
    </row>
    <row r="1056" spans="1:8" ht="6" customHeight="1">
      <c r="A1056" s="72"/>
      <c r="B1056" s="416"/>
      <c r="C1056" s="75"/>
      <c r="D1056" s="75"/>
      <c r="E1056" s="73"/>
      <c r="F1056" s="75"/>
      <c r="G1056" s="86"/>
      <c r="H1056" s="77"/>
    </row>
    <row r="1057" spans="1:9" ht="87" customHeight="1">
      <c r="A1057" s="72"/>
      <c r="B1057" s="416"/>
      <c r="C1057" s="75"/>
      <c r="D1057" s="75" t="s">
        <v>84</v>
      </c>
      <c r="E1057" s="73" t="s">
        <v>767</v>
      </c>
      <c r="F1057" s="75"/>
      <c r="G1057" s="44" t="s">
        <v>573</v>
      </c>
      <c r="H1057" s="77" t="s">
        <v>1354</v>
      </c>
    </row>
    <row r="1058" spans="1:9" ht="6" customHeight="1">
      <c r="A1058" s="72"/>
      <c r="B1058" s="416"/>
      <c r="C1058" s="78"/>
      <c r="D1058" s="79"/>
      <c r="E1058" s="93"/>
      <c r="F1058" s="79"/>
      <c r="G1058" s="94"/>
      <c r="H1058" s="77"/>
    </row>
    <row r="1059" spans="1:9" ht="60.75" customHeight="1">
      <c r="A1059" s="72"/>
      <c r="B1059" s="416"/>
      <c r="C1059" s="75"/>
      <c r="D1059" s="75" t="s">
        <v>24</v>
      </c>
      <c r="E1059" s="76" t="s">
        <v>768</v>
      </c>
      <c r="F1059" s="75"/>
      <c r="G1059" s="44" t="s">
        <v>573</v>
      </c>
      <c r="H1059" s="77" t="s">
        <v>1355</v>
      </c>
    </row>
    <row r="1060" spans="1:9" ht="6" customHeight="1">
      <c r="A1060" s="72"/>
      <c r="B1060" s="416"/>
      <c r="C1060" s="75"/>
      <c r="D1060" s="78"/>
      <c r="E1060" s="97"/>
      <c r="F1060" s="75"/>
      <c r="G1060" s="86"/>
      <c r="H1060" s="77"/>
    </row>
    <row r="1061" spans="1:9" ht="130.5" customHeight="1">
      <c r="A1061" s="72"/>
      <c r="B1061" s="416"/>
      <c r="C1061" s="75"/>
      <c r="D1061" s="88" t="s">
        <v>21</v>
      </c>
      <c r="E1061" s="95" t="s">
        <v>304</v>
      </c>
      <c r="F1061" s="75"/>
      <c r="G1061" s="86"/>
      <c r="H1061" s="77" t="s">
        <v>1356</v>
      </c>
    </row>
    <row r="1062" spans="1:9" ht="6" customHeight="1" thickBot="1">
      <c r="A1062" s="175"/>
      <c r="B1062" s="69"/>
      <c r="C1062" s="70"/>
      <c r="D1062" s="70"/>
      <c r="E1062" s="176"/>
      <c r="F1062" s="70"/>
      <c r="G1062" s="71"/>
      <c r="H1062" s="177"/>
    </row>
    <row r="1063" spans="1:9" ht="6" customHeight="1">
      <c r="A1063" s="20"/>
      <c r="B1063" s="5"/>
      <c r="C1063" s="14"/>
      <c r="D1063" s="14"/>
      <c r="E1063" s="178"/>
      <c r="F1063" s="14"/>
      <c r="G1063" s="60"/>
      <c r="H1063" s="124"/>
    </row>
    <row r="1064" spans="1:9" ht="202.5">
      <c r="A1064" s="179" t="s">
        <v>1217</v>
      </c>
      <c r="B1064" s="294" t="s">
        <v>1524</v>
      </c>
      <c r="C1064" s="14"/>
      <c r="D1064" s="14"/>
      <c r="E1064" s="4" t="s">
        <v>791</v>
      </c>
      <c r="F1064" s="14"/>
      <c r="G1064" s="224" t="s">
        <v>573</v>
      </c>
      <c r="H1064" s="5" t="s">
        <v>1357</v>
      </c>
    </row>
    <row r="1065" spans="1:9" ht="95.1" customHeight="1">
      <c r="A1065" s="179"/>
      <c r="B1065" s="5"/>
      <c r="C1065" s="14"/>
      <c r="D1065" s="14"/>
      <c r="E1065" s="4" t="s">
        <v>1087</v>
      </c>
      <c r="F1065" s="14"/>
      <c r="G1065" s="224" t="s">
        <v>573</v>
      </c>
      <c r="H1065" s="5"/>
    </row>
    <row r="1066" spans="1:9" ht="6" customHeight="1">
      <c r="A1066" s="179"/>
      <c r="B1066" s="5"/>
      <c r="C1066" s="14"/>
      <c r="D1066" s="14"/>
      <c r="E1066" s="4"/>
      <c r="F1066" s="14"/>
      <c r="G1066" s="224"/>
      <c r="H1066" s="5"/>
    </row>
    <row r="1067" spans="1:9" ht="30" customHeight="1">
      <c r="A1067" s="179"/>
      <c r="B1067" s="5"/>
      <c r="C1067" s="14"/>
      <c r="D1067" s="14"/>
      <c r="E1067" s="228" t="s">
        <v>792</v>
      </c>
      <c r="F1067" s="14"/>
      <c r="G1067" s="224"/>
      <c r="H1067" s="5"/>
    </row>
    <row r="1068" spans="1:9" ht="56.45" customHeight="1">
      <c r="A1068" s="179"/>
      <c r="B1068" s="5"/>
      <c r="C1068" s="14"/>
      <c r="D1068" s="14"/>
      <c r="E1068" s="4" t="s">
        <v>1086</v>
      </c>
      <c r="F1068" s="14"/>
      <c r="G1068" s="224"/>
      <c r="H1068" s="5" t="s">
        <v>918</v>
      </c>
      <c r="I1068" s="160"/>
    </row>
    <row r="1069" spans="1:9" ht="6" customHeight="1">
      <c r="A1069" s="20"/>
      <c r="B1069" s="417"/>
      <c r="C1069" s="20"/>
      <c r="D1069" s="21"/>
      <c r="E1069" s="3"/>
      <c r="F1069" s="14"/>
      <c r="G1069" s="60"/>
      <c r="H1069" s="5"/>
    </row>
    <row r="1070" spans="1:9" ht="83.1" customHeight="1">
      <c r="A1070" s="20"/>
      <c r="B1070" s="417"/>
      <c r="C1070" s="20"/>
      <c r="D1070" s="25" t="s">
        <v>113</v>
      </c>
      <c r="E1070" s="5" t="s">
        <v>1173</v>
      </c>
      <c r="F1070" s="18"/>
      <c r="G1070" s="41"/>
      <c r="H1070" s="5" t="s">
        <v>1358</v>
      </c>
    </row>
    <row r="1071" spans="1:9" ht="84.6" customHeight="1">
      <c r="A1071" s="20"/>
      <c r="B1071" s="180"/>
      <c r="C1071" s="20"/>
      <c r="D1071" s="26"/>
      <c r="E1071" s="2" t="s">
        <v>428</v>
      </c>
      <c r="F1071" s="18"/>
      <c r="G1071" s="41"/>
      <c r="H1071" s="5"/>
    </row>
    <row r="1072" spans="1:9" ht="6" customHeight="1">
      <c r="A1072" s="20"/>
      <c r="B1072" s="4"/>
      <c r="C1072" s="22"/>
      <c r="D1072" s="21"/>
      <c r="E1072" s="3"/>
      <c r="F1072" s="18"/>
      <c r="G1072" s="41"/>
      <c r="H1072" s="5"/>
    </row>
    <row r="1073" spans="1:8" ht="33" customHeight="1">
      <c r="A1073" s="20"/>
      <c r="B1073" s="4"/>
      <c r="C1073" s="20"/>
      <c r="D1073" s="25" t="s">
        <v>21</v>
      </c>
      <c r="E1073" s="5" t="s">
        <v>960</v>
      </c>
      <c r="F1073" s="18"/>
      <c r="G1073" s="41"/>
      <c r="H1073" s="5" t="s">
        <v>1359</v>
      </c>
    </row>
    <row r="1074" spans="1:8" ht="96.6" customHeight="1">
      <c r="A1074" s="20"/>
      <c r="B1074" s="4"/>
      <c r="C1074" s="20"/>
      <c r="D1074" s="25"/>
      <c r="E1074" s="5" t="s">
        <v>961</v>
      </c>
      <c r="F1074" s="18"/>
      <c r="G1074" s="41"/>
      <c r="H1074" s="5"/>
    </row>
    <row r="1075" spans="1:8" ht="150.6" customHeight="1">
      <c r="A1075" s="20"/>
      <c r="B1075" s="4"/>
      <c r="C1075" s="20"/>
      <c r="D1075" s="26"/>
      <c r="E1075" s="2" t="s">
        <v>458</v>
      </c>
      <c r="F1075" s="18"/>
      <c r="G1075" s="41"/>
      <c r="H1075" s="5"/>
    </row>
    <row r="1076" spans="1:8" ht="6" customHeight="1">
      <c r="A1076" s="20"/>
      <c r="B1076" s="4"/>
      <c r="C1076" s="20"/>
      <c r="D1076" s="21"/>
      <c r="E1076" s="3"/>
      <c r="F1076" s="18"/>
      <c r="G1076" s="41"/>
      <c r="H1076" s="5"/>
    </row>
    <row r="1077" spans="1:8" ht="74.25" customHeight="1">
      <c r="A1077" s="20"/>
      <c r="B1077" s="4"/>
      <c r="C1077" s="20"/>
      <c r="D1077" s="25" t="s">
        <v>21</v>
      </c>
      <c r="E1077" s="5" t="s">
        <v>429</v>
      </c>
      <c r="F1077" s="22"/>
      <c r="G1077" s="41"/>
      <c r="H1077" s="5" t="s">
        <v>1360</v>
      </c>
    </row>
    <row r="1078" spans="1:8" ht="45.75" customHeight="1">
      <c r="A1078" s="20"/>
      <c r="B1078" s="4"/>
      <c r="C1078" s="20"/>
      <c r="D1078" s="25"/>
      <c r="E1078" s="5" t="s">
        <v>430</v>
      </c>
      <c r="F1078" s="18"/>
      <c r="G1078" s="41"/>
      <c r="H1078" s="5"/>
    </row>
    <row r="1079" spans="1:8" ht="84.75" customHeight="1">
      <c r="A1079" s="20"/>
      <c r="B1079" s="4"/>
      <c r="C1079" s="20"/>
      <c r="D1079" s="20"/>
      <c r="E1079" s="5" t="s">
        <v>308</v>
      </c>
      <c r="F1079" s="18"/>
      <c r="G1079" s="41"/>
      <c r="H1079" s="5"/>
    </row>
    <row r="1080" spans="1:8" ht="6" customHeight="1">
      <c r="A1080" s="20"/>
      <c r="B1080" s="4"/>
      <c r="C1080" s="20"/>
      <c r="D1080" s="21"/>
      <c r="E1080" s="3"/>
      <c r="F1080" s="18"/>
      <c r="G1080" s="41"/>
      <c r="H1080" s="5"/>
    </row>
    <row r="1081" spans="1:8" ht="77.45" customHeight="1">
      <c r="A1081" s="20"/>
      <c r="B1081" s="4"/>
      <c r="C1081" s="20"/>
      <c r="D1081" s="26" t="s">
        <v>21</v>
      </c>
      <c r="E1081" s="2" t="s">
        <v>1361</v>
      </c>
      <c r="F1081" s="18"/>
      <c r="G1081" s="41"/>
      <c r="H1081" s="5" t="s">
        <v>1362</v>
      </c>
    </row>
    <row r="1082" spans="1:8" ht="6" customHeight="1">
      <c r="A1082" s="20"/>
      <c r="B1082" s="5"/>
      <c r="C1082" s="14"/>
      <c r="D1082" s="23"/>
      <c r="E1082" s="24"/>
      <c r="F1082" s="18"/>
      <c r="G1082" s="60"/>
      <c r="H1082" s="411"/>
    </row>
    <row r="1083" spans="1:8" ht="20.45" customHeight="1">
      <c r="A1083" s="20"/>
      <c r="B1083" s="5"/>
      <c r="C1083" s="14"/>
      <c r="D1083" s="25" t="s">
        <v>113</v>
      </c>
      <c r="E1083" s="5" t="s">
        <v>962</v>
      </c>
      <c r="F1083" s="18"/>
      <c r="G1083" s="60"/>
      <c r="H1083" s="481" t="s">
        <v>1363</v>
      </c>
    </row>
    <row r="1084" spans="1:8" ht="45.6" customHeight="1">
      <c r="A1084" s="20"/>
      <c r="B1084" s="5"/>
      <c r="C1084" s="14"/>
      <c r="D1084" s="25"/>
      <c r="E1084" s="5" t="s">
        <v>963</v>
      </c>
      <c r="F1084" s="18"/>
      <c r="G1084" s="60"/>
      <c r="H1084" s="481"/>
    </row>
    <row r="1085" spans="1:8" ht="83.45" customHeight="1">
      <c r="A1085" s="20"/>
      <c r="B1085" s="5"/>
      <c r="C1085" s="14"/>
      <c r="D1085" s="25"/>
      <c r="E1085" s="5" t="s">
        <v>431</v>
      </c>
      <c r="F1085" s="18"/>
      <c r="G1085" s="60"/>
      <c r="H1085" s="5"/>
    </row>
    <row r="1086" spans="1:8" ht="6" customHeight="1">
      <c r="A1086" s="20"/>
      <c r="B1086" s="5"/>
      <c r="C1086" s="14"/>
      <c r="D1086" s="68"/>
      <c r="E1086" s="3"/>
      <c r="F1086" s="18"/>
      <c r="G1086" s="60"/>
      <c r="H1086" s="5"/>
    </row>
    <row r="1087" spans="1:8" ht="70.5" customHeight="1">
      <c r="A1087" s="20"/>
      <c r="B1087" s="5"/>
      <c r="C1087" s="14"/>
      <c r="D1087" s="25" t="s">
        <v>21</v>
      </c>
      <c r="E1087" s="5" t="s">
        <v>1088</v>
      </c>
      <c r="F1087" s="18"/>
      <c r="G1087" s="60"/>
      <c r="H1087" s="411" t="s">
        <v>826</v>
      </c>
    </row>
    <row r="1088" spans="1:8" ht="121.5" customHeight="1">
      <c r="A1088" s="20"/>
      <c r="B1088" s="5"/>
      <c r="C1088" s="14"/>
      <c r="D1088" s="25"/>
      <c r="E1088" s="5" t="s">
        <v>1109</v>
      </c>
      <c r="F1088" s="18"/>
      <c r="G1088" s="60"/>
      <c r="H1088" s="5"/>
    </row>
    <row r="1089" spans="1:10" ht="45" customHeight="1">
      <c r="A1089" s="20"/>
      <c r="B1089" s="5"/>
      <c r="C1089" s="14"/>
      <c r="D1089" s="25"/>
      <c r="E1089" s="5" t="s">
        <v>1089</v>
      </c>
      <c r="F1089" s="18"/>
      <c r="G1089" s="60"/>
      <c r="H1089" s="5"/>
      <c r="I1089" s="160"/>
    </row>
    <row r="1090" spans="1:10" ht="36.950000000000003" customHeight="1">
      <c r="A1090" s="20"/>
      <c r="B1090" s="5"/>
      <c r="C1090" s="14"/>
      <c r="D1090" s="25"/>
      <c r="E1090" s="5" t="s">
        <v>1091</v>
      </c>
      <c r="F1090" s="18"/>
      <c r="G1090" s="60"/>
      <c r="H1090" s="5"/>
      <c r="I1090" s="160"/>
    </row>
    <row r="1091" spans="1:10" ht="72" customHeight="1">
      <c r="A1091" s="20"/>
      <c r="B1091" s="5"/>
      <c r="C1091" s="14"/>
      <c r="D1091" s="25"/>
      <c r="E1091" s="5" t="s">
        <v>1090</v>
      </c>
      <c r="F1091" s="18"/>
      <c r="G1091" s="60"/>
      <c r="H1091" s="5"/>
    </row>
    <row r="1092" spans="1:10" ht="72" customHeight="1">
      <c r="A1092" s="20"/>
      <c r="B1092" s="5"/>
      <c r="C1092" s="14"/>
      <c r="D1092" s="25"/>
      <c r="E1092" s="5" t="s">
        <v>1111</v>
      </c>
      <c r="F1092" s="18"/>
      <c r="G1092" s="60"/>
      <c r="H1092" s="5"/>
    </row>
    <row r="1093" spans="1:10" ht="97.5" customHeight="1">
      <c r="A1093" s="20"/>
      <c r="B1093" s="5"/>
      <c r="C1093" s="14"/>
      <c r="D1093" s="25"/>
      <c r="E1093" s="5" t="s">
        <v>1110</v>
      </c>
      <c r="F1093" s="18"/>
      <c r="G1093" s="60"/>
      <c r="H1093" s="5"/>
      <c r="I1093" s="160"/>
    </row>
    <row r="1094" spans="1:10" ht="121.5">
      <c r="A1094" s="20"/>
      <c r="B1094" s="5"/>
      <c r="C1094" s="14"/>
      <c r="D1094" s="25"/>
      <c r="E1094" s="294" t="s">
        <v>1525</v>
      </c>
      <c r="F1094" s="18"/>
      <c r="G1094" s="60"/>
      <c r="H1094" s="5"/>
      <c r="I1094" s="160"/>
    </row>
    <row r="1095" spans="1:10" ht="32.1" customHeight="1">
      <c r="A1095" s="20"/>
      <c r="B1095" s="5"/>
      <c r="C1095" s="14"/>
      <c r="D1095" s="25"/>
      <c r="E1095" s="5" t="s">
        <v>964</v>
      </c>
      <c r="F1095" s="18"/>
      <c r="G1095" s="60"/>
      <c r="H1095" s="5"/>
    </row>
    <row r="1096" spans="1:10" ht="27.95" customHeight="1">
      <c r="A1096" s="20"/>
      <c r="B1096" s="5"/>
      <c r="C1096" s="14"/>
      <c r="D1096" s="25"/>
      <c r="E1096" s="5" t="s">
        <v>1093</v>
      </c>
      <c r="F1096" s="18"/>
      <c r="G1096" s="60"/>
      <c r="H1096" s="5"/>
    </row>
    <row r="1097" spans="1:10" ht="19.5" customHeight="1">
      <c r="A1097" s="20"/>
      <c r="B1097" s="5"/>
      <c r="C1097" s="14"/>
      <c r="D1097" s="25"/>
      <c r="E1097" s="5" t="s">
        <v>1092</v>
      </c>
      <c r="F1097" s="18"/>
      <c r="G1097" s="60"/>
      <c r="H1097" s="5"/>
      <c r="I1097" s="160"/>
    </row>
    <row r="1098" spans="1:10" ht="47.1" customHeight="1">
      <c r="A1098" s="20"/>
      <c r="B1098" s="5"/>
      <c r="C1098" s="14"/>
      <c r="D1098" s="25"/>
      <c r="E1098" s="5" t="s">
        <v>1094</v>
      </c>
      <c r="F1098" s="18"/>
      <c r="G1098" s="60"/>
      <c r="H1098" s="5"/>
      <c r="I1098" s="160"/>
    </row>
    <row r="1099" spans="1:10" ht="67.5">
      <c r="A1099" s="20"/>
      <c r="B1099" s="5"/>
      <c r="C1099" s="14"/>
      <c r="D1099" s="25"/>
      <c r="E1099" s="294" t="s">
        <v>1526</v>
      </c>
      <c r="F1099" s="18"/>
      <c r="G1099" s="60"/>
      <c r="H1099" s="5"/>
      <c r="I1099" s="244"/>
      <c r="J1099" s="244"/>
    </row>
    <row r="1100" spans="1:10" ht="94.5">
      <c r="A1100" s="20"/>
      <c r="B1100" s="5"/>
      <c r="C1100" s="14"/>
      <c r="D1100" s="25"/>
      <c r="E1100" s="294" t="s">
        <v>1527</v>
      </c>
      <c r="F1100" s="18"/>
      <c r="G1100" s="60"/>
      <c r="H1100" s="5"/>
    </row>
    <row r="1101" spans="1:10" ht="28.5" customHeight="1">
      <c r="A1101" s="20"/>
      <c r="B1101" s="5"/>
      <c r="C1101" s="14"/>
      <c r="D1101" s="25"/>
      <c r="E1101" s="5" t="s">
        <v>965</v>
      </c>
      <c r="F1101" s="18"/>
      <c r="G1101" s="60"/>
      <c r="H1101" s="5"/>
    </row>
    <row r="1102" spans="1:10" ht="30.95" customHeight="1">
      <c r="A1102" s="20"/>
      <c r="B1102" s="5"/>
      <c r="C1102" s="14"/>
      <c r="D1102" s="25"/>
      <c r="E1102" s="5" t="s">
        <v>1095</v>
      </c>
      <c r="F1102" s="18"/>
      <c r="G1102" s="60"/>
      <c r="H1102" s="5"/>
      <c r="I1102" s="160"/>
    </row>
    <row r="1103" spans="1:10" ht="17.100000000000001" customHeight="1">
      <c r="A1103" s="20"/>
      <c r="B1103" s="5"/>
      <c r="C1103" s="14"/>
      <c r="D1103" s="26"/>
      <c r="E1103" s="293" t="s">
        <v>1528</v>
      </c>
      <c r="F1103" s="290"/>
      <c r="G1103" s="291"/>
      <c r="H1103" s="294"/>
      <c r="I1103" s="160"/>
    </row>
    <row r="1104" spans="1:10" ht="6" customHeight="1">
      <c r="A1104" s="11"/>
      <c r="B1104" s="2"/>
      <c r="C1104" s="12"/>
      <c r="D1104" s="12"/>
      <c r="E1104" s="404"/>
      <c r="F1104" s="405"/>
      <c r="G1104" s="406"/>
      <c r="H1104" s="405"/>
    </row>
    <row r="1105" spans="1:10" ht="6" customHeight="1">
      <c r="A1105" s="20"/>
      <c r="B1105" s="5"/>
      <c r="C1105" s="14"/>
      <c r="D1105" s="14"/>
      <c r="E1105" s="400"/>
      <c r="F1105" s="290"/>
      <c r="G1105" s="407"/>
      <c r="H1105" s="290"/>
    </row>
    <row r="1106" spans="1:10" ht="94.5">
      <c r="A1106" s="25">
        <v>15</v>
      </c>
      <c r="B1106" s="5" t="s">
        <v>239</v>
      </c>
      <c r="C1106" s="14"/>
      <c r="D1106" s="14"/>
      <c r="E1106" s="400" t="s">
        <v>1529</v>
      </c>
      <c r="F1106" s="290"/>
      <c r="G1106" s="402" t="s">
        <v>573</v>
      </c>
      <c r="H1106" s="403" t="s">
        <v>1530</v>
      </c>
      <c r="I1106" s="160"/>
    </row>
    <row r="1107" spans="1:10" ht="30" customHeight="1">
      <c r="A1107" s="20"/>
      <c r="B1107" s="5"/>
      <c r="C1107" s="14"/>
      <c r="D1107" s="14"/>
      <c r="E1107" s="4" t="s">
        <v>1096</v>
      </c>
      <c r="F1107" s="18"/>
      <c r="G1107" s="198"/>
      <c r="H1107" s="411"/>
      <c r="I1107" s="160"/>
    </row>
    <row r="1108" spans="1:10" ht="6" customHeight="1">
      <c r="A1108" s="20"/>
      <c r="B1108" s="5"/>
      <c r="C1108" s="14"/>
      <c r="D1108" s="21"/>
      <c r="E1108" s="3"/>
      <c r="F1108" s="18"/>
      <c r="G1108" s="198"/>
      <c r="H1108" s="411"/>
    </row>
    <row r="1109" spans="1:10" ht="25.5" customHeight="1">
      <c r="A1109" s="20"/>
      <c r="B1109" s="5"/>
      <c r="C1109" s="14"/>
      <c r="D1109" s="238"/>
      <c r="E1109" s="285"/>
      <c r="F1109" s="215"/>
      <c r="G1109" s="307"/>
      <c r="H1109" s="221"/>
    </row>
    <row r="1110" spans="1:10" ht="6" customHeight="1">
      <c r="A1110" s="11"/>
      <c r="B1110" s="2"/>
      <c r="C1110" s="11"/>
      <c r="D1110" s="12"/>
      <c r="E1110" s="6"/>
      <c r="F1110" s="7"/>
      <c r="G1110" s="120"/>
      <c r="H1110" s="67"/>
    </row>
    <row r="1111" spans="1:10" ht="6" customHeight="1">
      <c r="A1111" s="20"/>
      <c r="B1111" s="5"/>
      <c r="C1111" s="14"/>
      <c r="D1111" s="14"/>
      <c r="E1111" s="4"/>
      <c r="F1111" s="18"/>
      <c r="G1111" s="19"/>
      <c r="H1111" s="22"/>
    </row>
    <row r="1112" spans="1:10" ht="108">
      <c r="A1112" s="25">
        <v>16</v>
      </c>
      <c r="B1112" s="5" t="s">
        <v>240</v>
      </c>
      <c r="C1112" s="14"/>
      <c r="D1112" s="14"/>
      <c r="E1112" s="400" t="s">
        <v>1531</v>
      </c>
      <c r="F1112" s="18"/>
      <c r="G1112" s="224" t="s">
        <v>573</v>
      </c>
      <c r="H1112" s="411" t="s">
        <v>1364</v>
      </c>
      <c r="I1112" s="160"/>
      <c r="J1112" s="160"/>
    </row>
    <row r="1113" spans="1:10" ht="32.1" customHeight="1">
      <c r="A1113" s="20"/>
      <c r="B1113" s="5"/>
      <c r="C1113" s="14"/>
      <c r="D1113" s="14"/>
      <c r="E1113" s="4" t="s">
        <v>1096</v>
      </c>
      <c r="F1113" s="18"/>
      <c r="G1113" s="198"/>
      <c r="H1113" s="411"/>
      <c r="I1113" s="160"/>
    </row>
    <row r="1114" spans="1:10" ht="6" customHeight="1">
      <c r="A1114" s="20"/>
      <c r="B1114" s="5"/>
      <c r="C1114" s="14"/>
      <c r="D1114" s="21"/>
      <c r="E1114" s="3"/>
      <c r="F1114" s="18"/>
      <c r="G1114" s="198"/>
      <c r="H1114" s="411"/>
    </row>
    <row r="1115" spans="1:10" ht="29.25" customHeight="1">
      <c r="A1115" s="20"/>
      <c r="B1115" s="5"/>
      <c r="C1115" s="14"/>
      <c r="D1115" s="26" t="s">
        <v>271</v>
      </c>
      <c r="E1115" s="2" t="s">
        <v>438</v>
      </c>
      <c r="F1115" s="18"/>
      <c r="G1115" s="19"/>
      <c r="H1115" s="411" t="s">
        <v>1365</v>
      </c>
    </row>
    <row r="1116" spans="1:10" ht="6" customHeight="1">
      <c r="A1116" s="20"/>
      <c r="B1116" s="5"/>
      <c r="C1116" s="14"/>
      <c r="D1116" s="21"/>
      <c r="E1116" s="3"/>
      <c r="F1116" s="18"/>
      <c r="G1116" s="19"/>
      <c r="H1116" s="411"/>
    </row>
    <row r="1117" spans="1:10" ht="97.5" customHeight="1">
      <c r="A1117" s="20"/>
      <c r="B1117" s="5"/>
      <c r="C1117" s="14"/>
      <c r="D1117" s="26" t="s">
        <v>271</v>
      </c>
      <c r="E1117" s="2" t="s">
        <v>1532</v>
      </c>
      <c r="F1117" s="18"/>
      <c r="G1117" s="19"/>
      <c r="H1117" s="411" t="s">
        <v>1366</v>
      </c>
    </row>
    <row r="1118" spans="1:10" ht="6" customHeight="1">
      <c r="A1118" s="20"/>
      <c r="B1118" s="5"/>
      <c r="C1118" s="14"/>
      <c r="D1118" s="21"/>
      <c r="E1118" s="3"/>
      <c r="F1118" s="18"/>
      <c r="G1118" s="19"/>
      <c r="H1118" s="411"/>
    </row>
    <row r="1119" spans="1:10" ht="44.25" customHeight="1">
      <c r="A1119" s="20"/>
      <c r="B1119" s="5"/>
      <c r="C1119" s="14"/>
      <c r="D1119" s="26" t="s">
        <v>271</v>
      </c>
      <c r="E1119" s="2" t="s">
        <v>283</v>
      </c>
      <c r="F1119" s="18"/>
      <c r="G1119" s="19"/>
      <c r="H1119" s="411" t="s">
        <v>1367</v>
      </c>
    </row>
    <row r="1120" spans="1:10" ht="6" customHeight="1">
      <c r="A1120" s="11"/>
      <c r="B1120" s="2"/>
      <c r="C1120" s="11"/>
      <c r="D1120" s="66"/>
      <c r="E1120" s="65"/>
      <c r="F1120" s="7"/>
      <c r="G1120" s="120"/>
      <c r="H1120" s="67"/>
    </row>
    <row r="1121" spans="1:9" ht="6" customHeight="1">
      <c r="A1121" s="20"/>
      <c r="B1121" s="5"/>
      <c r="C1121" s="14"/>
      <c r="D1121" s="14"/>
      <c r="E1121" s="4"/>
      <c r="F1121" s="18"/>
      <c r="G1121" s="19"/>
      <c r="H1121" s="22"/>
    </row>
    <row r="1122" spans="1:9" ht="67.5">
      <c r="A1122" s="25">
        <v>17</v>
      </c>
      <c r="B1122" s="486" t="s">
        <v>211</v>
      </c>
      <c r="C1122" s="14"/>
      <c r="D1122" s="14"/>
      <c r="E1122" s="400" t="s">
        <v>1533</v>
      </c>
      <c r="F1122" s="290"/>
      <c r="G1122" s="402" t="s">
        <v>573</v>
      </c>
      <c r="H1122" s="403" t="s">
        <v>1534</v>
      </c>
    </row>
    <row r="1123" spans="1:9" ht="32.450000000000003" customHeight="1">
      <c r="A1123" s="20"/>
      <c r="B1123" s="486"/>
      <c r="C1123" s="14"/>
      <c r="D1123" s="14"/>
      <c r="E1123" s="4" t="s">
        <v>1096</v>
      </c>
      <c r="F1123" s="18"/>
      <c r="G1123" s="198"/>
      <c r="H1123" s="204"/>
      <c r="I1123" s="160"/>
    </row>
    <row r="1124" spans="1:9" ht="6" customHeight="1">
      <c r="A1124" s="20"/>
      <c r="B1124" s="486"/>
      <c r="C1124" s="14"/>
      <c r="D1124" s="21"/>
      <c r="E1124" s="3"/>
      <c r="F1124" s="18"/>
      <c r="G1124" s="198"/>
      <c r="H1124" s="411"/>
    </row>
    <row r="1125" spans="1:9" ht="40.5">
      <c r="A1125" s="20"/>
      <c r="B1125" s="486"/>
      <c r="C1125" s="14"/>
      <c r="D1125" s="26" t="s">
        <v>271</v>
      </c>
      <c r="E1125" s="2" t="s">
        <v>284</v>
      </c>
      <c r="F1125" s="18"/>
      <c r="G1125" s="19"/>
      <c r="H1125" s="411" t="s">
        <v>1368</v>
      </c>
    </row>
    <row r="1126" spans="1:9" ht="6" customHeight="1">
      <c r="A1126" s="20"/>
      <c r="B1126" s="5"/>
      <c r="C1126" s="14"/>
      <c r="D1126" s="21"/>
      <c r="E1126" s="3"/>
      <c r="F1126" s="18"/>
      <c r="G1126" s="19"/>
      <c r="H1126" s="22"/>
    </row>
    <row r="1127" spans="1:9" ht="45" customHeight="1">
      <c r="A1127" s="20"/>
      <c r="B1127" s="5"/>
      <c r="C1127" s="14"/>
      <c r="D1127" s="26"/>
      <c r="E1127" s="2"/>
      <c r="F1127" s="18"/>
      <c r="G1127" s="19"/>
      <c r="H1127" s="411"/>
    </row>
    <row r="1128" spans="1:9" ht="6" customHeight="1">
      <c r="A1128" s="11"/>
      <c r="B1128" s="2"/>
      <c r="C1128" s="11"/>
      <c r="D1128" s="12"/>
      <c r="E1128" s="65"/>
      <c r="F1128" s="7"/>
      <c r="G1128" s="120"/>
      <c r="H1128" s="67"/>
    </row>
    <row r="1129" spans="1:9" ht="6" customHeight="1">
      <c r="A1129" s="20"/>
      <c r="B1129" s="5"/>
      <c r="C1129" s="14"/>
      <c r="D1129" s="14"/>
      <c r="E1129" s="4"/>
      <c r="F1129" s="18"/>
      <c r="G1129" s="19"/>
      <c r="H1129" s="22"/>
    </row>
    <row r="1130" spans="1:9" ht="108.75" customHeight="1">
      <c r="A1130" s="25">
        <v>18</v>
      </c>
      <c r="B1130" s="5" t="s">
        <v>67</v>
      </c>
      <c r="C1130" s="14"/>
      <c r="D1130" s="14"/>
      <c r="E1130" s="4" t="s">
        <v>769</v>
      </c>
      <c r="F1130" s="18"/>
      <c r="G1130" s="224" t="s">
        <v>573</v>
      </c>
      <c r="H1130" s="411" t="s">
        <v>1369</v>
      </c>
    </row>
    <row r="1131" spans="1:9" ht="6" customHeight="1">
      <c r="A1131" s="20"/>
      <c r="B1131" s="5"/>
      <c r="C1131" s="14"/>
      <c r="D1131" s="21"/>
      <c r="E1131" s="3"/>
      <c r="F1131" s="18"/>
      <c r="G1131" s="19"/>
      <c r="H1131" s="411"/>
    </row>
    <row r="1132" spans="1:9" ht="84" customHeight="1">
      <c r="A1132" s="20"/>
      <c r="B1132" s="5"/>
      <c r="C1132" s="14"/>
      <c r="D1132" s="26" t="s">
        <v>271</v>
      </c>
      <c r="E1132" s="2" t="s">
        <v>285</v>
      </c>
      <c r="F1132" s="18"/>
      <c r="G1132" s="19"/>
      <c r="H1132" s="411" t="s">
        <v>1370</v>
      </c>
    </row>
    <row r="1133" spans="1:9" ht="6" customHeight="1">
      <c r="A1133" s="20"/>
      <c r="B1133" s="5"/>
      <c r="C1133" s="14"/>
      <c r="D1133" s="21"/>
      <c r="E1133" s="3"/>
      <c r="F1133" s="18"/>
      <c r="G1133" s="19"/>
      <c r="H1133" s="411"/>
    </row>
    <row r="1134" spans="1:9" ht="30" customHeight="1">
      <c r="A1134" s="20"/>
      <c r="B1134" s="5"/>
      <c r="C1134" s="14"/>
      <c r="D1134" s="26" t="s">
        <v>271</v>
      </c>
      <c r="E1134" s="2" t="s">
        <v>286</v>
      </c>
      <c r="F1134" s="18"/>
      <c r="G1134" s="19"/>
      <c r="H1134" s="411" t="s">
        <v>1371</v>
      </c>
    </row>
    <row r="1135" spans="1:9" ht="6" customHeight="1">
      <c r="A1135" s="20"/>
      <c r="B1135" s="5"/>
      <c r="C1135" s="14"/>
      <c r="D1135" s="21"/>
      <c r="E1135" s="3"/>
      <c r="F1135" s="18"/>
      <c r="G1135" s="19"/>
      <c r="H1135" s="411"/>
    </row>
    <row r="1136" spans="1:9" ht="56.25" customHeight="1">
      <c r="A1136" s="20" t="s">
        <v>120</v>
      </c>
      <c r="B1136" s="5" t="s">
        <v>131</v>
      </c>
      <c r="C1136" s="14"/>
      <c r="D1136" s="26" t="s">
        <v>271</v>
      </c>
      <c r="E1136" s="2" t="s">
        <v>316</v>
      </c>
      <c r="F1136" s="18"/>
      <c r="G1136" s="19"/>
      <c r="H1136" s="411" t="s">
        <v>1372</v>
      </c>
    </row>
    <row r="1137" spans="1:8" ht="6" customHeight="1">
      <c r="A1137" s="20"/>
      <c r="B1137" s="5"/>
      <c r="C1137" s="14"/>
      <c r="D1137" s="21"/>
      <c r="E1137" s="3"/>
      <c r="F1137" s="18"/>
      <c r="G1137" s="19"/>
      <c r="H1137" s="411"/>
    </row>
    <row r="1138" spans="1:8" ht="71.099999999999994" customHeight="1">
      <c r="A1138" s="20"/>
      <c r="B1138" s="5"/>
      <c r="C1138" s="14"/>
      <c r="D1138" s="25" t="s">
        <v>271</v>
      </c>
      <c r="E1138" s="5" t="s">
        <v>827</v>
      </c>
      <c r="F1138" s="18"/>
      <c r="G1138" s="19"/>
      <c r="H1138" s="411" t="s">
        <v>1373</v>
      </c>
    </row>
    <row r="1139" spans="1:8" ht="44.45" customHeight="1">
      <c r="A1139" s="20"/>
      <c r="B1139" s="5"/>
      <c r="C1139" s="14"/>
      <c r="D1139" s="26"/>
      <c r="E1139" s="2" t="s">
        <v>828</v>
      </c>
      <c r="F1139" s="18"/>
      <c r="G1139" s="19"/>
      <c r="H1139" s="411"/>
    </row>
    <row r="1140" spans="1:8" ht="6" customHeight="1">
      <c r="A1140" s="20"/>
      <c r="B1140" s="5"/>
      <c r="C1140" s="14"/>
      <c r="D1140" s="21"/>
      <c r="E1140" s="3"/>
      <c r="F1140" s="18"/>
      <c r="G1140" s="19"/>
      <c r="H1140" s="411"/>
    </row>
    <row r="1141" spans="1:8" ht="110.1" customHeight="1">
      <c r="A1141" s="20"/>
      <c r="B1141" s="5"/>
      <c r="C1141" s="14"/>
      <c r="D1141" s="26" t="s">
        <v>271</v>
      </c>
      <c r="E1141" s="2" t="s">
        <v>770</v>
      </c>
      <c r="F1141" s="18"/>
      <c r="G1141" s="19"/>
      <c r="H1141" s="411" t="s">
        <v>1374</v>
      </c>
    </row>
    <row r="1142" spans="1:8" ht="6" customHeight="1">
      <c r="A1142" s="20"/>
      <c r="B1142" s="5"/>
      <c r="C1142" s="14"/>
      <c r="D1142" s="68"/>
      <c r="E1142" s="3"/>
      <c r="F1142" s="18"/>
      <c r="G1142" s="19"/>
      <c r="H1142" s="411"/>
    </row>
    <row r="1143" spans="1:8" ht="57.75" customHeight="1">
      <c r="A1143" s="20" t="s">
        <v>120</v>
      </c>
      <c r="B1143" s="5" t="s">
        <v>130</v>
      </c>
      <c r="C1143" s="14"/>
      <c r="D1143" s="26" t="s">
        <v>271</v>
      </c>
      <c r="E1143" s="2" t="s">
        <v>287</v>
      </c>
      <c r="F1143" s="18"/>
      <c r="G1143" s="19"/>
      <c r="H1143" s="411" t="s">
        <v>1375</v>
      </c>
    </row>
    <row r="1144" spans="1:8" ht="6" customHeight="1">
      <c r="A1144" s="11"/>
      <c r="B1144" s="2"/>
      <c r="C1144" s="11"/>
      <c r="D1144" s="12"/>
      <c r="E1144" s="6"/>
      <c r="F1144" s="7"/>
      <c r="G1144" s="8"/>
      <c r="H1144" s="67"/>
    </row>
    <row r="1145" spans="1:8" ht="6" customHeight="1">
      <c r="A1145" s="21"/>
      <c r="B1145" s="3"/>
      <c r="C1145" s="14"/>
      <c r="D1145" s="14"/>
      <c r="E1145" s="4"/>
      <c r="F1145" s="18"/>
      <c r="G1145" s="19"/>
      <c r="H1145" s="22"/>
    </row>
    <row r="1146" spans="1:8" ht="96.6" customHeight="1">
      <c r="A1146" s="25">
        <v>19</v>
      </c>
      <c r="B1146" s="5" t="s">
        <v>241</v>
      </c>
      <c r="C1146" s="14"/>
      <c r="D1146" s="14"/>
      <c r="E1146" s="4" t="s">
        <v>771</v>
      </c>
      <c r="F1146" s="18"/>
      <c r="G1146" s="224" t="s">
        <v>572</v>
      </c>
      <c r="H1146" s="411" t="s">
        <v>242</v>
      </c>
    </row>
    <row r="1147" spans="1:8" ht="5.25" customHeight="1">
      <c r="A1147" s="20"/>
      <c r="B1147" s="5"/>
      <c r="C1147" s="14"/>
      <c r="D1147" s="21"/>
      <c r="E1147" s="3"/>
      <c r="F1147" s="18"/>
      <c r="G1147" s="19"/>
      <c r="H1147" s="411"/>
    </row>
    <row r="1148" spans="1:8" ht="72.75" customHeight="1">
      <c r="A1148" s="20"/>
      <c r="B1148" s="5"/>
      <c r="C1148" s="14"/>
      <c r="D1148" s="26" t="s">
        <v>271</v>
      </c>
      <c r="E1148" s="2" t="s">
        <v>388</v>
      </c>
      <c r="F1148" s="18"/>
      <c r="G1148" s="19"/>
      <c r="H1148" s="411" t="s">
        <v>1376</v>
      </c>
    </row>
    <row r="1149" spans="1:8" ht="6" customHeight="1">
      <c r="A1149" s="20"/>
      <c r="B1149" s="5"/>
      <c r="C1149" s="14"/>
      <c r="D1149" s="21"/>
      <c r="E1149" s="3"/>
      <c r="F1149" s="18"/>
      <c r="G1149" s="19"/>
      <c r="H1149" s="411"/>
    </row>
    <row r="1150" spans="1:8" ht="33.75" customHeight="1">
      <c r="A1150" s="20"/>
      <c r="B1150" s="5"/>
      <c r="C1150" s="14"/>
      <c r="D1150" s="25" t="s">
        <v>271</v>
      </c>
      <c r="E1150" s="5" t="s">
        <v>432</v>
      </c>
      <c r="F1150" s="18"/>
      <c r="G1150" s="19"/>
      <c r="H1150" s="411" t="s">
        <v>1377</v>
      </c>
    </row>
    <row r="1151" spans="1:8" ht="61.5" customHeight="1">
      <c r="A1151" s="20"/>
      <c r="B1151" s="5"/>
      <c r="C1151" s="14"/>
      <c r="D1151" s="26"/>
      <c r="E1151" s="2" t="s">
        <v>433</v>
      </c>
      <c r="F1151" s="18"/>
      <c r="G1151" s="19"/>
      <c r="H1151" s="411"/>
    </row>
    <row r="1152" spans="1:8" ht="6" customHeight="1">
      <c r="A1152" s="11"/>
      <c r="B1152" s="2"/>
      <c r="C1152" s="12"/>
      <c r="D1152" s="12"/>
      <c r="E1152" s="6"/>
      <c r="F1152" s="7"/>
      <c r="G1152" s="31"/>
      <c r="H1152" s="13"/>
    </row>
    <row r="1153" spans="1:8" ht="6" customHeight="1">
      <c r="A1153" s="21"/>
      <c r="B1153" s="3"/>
      <c r="C1153" s="16"/>
      <c r="D1153" s="16"/>
      <c r="E1153" s="27"/>
      <c r="F1153" s="47"/>
      <c r="G1153" s="46"/>
      <c r="H1153" s="15"/>
    </row>
    <row r="1154" spans="1:8" ht="162" customHeight="1">
      <c r="A1154" s="25">
        <v>20</v>
      </c>
      <c r="B1154" s="5" t="s">
        <v>319</v>
      </c>
      <c r="C1154" s="20"/>
      <c r="D1154" s="14"/>
      <c r="E1154" s="4" t="s">
        <v>1174</v>
      </c>
      <c r="F1154" s="18"/>
      <c r="G1154" s="224" t="s">
        <v>573</v>
      </c>
      <c r="H1154" s="411" t="s">
        <v>320</v>
      </c>
    </row>
    <row r="1155" spans="1:8" ht="6" customHeight="1">
      <c r="A1155" s="20"/>
      <c r="B1155" s="5"/>
      <c r="C1155" s="14"/>
      <c r="D1155" s="21"/>
      <c r="E1155" s="3"/>
      <c r="F1155" s="18"/>
      <c r="G1155" s="41"/>
      <c r="H1155" s="411"/>
    </row>
    <row r="1156" spans="1:8" ht="98.45" customHeight="1">
      <c r="A1156" s="20"/>
      <c r="B1156" s="5"/>
      <c r="C1156" s="14"/>
      <c r="D1156" s="11" t="s">
        <v>934</v>
      </c>
      <c r="E1156" s="2" t="s">
        <v>291</v>
      </c>
      <c r="F1156" s="18"/>
      <c r="G1156" s="43"/>
      <c r="H1156" s="411" t="s">
        <v>1378</v>
      </c>
    </row>
    <row r="1157" spans="1:8" ht="6" customHeight="1">
      <c r="A1157" s="20"/>
      <c r="B1157" s="5"/>
      <c r="C1157" s="14"/>
      <c r="D1157" s="20"/>
      <c r="E1157" s="5"/>
      <c r="F1157" s="18"/>
      <c r="G1157" s="43"/>
      <c r="H1157" s="411"/>
    </row>
    <row r="1158" spans="1:8" ht="111.6" customHeight="1">
      <c r="A1158" s="20"/>
      <c r="B1158" s="5"/>
      <c r="C1158" s="14"/>
      <c r="D1158" s="26" t="s">
        <v>21</v>
      </c>
      <c r="E1158" s="2" t="s">
        <v>1176</v>
      </c>
      <c r="F1158" s="18"/>
      <c r="G1158" s="43"/>
      <c r="H1158" s="411" t="s">
        <v>1379</v>
      </c>
    </row>
    <row r="1159" spans="1:8" ht="6" customHeight="1">
      <c r="A1159" s="20"/>
      <c r="B1159" s="5"/>
      <c r="C1159" s="14"/>
      <c r="D1159" s="484"/>
      <c r="E1159" s="485"/>
      <c r="F1159" s="18"/>
      <c r="G1159" s="43"/>
      <c r="H1159" s="411"/>
    </row>
    <row r="1160" spans="1:8" ht="175.5" customHeight="1">
      <c r="A1160" s="20"/>
      <c r="B1160" s="5"/>
      <c r="C1160" s="14"/>
      <c r="D1160" s="25" t="s">
        <v>21</v>
      </c>
      <c r="E1160" s="5" t="s">
        <v>1175</v>
      </c>
      <c r="F1160" s="18"/>
      <c r="G1160" s="43"/>
      <c r="H1160" s="411" t="s">
        <v>1380</v>
      </c>
    </row>
    <row r="1161" spans="1:8" ht="96.95" customHeight="1">
      <c r="A1161" s="20"/>
      <c r="B1161" s="5"/>
      <c r="C1161" s="14"/>
      <c r="D1161" s="26"/>
      <c r="E1161" s="2" t="s">
        <v>1112</v>
      </c>
      <c r="F1161" s="18"/>
      <c r="G1161" s="43"/>
      <c r="H1161" s="411"/>
    </row>
    <row r="1162" spans="1:8" ht="6" customHeight="1">
      <c r="A1162" s="20"/>
      <c r="B1162" s="5"/>
      <c r="C1162" s="14"/>
      <c r="D1162" s="23"/>
      <c r="E1162" s="24"/>
      <c r="F1162" s="18"/>
      <c r="G1162" s="43"/>
      <c r="H1162" s="411"/>
    </row>
    <row r="1163" spans="1:8" ht="70.5" customHeight="1">
      <c r="A1163" s="20"/>
      <c r="B1163" s="5"/>
      <c r="C1163" s="14"/>
      <c r="D1163" s="26" t="s">
        <v>21</v>
      </c>
      <c r="E1163" s="2" t="s">
        <v>1198</v>
      </c>
      <c r="F1163" s="18"/>
      <c r="G1163" s="43"/>
      <c r="H1163" s="411" t="s">
        <v>1381</v>
      </c>
    </row>
    <row r="1164" spans="1:8" ht="6" customHeight="1">
      <c r="A1164" s="20"/>
      <c r="B1164" s="5"/>
      <c r="C1164" s="14"/>
      <c r="D1164" s="68"/>
      <c r="E1164" s="3"/>
      <c r="F1164" s="18"/>
      <c r="G1164" s="43"/>
      <c r="H1164" s="411"/>
    </row>
    <row r="1165" spans="1:8" ht="57.6" customHeight="1">
      <c r="A1165" s="20"/>
      <c r="B1165" s="5"/>
      <c r="C1165" s="14"/>
      <c r="D1165" s="25" t="s">
        <v>21</v>
      </c>
      <c r="E1165" s="5" t="s">
        <v>1177</v>
      </c>
      <c r="F1165" s="18"/>
      <c r="G1165" s="43"/>
      <c r="H1165" s="411" t="s">
        <v>1382</v>
      </c>
    </row>
    <row r="1166" spans="1:8" ht="30" customHeight="1">
      <c r="A1166" s="20"/>
      <c r="B1166" s="5"/>
      <c r="C1166" s="14"/>
      <c r="D1166" s="25"/>
      <c r="E1166" s="5" t="s">
        <v>966</v>
      </c>
      <c r="F1166" s="18"/>
      <c r="G1166" s="43"/>
      <c r="H1166" s="411"/>
    </row>
    <row r="1167" spans="1:8" ht="30" customHeight="1">
      <c r="A1167" s="20"/>
      <c r="B1167" s="5"/>
      <c r="C1167" s="14"/>
      <c r="D1167" s="25"/>
      <c r="E1167" s="5" t="s">
        <v>967</v>
      </c>
      <c r="F1167" s="18"/>
      <c r="G1167" s="43"/>
      <c r="H1167" s="411"/>
    </row>
    <row r="1168" spans="1:8" ht="30" customHeight="1">
      <c r="A1168" s="20"/>
      <c r="B1168" s="5"/>
      <c r="C1168" s="14"/>
      <c r="D1168" s="25"/>
      <c r="E1168" s="5" t="s">
        <v>968</v>
      </c>
      <c r="F1168" s="18"/>
      <c r="G1168" s="43"/>
      <c r="H1168" s="411"/>
    </row>
    <row r="1169" spans="1:8" ht="30" customHeight="1">
      <c r="A1169" s="20"/>
      <c r="B1169" s="5"/>
      <c r="C1169" s="14"/>
      <c r="D1169" s="25"/>
      <c r="E1169" s="5" t="s">
        <v>969</v>
      </c>
      <c r="F1169" s="18"/>
      <c r="G1169" s="43"/>
      <c r="H1169" s="411"/>
    </row>
    <row r="1170" spans="1:8" ht="6" customHeight="1">
      <c r="A1170" s="20"/>
      <c r="B1170" s="5"/>
      <c r="C1170" s="14"/>
      <c r="D1170" s="23"/>
      <c r="E1170" s="24"/>
      <c r="F1170" s="18"/>
      <c r="G1170" s="43"/>
      <c r="H1170" s="411"/>
    </row>
    <row r="1171" spans="1:8" ht="125.1" customHeight="1">
      <c r="A1171" s="20"/>
      <c r="B1171" s="5"/>
      <c r="C1171" s="14"/>
      <c r="D1171" s="25" t="s">
        <v>21</v>
      </c>
      <c r="E1171" s="5" t="s">
        <v>1113</v>
      </c>
      <c r="F1171" s="18"/>
      <c r="G1171" s="43"/>
      <c r="H1171" s="411" t="s">
        <v>1383</v>
      </c>
    </row>
    <row r="1172" spans="1:8" ht="6" customHeight="1">
      <c r="A1172" s="20"/>
      <c r="B1172" s="5"/>
      <c r="C1172" s="14"/>
      <c r="D1172" s="23"/>
      <c r="E1172" s="24"/>
      <c r="F1172" s="18"/>
      <c r="G1172" s="43"/>
      <c r="H1172" s="411"/>
    </row>
    <row r="1173" spans="1:8" ht="47.25" customHeight="1">
      <c r="A1173" s="20"/>
      <c r="B1173" s="5"/>
      <c r="C1173" s="14"/>
      <c r="D1173" s="25" t="s">
        <v>21</v>
      </c>
      <c r="E1173" s="5" t="s">
        <v>1178</v>
      </c>
      <c r="F1173" s="18"/>
      <c r="G1173" s="41"/>
      <c r="H1173" s="411" t="s">
        <v>1384</v>
      </c>
    </row>
    <row r="1174" spans="1:8" ht="45.75" customHeight="1">
      <c r="A1174" s="20"/>
      <c r="B1174" s="5"/>
      <c r="C1174" s="14"/>
      <c r="D1174" s="25"/>
      <c r="E1174" s="5" t="s">
        <v>309</v>
      </c>
      <c r="F1174" s="18"/>
      <c r="G1174" s="41"/>
      <c r="H1174" s="411"/>
    </row>
    <row r="1175" spans="1:8" ht="59.45" customHeight="1">
      <c r="A1175" s="20"/>
      <c r="B1175" s="5"/>
      <c r="C1175" s="14"/>
      <c r="D1175" s="25"/>
      <c r="E1175" s="5" t="s">
        <v>919</v>
      </c>
      <c r="F1175" s="18"/>
      <c r="G1175" s="43"/>
      <c r="H1175" s="411"/>
    </row>
    <row r="1176" spans="1:8" ht="42" customHeight="1">
      <c r="A1176" s="20"/>
      <c r="B1176" s="5"/>
      <c r="C1176" s="14"/>
      <c r="D1176" s="25"/>
      <c r="E1176" s="5" t="s">
        <v>920</v>
      </c>
      <c r="F1176" s="18"/>
      <c r="G1176" s="43"/>
      <c r="H1176" s="411"/>
    </row>
    <row r="1177" spans="1:8" ht="71.099999999999994" customHeight="1">
      <c r="A1177" s="20"/>
      <c r="B1177" s="5"/>
      <c r="C1177" s="14"/>
      <c r="D1177" s="26"/>
      <c r="E1177" s="2" t="s">
        <v>921</v>
      </c>
      <c r="F1177" s="18"/>
      <c r="G1177" s="43"/>
      <c r="H1177" s="411"/>
    </row>
    <row r="1178" spans="1:8" ht="6" customHeight="1">
      <c r="A1178" s="20"/>
      <c r="B1178" s="5"/>
      <c r="C1178" s="14"/>
      <c r="D1178" s="23"/>
      <c r="E1178" s="24"/>
      <c r="F1178" s="18"/>
      <c r="G1178" s="43"/>
      <c r="H1178" s="411"/>
    </row>
    <row r="1179" spans="1:8" ht="111.95" customHeight="1">
      <c r="A1179" s="20"/>
      <c r="B1179" s="5"/>
      <c r="C1179" s="14"/>
      <c r="D1179" s="26" t="s">
        <v>21</v>
      </c>
      <c r="E1179" s="2" t="s">
        <v>1179</v>
      </c>
      <c r="F1179" s="18"/>
      <c r="G1179" s="43"/>
      <c r="H1179" s="411" t="s">
        <v>1385</v>
      </c>
    </row>
    <row r="1180" spans="1:8" ht="6" customHeight="1">
      <c r="A1180" s="20"/>
      <c r="B1180" s="5"/>
      <c r="C1180" s="14"/>
      <c r="D1180" s="23"/>
      <c r="E1180" s="24"/>
      <c r="F1180" s="18"/>
      <c r="G1180" s="43"/>
      <c r="H1180" s="411"/>
    </row>
    <row r="1181" spans="1:8" ht="59.1" customHeight="1">
      <c r="A1181" s="20"/>
      <c r="B1181" s="5"/>
      <c r="C1181" s="14"/>
      <c r="D1181" s="26" t="s">
        <v>21</v>
      </c>
      <c r="E1181" s="2" t="s">
        <v>1180</v>
      </c>
      <c r="F1181" s="18"/>
      <c r="G1181" s="43"/>
      <c r="H1181" s="411" t="s">
        <v>1386</v>
      </c>
    </row>
    <row r="1182" spans="1:8" ht="6" customHeight="1">
      <c r="A1182" s="11"/>
      <c r="B1182" s="2"/>
      <c r="C1182" s="12"/>
      <c r="D1182" s="12"/>
      <c r="E1182" s="6"/>
      <c r="F1182" s="7"/>
      <c r="G1182" s="129"/>
      <c r="H1182" s="13"/>
    </row>
    <row r="1183" spans="1:8" ht="6" customHeight="1">
      <c r="A1183" s="21"/>
      <c r="B1183" s="3"/>
      <c r="C1183" s="16"/>
      <c r="D1183" s="16"/>
      <c r="E1183" s="27"/>
      <c r="F1183" s="47"/>
      <c r="G1183" s="181"/>
      <c r="H1183" s="15"/>
    </row>
    <row r="1184" spans="1:8" ht="165" customHeight="1">
      <c r="A1184" s="25">
        <v>21</v>
      </c>
      <c r="B1184" s="5" t="s">
        <v>217</v>
      </c>
      <c r="C1184" s="14"/>
      <c r="D1184" s="14"/>
      <c r="E1184" s="4" t="s">
        <v>1159</v>
      </c>
      <c r="F1184" s="18"/>
      <c r="G1184" s="224" t="s">
        <v>573</v>
      </c>
      <c r="H1184" s="411" t="s">
        <v>321</v>
      </c>
    </row>
    <row r="1185" spans="1:8" ht="6" customHeight="1">
      <c r="A1185" s="20"/>
      <c r="B1185" s="5"/>
      <c r="C1185" s="14"/>
      <c r="D1185" s="14"/>
      <c r="E1185" s="4"/>
      <c r="F1185" s="18"/>
      <c r="G1185" s="41"/>
      <c r="H1185" s="411"/>
    </row>
    <row r="1186" spans="1:8" ht="6" customHeight="1">
      <c r="A1186" s="20"/>
      <c r="B1186" s="5"/>
      <c r="C1186" s="14"/>
      <c r="D1186" s="21"/>
      <c r="E1186" s="3"/>
      <c r="F1186" s="18"/>
      <c r="G1186" s="41"/>
      <c r="H1186" s="411"/>
    </row>
    <row r="1187" spans="1:8" ht="111" customHeight="1">
      <c r="A1187" s="20"/>
      <c r="B1187" s="5"/>
      <c r="C1187" s="18"/>
      <c r="D1187" s="26" t="s">
        <v>21</v>
      </c>
      <c r="E1187" s="2" t="s">
        <v>1176</v>
      </c>
      <c r="F1187" s="22"/>
      <c r="G1187" s="41"/>
      <c r="H1187" s="411" t="s">
        <v>1379</v>
      </c>
    </row>
    <row r="1188" spans="1:8" ht="6" customHeight="1">
      <c r="A1188" s="20"/>
      <c r="B1188" s="5"/>
      <c r="C1188" s="14"/>
      <c r="D1188" s="21"/>
      <c r="E1188" s="3"/>
      <c r="F1188" s="18"/>
      <c r="G1188" s="41"/>
      <c r="H1188" s="411"/>
    </row>
    <row r="1189" spans="1:8" ht="215.45" customHeight="1">
      <c r="A1189" s="20"/>
      <c r="B1189" s="5"/>
      <c r="C1189" s="14"/>
      <c r="D1189" s="25" t="s">
        <v>21</v>
      </c>
      <c r="E1189" s="5" t="s">
        <v>1181</v>
      </c>
      <c r="F1189" s="18"/>
      <c r="G1189" s="41"/>
      <c r="H1189" s="411" t="s">
        <v>1387</v>
      </c>
    </row>
    <row r="1190" spans="1:8" ht="108" customHeight="1">
      <c r="A1190" s="20"/>
      <c r="B1190" s="5"/>
      <c r="C1190" s="14"/>
      <c r="D1190" s="25"/>
      <c r="E1190" s="5" t="s">
        <v>1114</v>
      </c>
      <c r="F1190" s="18"/>
      <c r="G1190" s="41"/>
      <c r="H1190" s="411"/>
    </row>
    <row r="1191" spans="1:8" ht="123.95" customHeight="1">
      <c r="A1191" s="20"/>
      <c r="B1191" s="5"/>
      <c r="C1191" s="14"/>
      <c r="D1191" s="26"/>
      <c r="E1191" s="2" t="s">
        <v>1115</v>
      </c>
      <c r="F1191" s="18"/>
      <c r="G1191" s="41"/>
      <c r="H1191" s="411"/>
    </row>
    <row r="1192" spans="1:8" ht="6" customHeight="1">
      <c r="A1192" s="20"/>
      <c r="B1192" s="5"/>
      <c r="C1192" s="14"/>
      <c r="D1192" s="68"/>
      <c r="E1192" s="3"/>
      <c r="F1192" s="18"/>
      <c r="G1192" s="41"/>
      <c r="H1192" s="411"/>
    </row>
    <row r="1193" spans="1:8" ht="57.6" customHeight="1">
      <c r="A1193" s="20"/>
      <c r="B1193" s="5"/>
      <c r="C1193" s="18"/>
      <c r="D1193" s="25" t="s">
        <v>21</v>
      </c>
      <c r="E1193" s="5" t="s">
        <v>1182</v>
      </c>
      <c r="F1193" s="22"/>
      <c r="G1193" s="41"/>
      <c r="H1193" s="411" t="s">
        <v>1382</v>
      </c>
    </row>
    <row r="1194" spans="1:8" ht="30.6" customHeight="1">
      <c r="A1194" s="20"/>
      <c r="B1194" s="5"/>
      <c r="C1194" s="14"/>
      <c r="D1194" s="25"/>
      <c r="E1194" s="5" t="s">
        <v>966</v>
      </c>
      <c r="F1194" s="18"/>
      <c r="G1194" s="41"/>
      <c r="H1194" s="411"/>
    </row>
    <row r="1195" spans="1:8" ht="28.5" customHeight="1">
      <c r="A1195" s="20"/>
      <c r="B1195" s="5"/>
      <c r="C1195" s="14"/>
      <c r="D1195" s="25"/>
      <c r="E1195" s="5" t="s">
        <v>967</v>
      </c>
      <c r="F1195" s="18"/>
      <c r="G1195" s="41"/>
      <c r="H1195" s="411"/>
    </row>
    <row r="1196" spans="1:8" ht="28.5" customHeight="1">
      <c r="A1196" s="20"/>
      <c r="B1196" s="5"/>
      <c r="C1196" s="14"/>
      <c r="D1196" s="25"/>
      <c r="E1196" s="5" t="s">
        <v>968</v>
      </c>
      <c r="F1196" s="18"/>
      <c r="G1196" s="41"/>
      <c r="H1196" s="411"/>
    </row>
    <row r="1197" spans="1:8" ht="32.1" customHeight="1">
      <c r="A1197" s="20"/>
      <c r="B1197" s="5"/>
      <c r="C1197" s="14"/>
      <c r="D1197" s="25"/>
      <c r="E1197" s="5" t="s">
        <v>969</v>
      </c>
      <c r="F1197" s="18"/>
      <c r="G1197" s="41"/>
      <c r="H1197" s="411"/>
    </row>
    <row r="1198" spans="1:8" ht="6" customHeight="1">
      <c r="A1198" s="20"/>
      <c r="B1198" s="5"/>
      <c r="C1198" s="14"/>
      <c r="D1198" s="21"/>
      <c r="E1198" s="3"/>
      <c r="F1198" s="18"/>
      <c r="G1198" s="41"/>
      <c r="H1198" s="411"/>
    </row>
    <row r="1199" spans="1:8" ht="126.95" customHeight="1">
      <c r="A1199" s="20"/>
      <c r="B1199" s="5"/>
      <c r="C1199" s="22"/>
      <c r="D1199" s="26" t="s">
        <v>21</v>
      </c>
      <c r="E1199" s="2" t="s">
        <v>1116</v>
      </c>
      <c r="F1199" s="18"/>
      <c r="G1199" s="41"/>
      <c r="H1199" s="411" t="s">
        <v>1388</v>
      </c>
    </row>
    <row r="1200" spans="1:8" ht="6" customHeight="1">
      <c r="A1200" s="20"/>
      <c r="B1200" s="5"/>
      <c r="C1200" s="14"/>
      <c r="D1200" s="21"/>
      <c r="E1200" s="3"/>
      <c r="F1200" s="18"/>
      <c r="G1200" s="41"/>
      <c r="H1200" s="411"/>
    </row>
    <row r="1201" spans="1:10" ht="46.5" customHeight="1">
      <c r="A1201" s="20"/>
      <c r="B1201" s="5"/>
      <c r="C1201" s="14"/>
      <c r="D1201" s="25" t="s">
        <v>21</v>
      </c>
      <c r="E1201" s="5" t="s">
        <v>1183</v>
      </c>
      <c r="F1201" s="18"/>
      <c r="G1201" s="41"/>
      <c r="H1201" s="411"/>
    </row>
    <row r="1202" spans="1:10" ht="43.5" customHeight="1">
      <c r="A1202" s="20"/>
      <c r="B1202" s="5"/>
      <c r="C1202" s="14"/>
      <c r="D1202" s="25"/>
      <c r="E1202" s="5" t="s">
        <v>310</v>
      </c>
      <c r="F1202" s="18"/>
      <c r="G1202" s="41"/>
      <c r="H1202" s="411" t="s">
        <v>1389</v>
      </c>
    </row>
    <row r="1203" spans="1:10" ht="56.1" customHeight="1">
      <c r="A1203" s="20"/>
      <c r="B1203" s="5"/>
      <c r="C1203" s="14"/>
      <c r="D1203" s="25"/>
      <c r="E1203" s="5" t="s">
        <v>970</v>
      </c>
      <c r="F1203" s="18"/>
      <c r="G1203" s="41"/>
      <c r="H1203" s="411"/>
    </row>
    <row r="1204" spans="1:10" ht="42.6" customHeight="1">
      <c r="A1204" s="20"/>
      <c r="B1204" s="5"/>
      <c r="C1204" s="14"/>
      <c r="D1204" s="227"/>
      <c r="E1204" s="415" t="s">
        <v>971</v>
      </c>
      <c r="F1204" s="18"/>
      <c r="G1204" s="41"/>
      <c r="H1204" s="411"/>
    </row>
    <row r="1205" spans="1:10" ht="72.599999999999994" customHeight="1">
      <c r="A1205" s="20"/>
      <c r="B1205" s="5"/>
      <c r="C1205" s="14"/>
      <c r="D1205" s="227"/>
      <c r="E1205" s="415" t="s">
        <v>972</v>
      </c>
      <c r="F1205" s="18"/>
      <c r="G1205" s="41"/>
      <c r="H1205" s="411"/>
    </row>
    <row r="1206" spans="1:10" ht="6" customHeight="1">
      <c r="A1206" s="20"/>
      <c r="B1206" s="5"/>
      <c r="C1206" s="14"/>
      <c r="D1206" s="21"/>
      <c r="E1206" s="3"/>
      <c r="F1206" s="18"/>
      <c r="G1206" s="41"/>
      <c r="H1206" s="411"/>
    </row>
    <row r="1207" spans="1:10" ht="84.75" customHeight="1">
      <c r="A1207" s="20"/>
      <c r="B1207" s="5"/>
      <c r="C1207" s="14"/>
      <c r="D1207" s="25" t="s">
        <v>21</v>
      </c>
      <c r="E1207" s="5" t="s">
        <v>1184</v>
      </c>
      <c r="F1207" s="18"/>
      <c r="G1207" s="41"/>
      <c r="H1207" s="411" t="s">
        <v>1390</v>
      </c>
    </row>
    <row r="1208" spans="1:10" ht="61.5" customHeight="1">
      <c r="A1208" s="20"/>
      <c r="B1208" s="5"/>
      <c r="C1208" s="14"/>
      <c r="D1208" s="26"/>
      <c r="E1208" s="2" t="s">
        <v>1117</v>
      </c>
      <c r="F1208" s="18"/>
      <c r="G1208" s="41"/>
      <c r="H1208" s="411"/>
    </row>
    <row r="1209" spans="1:10" ht="6" customHeight="1">
      <c r="A1209" s="20"/>
      <c r="B1209" s="4"/>
      <c r="C1209" s="22"/>
      <c r="D1209" s="21"/>
      <c r="E1209" s="3"/>
      <c r="F1209" s="22"/>
      <c r="G1209" s="41"/>
      <c r="H1209" s="411"/>
    </row>
    <row r="1210" spans="1:10" ht="111.6" customHeight="1">
      <c r="A1210" s="20"/>
      <c r="B1210" s="4"/>
      <c r="C1210" s="22"/>
      <c r="D1210" s="26" t="s">
        <v>21</v>
      </c>
      <c r="E1210" s="2" t="s">
        <v>1185</v>
      </c>
      <c r="F1210" s="22"/>
      <c r="G1210" s="41"/>
      <c r="H1210" s="411" t="s">
        <v>1391</v>
      </c>
    </row>
    <row r="1211" spans="1:10" ht="6" customHeight="1">
      <c r="A1211" s="11"/>
      <c r="B1211" s="6"/>
      <c r="C1211" s="11"/>
      <c r="D1211" s="65"/>
      <c r="E1211" s="65"/>
      <c r="F1211" s="7"/>
      <c r="G1211" s="120"/>
      <c r="H1211" s="2" t="s">
        <v>758</v>
      </c>
    </row>
    <row r="1212" spans="1:10" ht="6" customHeight="1">
      <c r="A1212" s="20"/>
      <c r="B1212" s="4"/>
      <c r="C1212" s="20"/>
      <c r="D1212" s="27"/>
      <c r="E1212" s="27"/>
      <c r="F1212" s="18"/>
      <c r="G1212" s="41"/>
      <c r="H1212" s="5"/>
    </row>
    <row r="1213" spans="1:10" ht="108">
      <c r="A1213" s="20">
        <v>22</v>
      </c>
      <c r="B1213" s="4" t="s">
        <v>757</v>
      </c>
      <c r="C1213" s="20"/>
      <c r="D1213" s="4"/>
      <c r="E1213" s="400" t="s">
        <v>1535</v>
      </c>
      <c r="F1213" s="18"/>
      <c r="G1213" s="224" t="s">
        <v>573</v>
      </c>
      <c r="H1213" s="226" t="s">
        <v>243</v>
      </c>
      <c r="I1213" s="244"/>
      <c r="J1213" s="160"/>
    </row>
    <row r="1214" spans="1:10" ht="30" customHeight="1">
      <c r="A1214" s="20"/>
      <c r="B1214" s="4"/>
      <c r="C1214" s="20"/>
      <c r="D1214" s="4"/>
      <c r="E1214" s="228" t="s">
        <v>792</v>
      </c>
      <c r="F1214" s="18"/>
      <c r="G1214" s="41"/>
      <c r="H1214" s="5" t="s">
        <v>836</v>
      </c>
    </row>
    <row r="1215" spans="1:10" ht="106.5" customHeight="1">
      <c r="A1215" s="20"/>
      <c r="B1215" s="4"/>
      <c r="C1215" s="20"/>
      <c r="D1215" s="4" t="s">
        <v>793</v>
      </c>
      <c r="E1215" s="4" t="s">
        <v>795</v>
      </c>
      <c r="F1215" s="18"/>
      <c r="G1215" s="41"/>
      <c r="H1215" s="5"/>
    </row>
    <row r="1216" spans="1:10" ht="18" customHeight="1">
      <c r="A1216" s="20"/>
      <c r="B1216" s="4"/>
      <c r="C1216" s="20"/>
      <c r="D1216" s="4" t="s">
        <v>794</v>
      </c>
      <c r="E1216" s="4" t="s">
        <v>1097</v>
      </c>
      <c r="F1216" s="18"/>
      <c r="G1216" s="41"/>
      <c r="H1216" s="5"/>
      <c r="I1216" s="160"/>
    </row>
    <row r="1217" spans="1:9" ht="68.099999999999994" customHeight="1">
      <c r="A1217" s="20"/>
      <c r="B1217" s="4"/>
      <c r="C1217" s="20"/>
      <c r="D1217" s="4"/>
      <c r="E1217" s="4" t="s">
        <v>922</v>
      </c>
      <c r="F1217" s="18"/>
      <c r="G1217" s="41"/>
      <c r="H1217" s="5"/>
    </row>
    <row r="1218" spans="1:9" ht="81" customHeight="1">
      <c r="A1218" s="20"/>
      <c r="B1218" s="4"/>
      <c r="C1218" s="20"/>
      <c r="D1218" s="4"/>
      <c r="E1218" s="4" t="s">
        <v>1098</v>
      </c>
      <c r="F1218" s="18"/>
      <c r="G1218" s="41"/>
      <c r="H1218" s="5"/>
      <c r="I1218" s="160"/>
    </row>
    <row r="1219" spans="1:9" ht="46.5" customHeight="1">
      <c r="A1219" s="20"/>
      <c r="B1219" s="4"/>
      <c r="C1219" s="20"/>
      <c r="D1219" s="4"/>
      <c r="E1219" s="4" t="s">
        <v>923</v>
      </c>
      <c r="F1219" s="18"/>
      <c r="G1219" s="41"/>
      <c r="H1219" s="5"/>
    </row>
    <row r="1220" spans="1:9" ht="6" customHeight="1">
      <c r="A1220" s="20"/>
      <c r="B1220" s="4"/>
      <c r="C1220" s="20"/>
      <c r="D1220" s="68"/>
      <c r="E1220" s="3"/>
      <c r="F1220" s="18"/>
      <c r="G1220" s="41"/>
      <c r="H1220" s="5"/>
    </row>
    <row r="1221" spans="1:9" ht="58.5" customHeight="1">
      <c r="A1221" s="20"/>
      <c r="B1221" s="4"/>
      <c r="C1221" s="20"/>
      <c r="D1221" s="25" t="s">
        <v>1118</v>
      </c>
      <c r="E1221" s="5" t="s">
        <v>1127</v>
      </c>
      <c r="F1221" s="18"/>
      <c r="G1221" s="41"/>
      <c r="H1221" s="5" t="s">
        <v>1119</v>
      </c>
    </row>
    <row r="1222" spans="1:9" ht="6" customHeight="1">
      <c r="A1222" s="20"/>
      <c r="B1222" s="4"/>
      <c r="C1222" s="20"/>
      <c r="D1222" s="68"/>
      <c r="E1222" s="3"/>
      <c r="F1222" s="18"/>
      <c r="G1222" s="41"/>
      <c r="H1222" s="5"/>
    </row>
    <row r="1223" spans="1:9" ht="99" customHeight="1">
      <c r="A1223" s="20"/>
      <c r="B1223" s="4"/>
      <c r="C1223" s="20"/>
      <c r="D1223" s="25" t="s">
        <v>1118</v>
      </c>
      <c r="E1223" s="5" t="s">
        <v>837</v>
      </c>
      <c r="F1223" s="18"/>
      <c r="G1223" s="41"/>
      <c r="H1223" s="5" t="s">
        <v>1120</v>
      </c>
    </row>
    <row r="1224" spans="1:9" ht="6" customHeight="1">
      <c r="A1224" s="20"/>
      <c r="B1224" s="4"/>
      <c r="C1224" s="21"/>
      <c r="D1224" s="68"/>
      <c r="E1224" s="3"/>
      <c r="F1224" s="18"/>
      <c r="G1224" s="41"/>
      <c r="H1224" s="5"/>
    </row>
    <row r="1225" spans="1:9" ht="57" customHeight="1">
      <c r="A1225" s="20"/>
      <c r="B1225" s="4"/>
      <c r="C1225" s="11"/>
      <c r="D1225" s="26" t="s">
        <v>1118</v>
      </c>
      <c r="E1225" s="2" t="s">
        <v>838</v>
      </c>
      <c r="F1225" s="18"/>
      <c r="G1225" s="41"/>
      <c r="H1225" s="5" t="s">
        <v>1121</v>
      </c>
    </row>
    <row r="1226" spans="1:9" ht="6" customHeight="1">
      <c r="A1226" s="20"/>
      <c r="B1226" s="4"/>
      <c r="C1226" s="20"/>
      <c r="D1226" s="25"/>
      <c r="E1226" s="5"/>
      <c r="F1226" s="18"/>
      <c r="G1226" s="41"/>
      <c r="H1226" s="5"/>
    </row>
    <row r="1227" spans="1:9" ht="68.45" customHeight="1">
      <c r="A1227" s="20"/>
      <c r="B1227" s="4"/>
      <c r="C1227" s="20"/>
      <c r="D1227" s="25" t="s">
        <v>1118</v>
      </c>
      <c r="E1227" s="5" t="s">
        <v>839</v>
      </c>
      <c r="F1227" s="18"/>
      <c r="G1227" s="41"/>
      <c r="H1227" s="5" t="s">
        <v>1122</v>
      </c>
    </row>
    <row r="1228" spans="1:9" ht="6" customHeight="1">
      <c r="A1228" s="20"/>
      <c r="B1228" s="4"/>
      <c r="C1228" s="20"/>
      <c r="D1228" s="68"/>
      <c r="E1228" s="3"/>
      <c r="F1228" s="18"/>
      <c r="G1228" s="41"/>
      <c r="H1228" s="5"/>
    </row>
    <row r="1229" spans="1:9" ht="57" customHeight="1">
      <c r="A1229" s="20"/>
      <c r="B1229" s="4"/>
      <c r="C1229" s="20"/>
      <c r="D1229" s="25" t="s">
        <v>1118</v>
      </c>
      <c r="E1229" s="5" t="s">
        <v>1099</v>
      </c>
      <c r="F1229" s="18"/>
      <c r="G1229" s="41"/>
      <c r="H1229" s="5" t="s">
        <v>1123</v>
      </c>
    </row>
    <row r="1230" spans="1:9" ht="111.95" customHeight="1">
      <c r="A1230" s="20"/>
      <c r="B1230" s="4"/>
      <c r="C1230" s="20"/>
      <c r="D1230" s="26"/>
      <c r="E1230" s="2" t="s">
        <v>1100</v>
      </c>
      <c r="F1230" s="18"/>
      <c r="G1230" s="41"/>
      <c r="H1230" s="5"/>
      <c r="I1230" s="160"/>
    </row>
    <row r="1231" spans="1:9" ht="6" customHeight="1">
      <c r="A1231" s="20"/>
      <c r="B1231" s="4"/>
      <c r="C1231" s="20"/>
      <c r="D1231" s="25"/>
      <c r="E1231" s="5"/>
      <c r="F1231" s="18"/>
      <c r="G1231" s="41"/>
      <c r="H1231" s="5"/>
      <c r="I1231" s="160"/>
    </row>
    <row r="1232" spans="1:9" ht="85.5" customHeight="1">
      <c r="A1232" s="20"/>
      <c r="B1232" s="4"/>
      <c r="C1232" s="20"/>
      <c r="D1232" s="25" t="s">
        <v>1118</v>
      </c>
      <c r="E1232" s="5" t="s">
        <v>840</v>
      </c>
      <c r="F1232" s="18"/>
      <c r="G1232" s="41"/>
      <c r="H1232" s="5" t="s">
        <v>1124</v>
      </c>
    </row>
    <row r="1233" spans="1:10" ht="6" customHeight="1">
      <c r="A1233" s="20"/>
      <c r="B1233" s="4"/>
      <c r="C1233" s="20"/>
      <c r="D1233" s="68"/>
      <c r="E1233" s="3"/>
      <c r="F1233" s="18"/>
      <c r="G1233" s="41"/>
      <c r="H1233" s="5"/>
    </row>
    <row r="1234" spans="1:10" ht="57.95" customHeight="1">
      <c r="A1234" s="20"/>
      <c r="B1234" s="4"/>
      <c r="C1234" s="20"/>
      <c r="D1234" s="26" t="s">
        <v>1118</v>
      </c>
      <c r="E1234" s="2" t="s">
        <v>841</v>
      </c>
      <c r="F1234" s="18"/>
      <c r="G1234" s="41"/>
      <c r="H1234" s="5" t="s">
        <v>1125</v>
      </c>
    </row>
    <row r="1235" spans="1:10" ht="6" customHeight="1">
      <c r="A1235" s="20"/>
      <c r="B1235" s="4"/>
      <c r="C1235" s="20"/>
      <c r="D1235" s="25"/>
      <c r="E1235" s="5"/>
      <c r="F1235" s="18"/>
      <c r="G1235" s="41"/>
      <c r="H1235" s="5"/>
    </row>
    <row r="1236" spans="1:10" ht="60.6" customHeight="1">
      <c r="A1236" s="20"/>
      <c r="B1236" s="4"/>
      <c r="C1236" s="20"/>
      <c r="D1236" s="26" t="s">
        <v>1118</v>
      </c>
      <c r="E1236" s="2" t="s">
        <v>842</v>
      </c>
      <c r="F1236" s="18"/>
      <c r="G1236" s="41"/>
      <c r="H1236" s="5" t="s">
        <v>1126</v>
      </c>
    </row>
    <row r="1237" spans="1:10" ht="6" customHeight="1">
      <c r="A1237" s="20"/>
      <c r="B1237" s="4"/>
      <c r="C1237" s="20"/>
      <c r="D1237" s="4"/>
      <c r="E1237" s="4"/>
      <c r="F1237" s="18"/>
      <c r="G1237" s="41"/>
      <c r="H1237" s="5"/>
    </row>
    <row r="1238" spans="1:10" ht="6" customHeight="1">
      <c r="A1238" s="21"/>
      <c r="B1238" s="27"/>
      <c r="C1238" s="21"/>
      <c r="D1238" s="16"/>
      <c r="E1238" s="27"/>
      <c r="F1238" s="47"/>
      <c r="G1238" s="133"/>
      <c r="H1238" s="182"/>
    </row>
    <row r="1239" spans="1:10" ht="110.1" customHeight="1">
      <c r="A1239" s="25">
        <v>23</v>
      </c>
      <c r="B1239" s="5" t="s">
        <v>344</v>
      </c>
      <c r="C1239" s="20"/>
      <c r="D1239" s="14"/>
      <c r="E1239" s="400" t="s">
        <v>1536</v>
      </c>
      <c r="F1239" s="18"/>
      <c r="G1239" s="224" t="s">
        <v>573</v>
      </c>
      <c r="H1239" s="226" t="s">
        <v>1392</v>
      </c>
      <c r="J1239" s="160"/>
    </row>
    <row r="1240" spans="1:10" ht="18" customHeight="1">
      <c r="A1240" s="20"/>
      <c r="B1240" s="4"/>
      <c r="C1240" s="20"/>
      <c r="D1240" s="14"/>
      <c r="E1240" s="4" t="s">
        <v>443</v>
      </c>
      <c r="F1240" s="18"/>
      <c r="G1240" s="41"/>
      <c r="H1240" s="183"/>
    </row>
    <row r="1241" spans="1:10" ht="18" customHeight="1">
      <c r="A1241" s="20"/>
      <c r="B1241" s="4"/>
      <c r="C1241" s="20"/>
      <c r="D1241" s="14"/>
      <c r="E1241" s="4" t="s">
        <v>444</v>
      </c>
      <c r="F1241" s="18"/>
      <c r="G1241" s="41"/>
      <c r="H1241" s="183"/>
    </row>
    <row r="1242" spans="1:10" ht="6" customHeight="1">
      <c r="A1242" s="20"/>
      <c r="B1242" s="4"/>
      <c r="C1242" s="20"/>
      <c r="D1242" s="14"/>
      <c r="E1242" s="4"/>
      <c r="F1242" s="18"/>
      <c r="G1242" s="41"/>
      <c r="H1242" s="183"/>
    </row>
    <row r="1243" spans="1:10" ht="30" customHeight="1">
      <c r="A1243" s="20"/>
      <c r="B1243" s="4"/>
      <c r="C1243" s="20"/>
      <c r="D1243" s="14"/>
      <c r="E1243" s="228" t="s">
        <v>926</v>
      </c>
      <c r="F1243" s="18"/>
      <c r="G1243" s="41"/>
      <c r="H1243" s="226" t="s">
        <v>1393</v>
      </c>
    </row>
    <row r="1244" spans="1:10" ht="32.450000000000003" customHeight="1">
      <c r="A1244" s="20"/>
      <c r="B1244" s="4"/>
      <c r="C1244" s="20"/>
      <c r="D1244" s="14" t="s">
        <v>328</v>
      </c>
      <c r="E1244" s="4" t="s">
        <v>973</v>
      </c>
      <c r="F1244" s="18"/>
      <c r="G1244" s="41"/>
      <c r="H1244" s="419"/>
    </row>
    <row r="1245" spans="1:10" ht="60.95" customHeight="1">
      <c r="A1245" s="20"/>
      <c r="B1245" s="4"/>
      <c r="C1245" s="20"/>
      <c r="D1245" s="184" t="s">
        <v>142</v>
      </c>
      <c r="E1245" s="4" t="s">
        <v>1394</v>
      </c>
      <c r="F1245" s="18"/>
      <c r="G1245" s="41"/>
      <c r="H1245" s="226"/>
    </row>
    <row r="1246" spans="1:10" ht="100.5" customHeight="1">
      <c r="A1246" s="20"/>
      <c r="B1246" s="4"/>
      <c r="C1246" s="20"/>
      <c r="D1246" s="14" t="s">
        <v>143</v>
      </c>
      <c r="E1246" s="4" t="s">
        <v>1395</v>
      </c>
      <c r="F1246" s="18"/>
      <c r="G1246" s="41"/>
      <c r="H1246" s="226"/>
    </row>
    <row r="1247" spans="1:10" ht="44.1" customHeight="1">
      <c r="A1247" s="20"/>
      <c r="B1247" s="4"/>
      <c r="C1247" s="20"/>
      <c r="D1247" s="14" t="s">
        <v>150</v>
      </c>
      <c r="E1247" s="4" t="s">
        <v>400</v>
      </c>
      <c r="F1247" s="18"/>
      <c r="G1247" s="41"/>
      <c r="H1247" s="226"/>
    </row>
    <row r="1248" spans="1:10" ht="33" customHeight="1">
      <c r="A1248" s="20"/>
      <c r="B1248" s="4"/>
      <c r="C1248" s="20"/>
      <c r="D1248" s="14" t="s">
        <v>329</v>
      </c>
      <c r="E1248" s="4" t="s">
        <v>974</v>
      </c>
      <c r="F1248" s="18"/>
      <c r="G1248" s="41"/>
      <c r="H1248" s="226"/>
    </row>
    <row r="1249" spans="1:9" ht="21.75" customHeight="1">
      <c r="A1249" s="20"/>
      <c r="B1249" s="4"/>
      <c r="C1249" s="20"/>
      <c r="D1249" s="14" t="s">
        <v>142</v>
      </c>
      <c r="E1249" s="4" t="s">
        <v>1396</v>
      </c>
      <c r="F1249" s="18"/>
      <c r="G1249" s="41"/>
      <c r="H1249" s="226"/>
    </row>
    <row r="1250" spans="1:9" ht="60" customHeight="1">
      <c r="A1250" s="20"/>
      <c r="B1250" s="4"/>
      <c r="C1250" s="20"/>
      <c r="D1250" s="14" t="s">
        <v>143</v>
      </c>
      <c r="E1250" s="4" t="s">
        <v>1101</v>
      </c>
      <c r="F1250" s="18"/>
      <c r="G1250" s="41"/>
      <c r="H1250" s="226"/>
    </row>
    <row r="1251" spans="1:9" ht="45" customHeight="1">
      <c r="A1251" s="20"/>
      <c r="B1251" s="4"/>
      <c r="C1251" s="20"/>
      <c r="D1251" s="4" t="s">
        <v>150</v>
      </c>
      <c r="E1251" s="4" t="s">
        <v>1160</v>
      </c>
      <c r="F1251" s="18"/>
      <c r="G1251" s="41"/>
      <c r="H1251" s="226"/>
    </row>
    <row r="1252" spans="1:9" ht="41.45" customHeight="1">
      <c r="A1252" s="20"/>
      <c r="B1252" s="4"/>
      <c r="C1252" s="20"/>
      <c r="D1252" s="4" t="s">
        <v>326</v>
      </c>
      <c r="E1252" s="4" t="s">
        <v>401</v>
      </c>
      <c r="F1252" s="18"/>
      <c r="G1252" s="41"/>
      <c r="H1252" s="226"/>
    </row>
    <row r="1253" spans="1:9" ht="6" customHeight="1">
      <c r="A1253" s="20"/>
      <c r="B1253" s="4"/>
      <c r="C1253" s="20"/>
      <c r="D1253" s="14"/>
      <c r="E1253" s="4"/>
      <c r="F1253" s="18"/>
      <c r="G1253" s="41"/>
      <c r="H1253" s="226"/>
    </row>
    <row r="1254" spans="1:9" ht="30" customHeight="1">
      <c r="A1254" s="20"/>
      <c r="B1254" s="4"/>
      <c r="C1254" s="20"/>
      <c r="D1254" s="14"/>
      <c r="E1254" s="228" t="s">
        <v>927</v>
      </c>
      <c r="F1254" s="18"/>
      <c r="G1254" s="41"/>
      <c r="H1254" s="482" t="s">
        <v>1397</v>
      </c>
    </row>
    <row r="1255" spans="1:9" ht="20.100000000000001" customHeight="1">
      <c r="A1255" s="20"/>
      <c r="B1255" s="4"/>
      <c r="C1255" s="20"/>
      <c r="D1255" s="14" t="s">
        <v>796</v>
      </c>
      <c r="E1255" s="4" t="s">
        <v>1102</v>
      </c>
      <c r="F1255" s="18"/>
      <c r="G1255" s="41"/>
      <c r="H1255" s="482"/>
      <c r="I1255" s="160"/>
    </row>
    <row r="1256" spans="1:9" ht="32.1" customHeight="1">
      <c r="A1256" s="20"/>
      <c r="B1256" s="4"/>
      <c r="C1256" s="20"/>
      <c r="D1256" s="14"/>
      <c r="E1256" s="4" t="s">
        <v>797</v>
      </c>
      <c r="F1256" s="18"/>
      <c r="G1256" s="41"/>
      <c r="H1256" s="226"/>
    </row>
    <row r="1257" spans="1:9" ht="20.100000000000001" customHeight="1">
      <c r="A1257" s="20"/>
      <c r="B1257" s="4"/>
      <c r="C1257" s="20"/>
      <c r="D1257" s="14" t="s">
        <v>793</v>
      </c>
      <c r="E1257" s="4" t="s">
        <v>1103</v>
      </c>
      <c r="F1257" s="18"/>
      <c r="G1257" s="41"/>
      <c r="H1257" s="226"/>
      <c r="I1257" s="160"/>
    </row>
    <row r="1258" spans="1:9" ht="34.5" customHeight="1">
      <c r="A1258" s="20"/>
      <c r="B1258" s="4"/>
      <c r="C1258" s="20"/>
      <c r="D1258" s="14"/>
      <c r="E1258" s="4" t="s">
        <v>342</v>
      </c>
      <c r="F1258" s="18"/>
      <c r="G1258" s="41"/>
      <c r="H1258" s="226"/>
    </row>
    <row r="1259" spans="1:9" ht="6" customHeight="1">
      <c r="A1259" s="20"/>
      <c r="B1259" s="4"/>
      <c r="C1259" s="20"/>
      <c r="D1259" s="14"/>
      <c r="E1259" s="4"/>
      <c r="F1259" s="18"/>
      <c r="G1259" s="41"/>
      <c r="H1259" s="183"/>
    </row>
    <row r="1260" spans="1:9" ht="6" customHeight="1">
      <c r="A1260" s="20"/>
      <c r="B1260" s="4"/>
      <c r="C1260" s="20"/>
      <c r="D1260" s="21"/>
      <c r="E1260" s="3"/>
      <c r="F1260" s="18"/>
      <c r="G1260" s="41"/>
      <c r="H1260" s="183"/>
    </row>
    <row r="1261" spans="1:9" ht="95.45" customHeight="1">
      <c r="A1261" s="20"/>
      <c r="B1261" s="4"/>
      <c r="C1261" s="20"/>
      <c r="D1261" s="20" t="s">
        <v>113</v>
      </c>
      <c r="E1261" s="5" t="s">
        <v>1398</v>
      </c>
      <c r="F1261" s="18"/>
      <c r="G1261" s="41"/>
      <c r="H1261" s="226" t="s">
        <v>1399</v>
      </c>
      <c r="I1261" s="160"/>
    </row>
    <row r="1262" spans="1:9" ht="57" customHeight="1">
      <c r="A1262" s="20"/>
      <c r="B1262" s="4"/>
      <c r="C1262" s="20"/>
      <c r="D1262" s="11"/>
      <c r="E1262" s="293" t="s">
        <v>1537</v>
      </c>
      <c r="F1262" s="18"/>
      <c r="G1262" s="41"/>
      <c r="H1262" s="226"/>
    </row>
    <row r="1263" spans="1:9" ht="6" customHeight="1">
      <c r="A1263" s="20"/>
      <c r="B1263" s="4"/>
      <c r="C1263" s="20"/>
      <c r="D1263" s="21"/>
      <c r="E1263" s="3"/>
      <c r="F1263" s="18"/>
      <c r="G1263" s="41"/>
      <c r="H1263" s="226"/>
    </row>
    <row r="1264" spans="1:9" ht="149.1" customHeight="1">
      <c r="A1264" s="20"/>
      <c r="B1264" s="4"/>
      <c r="C1264" s="20"/>
      <c r="D1264" s="11" t="s">
        <v>113</v>
      </c>
      <c r="E1264" s="2" t="s">
        <v>1400</v>
      </c>
      <c r="F1264" s="18"/>
      <c r="G1264" s="41"/>
      <c r="H1264" s="226" t="s">
        <v>1401</v>
      </c>
      <c r="I1264" s="160"/>
    </row>
    <row r="1265" spans="1:12" ht="6" customHeight="1">
      <c r="A1265" s="20"/>
      <c r="B1265" s="4"/>
      <c r="C1265" s="20"/>
      <c r="D1265" s="21"/>
      <c r="E1265" s="3"/>
      <c r="F1265" s="18"/>
      <c r="G1265" s="41"/>
      <c r="H1265" s="226"/>
    </row>
    <row r="1266" spans="1:12" ht="111" customHeight="1">
      <c r="A1266" s="20"/>
      <c r="B1266" s="4"/>
      <c r="C1266" s="20"/>
      <c r="D1266" s="11" t="s">
        <v>113</v>
      </c>
      <c r="E1266" s="2" t="s">
        <v>361</v>
      </c>
      <c r="F1266" s="18"/>
      <c r="G1266" s="41"/>
      <c r="H1266" s="226" t="s">
        <v>1402</v>
      </c>
    </row>
    <row r="1267" spans="1:12" ht="6" customHeight="1">
      <c r="A1267" s="20"/>
      <c r="B1267" s="4"/>
      <c r="C1267" s="20"/>
      <c r="D1267" s="21"/>
      <c r="E1267" s="3"/>
      <c r="F1267" s="18"/>
      <c r="G1267" s="41"/>
      <c r="H1267" s="226"/>
    </row>
    <row r="1268" spans="1:12" ht="174.6" customHeight="1">
      <c r="A1268" s="20"/>
      <c r="B1268" s="4"/>
      <c r="C1268" s="20"/>
      <c r="D1268" s="11" t="s">
        <v>113</v>
      </c>
      <c r="E1268" s="2" t="s">
        <v>376</v>
      </c>
      <c r="F1268" s="18"/>
      <c r="G1268" s="41"/>
      <c r="H1268" s="226" t="s">
        <v>1403</v>
      </c>
    </row>
    <row r="1269" spans="1:12" ht="6.95" customHeight="1">
      <c r="A1269" s="20"/>
      <c r="B1269" s="4"/>
      <c r="C1269" s="20"/>
      <c r="D1269" s="21"/>
      <c r="E1269" s="3"/>
      <c r="F1269" s="18"/>
      <c r="G1269" s="41"/>
      <c r="H1269" s="226"/>
    </row>
    <row r="1270" spans="1:12" ht="76.5" customHeight="1">
      <c r="A1270" s="20"/>
      <c r="B1270" s="4"/>
      <c r="C1270" s="20"/>
      <c r="D1270" s="11" t="s">
        <v>113</v>
      </c>
      <c r="E1270" s="2" t="s">
        <v>343</v>
      </c>
      <c r="F1270" s="18"/>
      <c r="G1270" s="41"/>
      <c r="H1270" s="226" t="s">
        <v>1404</v>
      </c>
    </row>
    <row r="1271" spans="1:12" ht="6" customHeight="1">
      <c r="A1271" s="11"/>
      <c r="B1271" s="6"/>
      <c r="C1271" s="11"/>
      <c r="D1271" s="12"/>
      <c r="E1271" s="6"/>
      <c r="F1271" s="7"/>
      <c r="G1271" s="120"/>
      <c r="H1271" s="186"/>
    </row>
    <row r="1272" spans="1:12" ht="6" customHeight="1">
      <c r="A1272" s="21"/>
      <c r="B1272" s="3"/>
      <c r="C1272" s="16"/>
      <c r="D1272" s="16"/>
      <c r="E1272" s="27"/>
      <c r="F1272" s="47"/>
      <c r="G1272" s="133"/>
      <c r="H1272" s="3"/>
    </row>
    <row r="1273" spans="1:12" ht="137.1" customHeight="1">
      <c r="A1273" s="25">
        <v>24</v>
      </c>
      <c r="B1273" s="5" t="s">
        <v>1405</v>
      </c>
      <c r="C1273" s="14"/>
      <c r="D1273" s="14"/>
      <c r="E1273" s="4" t="s">
        <v>1305</v>
      </c>
      <c r="F1273" s="18"/>
      <c r="G1273" s="41"/>
      <c r="H1273" s="5" t="s">
        <v>1128</v>
      </c>
    </row>
    <row r="1274" spans="1:12" ht="6" customHeight="1">
      <c r="A1274" s="20"/>
      <c r="B1274" s="5"/>
      <c r="C1274" s="14"/>
      <c r="D1274" s="14"/>
      <c r="E1274" s="4"/>
      <c r="F1274" s="18"/>
      <c r="G1274" s="41"/>
      <c r="H1274" s="5"/>
    </row>
    <row r="1275" spans="1:12" ht="98.45" customHeight="1">
      <c r="A1275" s="25"/>
      <c r="B1275" s="5"/>
      <c r="C1275" s="14"/>
      <c r="D1275" s="184" t="s">
        <v>975</v>
      </c>
      <c r="E1275" s="400" t="s">
        <v>1538</v>
      </c>
      <c r="F1275" s="18"/>
      <c r="G1275" s="224" t="s">
        <v>573</v>
      </c>
      <c r="H1275" s="5" t="s">
        <v>1406</v>
      </c>
      <c r="I1275" s="140"/>
      <c r="J1275" s="244"/>
      <c r="L1275" s="160"/>
    </row>
    <row r="1276" spans="1:12" ht="42" customHeight="1">
      <c r="A1276" s="25"/>
      <c r="B1276" s="4"/>
      <c r="C1276" s="20"/>
      <c r="D1276" s="184"/>
      <c r="E1276" s="4" t="s">
        <v>1199</v>
      </c>
      <c r="F1276" s="18"/>
      <c r="G1276" s="43"/>
      <c r="H1276" s="5"/>
      <c r="I1276" s="140"/>
      <c r="J1276" s="140"/>
    </row>
    <row r="1277" spans="1:12" ht="39.950000000000003" customHeight="1">
      <c r="A1277" s="20"/>
      <c r="B1277" s="4"/>
      <c r="C1277" s="20"/>
      <c r="D1277" s="14"/>
      <c r="E1277" s="4" t="s">
        <v>1407</v>
      </c>
      <c r="F1277" s="18"/>
      <c r="G1277" s="43"/>
      <c r="H1277" s="5"/>
    </row>
    <row r="1278" spans="1:12" ht="39.950000000000003" customHeight="1">
      <c r="A1278" s="20"/>
      <c r="B1278" s="4"/>
      <c r="C1278" s="20"/>
      <c r="D1278" s="14"/>
      <c r="E1278" s="4" t="s">
        <v>1408</v>
      </c>
      <c r="F1278" s="18"/>
      <c r="G1278" s="43"/>
      <c r="H1278" s="5"/>
    </row>
    <row r="1279" spans="1:12" ht="39.950000000000003" customHeight="1">
      <c r="A1279" s="20"/>
      <c r="B1279" s="4"/>
      <c r="C1279" s="20"/>
      <c r="D1279" s="14"/>
      <c r="E1279" s="4" t="s">
        <v>1409</v>
      </c>
      <c r="F1279" s="18"/>
      <c r="G1279" s="43"/>
      <c r="H1279" s="5"/>
    </row>
    <row r="1280" spans="1:12" ht="39.950000000000003" customHeight="1">
      <c r="A1280" s="20"/>
      <c r="B1280" s="4"/>
      <c r="C1280" s="20"/>
      <c r="D1280" s="14"/>
      <c r="E1280" s="4" t="s">
        <v>1104</v>
      </c>
      <c r="F1280" s="18"/>
      <c r="G1280" s="43"/>
      <c r="H1280" s="5"/>
    </row>
    <row r="1281" spans="1:9" ht="6" customHeight="1">
      <c r="A1281" s="20"/>
      <c r="B1281" s="4"/>
      <c r="C1281" s="20"/>
      <c r="D1281" s="14"/>
      <c r="E1281" s="4"/>
      <c r="F1281" s="18"/>
      <c r="G1281" s="43"/>
      <c r="H1281" s="5"/>
    </row>
    <row r="1282" spans="1:9" ht="126.6" customHeight="1">
      <c r="A1282" s="20"/>
      <c r="B1282" s="4"/>
      <c r="C1282" s="20"/>
      <c r="D1282" s="184" t="s">
        <v>933</v>
      </c>
      <c r="E1282" s="400" t="s">
        <v>1539</v>
      </c>
      <c r="F1282" s="18"/>
      <c r="G1282" s="43"/>
      <c r="H1282" s="5" t="s">
        <v>1021</v>
      </c>
      <c r="I1282" s="160"/>
    </row>
    <row r="1283" spans="1:9" ht="48.95" customHeight="1">
      <c r="A1283" s="20"/>
      <c r="B1283" s="4"/>
      <c r="C1283" s="20"/>
      <c r="D1283" s="184"/>
      <c r="E1283" s="4" t="s">
        <v>1212</v>
      </c>
      <c r="F1283" s="18"/>
      <c r="G1283" s="43"/>
      <c r="H1283" s="5"/>
      <c r="I1283" s="160"/>
    </row>
    <row r="1284" spans="1:9" ht="39.950000000000003" customHeight="1">
      <c r="A1284" s="20"/>
      <c r="B1284" s="4"/>
      <c r="C1284" s="20"/>
      <c r="D1284" s="14"/>
      <c r="E1284" s="4" t="s">
        <v>1129</v>
      </c>
      <c r="F1284" s="18"/>
      <c r="G1284" s="43"/>
      <c r="H1284" s="5"/>
    </row>
    <row r="1285" spans="1:9" ht="39.950000000000003" customHeight="1">
      <c r="A1285" s="20"/>
      <c r="B1285" s="4"/>
      <c r="C1285" s="20"/>
      <c r="D1285" s="14"/>
      <c r="E1285" s="4" t="s">
        <v>1130</v>
      </c>
      <c r="F1285" s="18"/>
      <c r="G1285" s="43"/>
      <c r="H1285" s="5"/>
    </row>
    <row r="1286" spans="1:9" ht="39.950000000000003" customHeight="1">
      <c r="A1286" s="20"/>
      <c r="B1286" s="4"/>
      <c r="C1286" s="20"/>
      <c r="D1286" s="14"/>
      <c r="E1286" s="4" t="s">
        <v>1131</v>
      </c>
      <c r="F1286" s="18"/>
      <c r="G1286" s="43"/>
      <c r="H1286" s="5"/>
    </row>
    <row r="1287" spans="1:9" ht="39.950000000000003" customHeight="1">
      <c r="A1287" s="20"/>
      <c r="B1287" s="4"/>
      <c r="C1287" s="20"/>
      <c r="D1287" s="14"/>
      <c r="E1287" s="4" t="s">
        <v>1132</v>
      </c>
      <c r="F1287" s="18"/>
      <c r="G1287" s="43"/>
      <c r="H1287" s="5"/>
    </row>
    <row r="1288" spans="1:9" ht="39.950000000000003" customHeight="1">
      <c r="A1288" s="20"/>
      <c r="B1288" s="4"/>
      <c r="C1288" s="20"/>
      <c r="D1288" s="14"/>
      <c r="E1288" s="4" t="s">
        <v>1133</v>
      </c>
      <c r="F1288" s="18"/>
      <c r="G1288" s="43"/>
      <c r="H1288" s="5"/>
    </row>
    <row r="1289" spans="1:9" ht="39.950000000000003" customHeight="1">
      <c r="A1289" s="20"/>
      <c r="B1289" s="4"/>
      <c r="C1289" s="20"/>
      <c r="D1289" s="14"/>
      <c r="E1289" s="4" t="s">
        <v>1134</v>
      </c>
      <c r="F1289" s="18"/>
      <c r="G1289" s="43"/>
      <c r="H1289" s="5"/>
    </row>
    <row r="1290" spans="1:9" ht="39.950000000000003" customHeight="1">
      <c r="A1290" s="20"/>
      <c r="B1290" s="4"/>
      <c r="C1290" s="20"/>
      <c r="D1290" s="14"/>
      <c r="E1290" s="4" t="s">
        <v>1135</v>
      </c>
      <c r="F1290" s="18"/>
      <c r="G1290" s="43"/>
      <c r="H1290" s="5"/>
    </row>
    <row r="1291" spans="1:9" ht="39.950000000000003" customHeight="1">
      <c r="A1291" s="20"/>
      <c r="B1291" s="4"/>
      <c r="C1291" s="20"/>
      <c r="D1291" s="14"/>
      <c r="E1291" s="4" t="s">
        <v>1136</v>
      </c>
      <c r="F1291" s="18"/>
      <c r="G1291" s="43"/>
      <c r="H1291" s="5"/>
    </row>
    <row r="1292" spans="1:9" ht="39.950000000000003" customHeight="1">
      <c r="A1292" s="20"/>
      <c r="B1292" s="4"/>
      <c r="C1292" s="20"/>
      <c r="D1292" s="14"/>
      <c r="E1292" s="4" t="s">
        <v>1137</v>
      </c>
      <c r="F1292" s="18"/>
      <c r="G1292" s="43"/>
      <c r="H1292" s="5"/>
    </row>
    <row r="1293" spans="1:9" ht="39.950000000000003" customHeight="1">
      <c r="A1293" s="20"/>
      <c r="B1293" s="4"/>
      <c r="C1293" s="20"/>
      <c r="D1293" s="14"/>
      <c r="E1293" s="4" t="s">
        <v>1138</v>
      </c>
      <c r="F1293" s="18"/>
      <c r="G1293" s="43"/>
      <c r="H1293" s="5"/>
    </row>
    <row r="1294" spans="1:9" ht="39.950000000000003" customHeight="1">
      <c r="A1294" s="20"/>
      <c r="B1294" s="4"/>
      <c r="C1294" s="20"/>
      <c r="D1294" s="14"/>
      <c r="E1294" s="4" t="s">
        <v>1139</v>
      </c>
      <c r="F1294" s="18"/>
      <c r="G1294" s="43"/>
      <c r="H1294" s="5"/>
    </row>
    <row r="1295" spans="1:9" ht="39.950000000000003" customHeight="1">
      <c r="A1295" s="20"/>
      <c r="B1295" s="4"/>
      <c r="C1295" s="20"/>
      <c r="D1295" s="14"/>
      <c r="E1295" s="4" t="s">
        <v>1140</v>
      </c>
      <c r="F1295" s="18"/>
      <c r="G1295" s="43"/>
      <c r="H1295" s="5"/>
    </row>
    <row r="1296" spans="1:9" ht="39.950000000000003" customHeight="1">
      <c r="A1296" s="20"/>
      <c r="B1296" s="4"/>
      <c r="C1296" s="20"/>
      <c r="D1296" s="14"/>
      <c r="E1296" s="4" t="s">
        <v>1141</v>
      </c>
      <c r="F1296" s="18"/>
      <c r="G1296" s="43"/>
      <c r="H1296" s="5"/>
    </row>
    <row r="1297" spans="1:9" ht="39.950000000000003" customHeight="1">
      <c r="A1297" s="20"/>
      <c r="B1297" s="4"/>
      <c r="C1297" s="20"/>
      <c r="D1297" s="14"/>
      <c r="E1297" s="4" t="s">
        <v>1142</v>
      </c>
      <c r="F1297" s="18"/>
      <c r="G1297" s="43"/>
      <c r="H1297" s="5"/>
    </row>
    <row r="1298" spans="1:9" ht="6" customHeight="1">
      <c r="A1298" s="20"/>
      <c r="B1298" s="4"/>
      <c r="C1298" s="20"/>
      <c r="D1298" s="14"/>
      <c r="E1298" s="4"/>
      <c r="F1298" s="18"/>
      <c r="G1298" s="43"/>
      <c r="H1298" s="5"/>
    </row>
    <row r="1299" spans="1:9" ht="30" customHeight="1">
      <c r="A1299" s="20"/>
      <c r="B1299" s="4"/>
      <c r="C1299" s="20"/>
      <c r="D1299" s="14"/>
      <c r="E1299" s="228" t="s">
        <v>928</v>
      </c>
      <c r="F1299" s="18"/>
      <c r="G1299" s="41"/>
      <c r="H1299" s="5" t="s">
        <v>929</v>
      </c>
    </row>
    <row r="1300" spans="1:9" ht="6" customHeight="1">
      <c r="A1300" s="20"/>
      <c r="B1300" s="4"/>
      <c r="C1300" s="20"/>
      <c r="D1300" s="14"/>
      <c r="E1300" s="17"/>
      <c r="F1300" s="18"/>
      <c r="G1300" s="41"/>
      <c r="H1300" s="5"/>
    </row>
    <row r="1301" spans="1:9" ht="19.5" customHeight="1">
      <c r="A1301" s="20"/>
      <c r="B1301" s="4"/>
      <c r="C1301" s="20"/>
      <c r="D1301" s="14" t="s">
        <v>805</v>
      </c>
      <c r="E1301" s="4" t="s">
        <v>806</v>
      </c>
      <c r="F1301" s="18"/>
      <c r="G1301" s="41"/>
      <c r="H1301" s="5"/>
    </row>
    <row r="1302" spans="1:9" ht="19.5" customHeight="1">
      <c r="A1302" s="20"/>
      <c r="B1302" s="4"/>
      <c r="C1302" s="20"/>
      <c r="D1302" s="14"/>
      <c r="E1302" s="4" t="s">
        <v>1143</v>
      </c>
      <c r="F1302" s="18"/>
      <c r="G1302" s="41"/>
      <c r="H1302" s="5"/>
    </row>
    <row r="1303" spans="1:9" ht="110.1" customHeight="1">
      <c r="A1303" s="20"/>
      <c r="B1303" s="4"/>
      <c r="C1303" s="20"/>
      <c r="D1303" s="14" t="s">
        <v>843</v>
      </c>
      <c r="E1303" s="4" t="s">
        <v>844</v>
      </c>
      <c r="F1303" s="18"/>
      <c r="G1303" s="60"/>
      <c r="H1303" s="5"/>
    </row>
    <row r="1304" spans="1:9" ht="63" customHeight="1">
      <c r="A1304" s="20"/>
      <c r="B1304" s="4"/>
      <c r="C1304" s="20"/>
      <c r="D1304" s="14"/>
      <c r="E1304" s="4" t="s">
        <v>1144</v>
      </c>
      <c r="F1304" s="18"/>
      <c r="G1304" s="41"/>
      <c r="H1304" s="5"/>
      <c r="I1304" s="244"/>
    </row>
    <row r="1305" spans="1:9" ht="106.5" customHeight="1">
      <c r="A1305" s="20"/>
      <c r="B1305" s="4"/>
      <c r="C1305" s="20"/>
      <c r="D1305" s="14"/>
      <c r="E1305" s="4" t="s">
        <v>1145</v>
      </c>
      <c r="F1305" s="18"/>
      <c r="G1305" s="41"/>
      <c r="H1305" s="5"/>
      <c r="I1305" s="160"/>
    </row>
    <row r="1306" spans="1:9" ht="72.599999999999994" customHeight="1">
      <c r="A1306" s="20"/>
      <c r="B1306" s="4"/>
      <c r="C1306" s="20"/>
      <c r="D1306" s="14" t="s">
        <v>845</v>
      </c>
      <c r="E1306" s="400" t="s">
        <v>1540</v>
      </c>
      <c r="F1306" s="18"/>
      <c r="G1306" s="41"/>
      <c r="H1306" s="5"/>
    </row>
    <row r="1307" spans="1:9" ht="86.1" customHeight="1">
      <c r="A1307" s="20"/>
      <c r="B1307" s="4"/>
      <c r="C1307" s="20"/>
      <c r="D1307" s="14" t="s">
        <v>846</v>
      </c>
      <c r="E1307" s="400" t="s">
        <v>1541</v>
      </c>
      <c r="F1307" s="18"/>
      <c r="G1307" s="41"/>
      <c r="H1307" s="5"/>
      <c r="I1307" s="160"/>
    </row>
    <row r="1308" spans="1:9" ht="44.1" customHeight="1">
      <c r="A1308" s="20"/>
      <c r="B1308" s="4"/>
      <c r="C1308" s="20"/>
      <c r="D1308" s="14" t="s">
        <v>847</v>
      </c>
      <c r="E1308" s="400" t="s">
        <v>1542</v>
      </c>
      <c r="F1308" s="18"/>
      <c r="G1308" s="41"/>
      <c r="H1308" s="5"/>
    </row>
    <row r="1309" spans="1:9" ht="59.45" customHeight="1">
      <c r="A1309" s="20"/>
      <c r="B1309" s="4"/>
      <c r="C1309" s="20"/>
      <c r="D1309" s="14" t="s">
        <v>848</v>
      </c>
      <c r="E1309" s="4" t="s">
        <v>994</v>
      </c>
      <c r="F1309" s="18"/>
      <c r="G1309" s="41"/>
      <c r="H1309" s="5"/>
    </row>
    <row r="1310" spans="1:9" ht="31.5" customHeight="1">
      <c r="A1310" s="20"/>
      <c r="B1310" s="4"/>
      <c r="C1310" s="20"/>
      <c r="D1310" s="14" t="s">
        <v>849</v>
      </c>
      <c r="E1310" s="4" t="s">
        <v>850</v>
      </c>
      <c r="F1310" s="18"/>
      <c r="G1310" s="41"/>
      <c r="H1310" s="5"/>
    </row>
    <row r="1311" spans="1:9" ht="19.5" customHeight="1">
      <c r="A1311" s="20"/>
      <c r="B1311" s="4"/>
      <c r="C1311" s="20"/>
      <c r="D1311" s="14" t="s">
        <v>851</v>
      </c>
      <c r="E1311" s="4" t="s">
        <v>852</v>
      </c>
      <c r="F1311" s="18"/>
      <c r="G1311" s="41"/>
      <c r="H1311" s="5"/>
    </row>
    <row r="1312" spans="1:9" ht="45.6" customHeight="1">
      <c r="A1312" s="20"/>
      <c r="B1312" s="4"/>
      <c r="C1312" s="20"/>
      <c r="D1312" s="14"/>
      <c r="E1312" s="4" t="s">
        <v>976</v>
      </c>
      <c r="F1312" s="18"/>
      <c r="G1312" s="41"/>
      <c r="H1312" s="5"/>
    </row>
    <row r="1313" spans="1:8" ht="30.95" customHeight="1">
      <c r="A1313" s="20"/>
      <c r="B1313" s="4"/>
      <c r="C1313" s="20"/>
      <c r="D1313" s="14"/>
      <c r="E1313" s="4" t="s">
        <v>977</v>
      </c>
      <c r="F1313" s="18"/>
      <c r="G1313" s="41"/>
      <c r="H1313" s="5"/>
    </row>
    <row r="1314" spans="1:8" ht="43.5" customHeight="1">
      <c r="A1314" s="20"/>
      <c r="B1314" s="4"/>
      <c r="C1314" s="20"/>
      <c r="D1314" s="14"/>
      <c r="E1314" s="4" t="s">
        <v>978</v>
      </c>
      <c r="F1314" s="18"/>
      <c r="G1314" s="41"/>
      <c r="H1314" s="5"/>
    </row>
    <row r="1315" spans="1:8" ht="31.5" customHeight="1">
      <c r="A1315" s="20"/>
      <c r="B1315" s="4"/>
      <c r="C1315" s="20"/>
      <c r="D1315" s="14"/>
      <c r="E1315" s="4" t="s">
        <v>983</v>
      </c>
      <c r="F1315" s="18"/>
      <c r="G1315" s="41"/>
      <c r="H1315" s="5"/>
    </row>
    <row r="1316" spans="1:8" ht="44.45" customHeight="1">
      <c r="A1316" s="20"/>
      <c r="B1316" s="4"/>
      <c r="C1316" s="20"/>
      <c r="D1316" s="14"/>
      <c r="E1316" s="4" t="s">
        <v>979</v>
      </c>
      <c r="F1316" s="18"/>
      <c r="G1316" s="41"/>
      <c r="H1316" s="5"/>
    </row>
    <row r="1317" spans="1:8" ht="32.1" customHeight="1">
      <c r="A1317" s="20"/>
      <c r="B1317" s="4"/>
      <c r="C1317" s="20"/>
      <c r="D1317" s="14"/>
      <c r="E1317" s="4" t="s">
        <v>980</v>
      </c>
      <c r="F1317" s="18"/>
      <c r="G1317" s="41"/>
      <c r="H1317" s="5"/>
    </row>
    <row r="1318" spans="1:8" ht="60.6" customHeight="1">
      <c r="A1318" s="20"/>
      <c r="B1318" s="4"/>
      <c r="C1318" s="20"/>
      <c r="D1318" s="14" t="s">
        <v>853</v>
      </c>
      <c r="E1318" s="4" t="s">
        <v>1146</v>
      </c>
      <c r="F1318" s="18"/>
      <c r="G1318" s="41"/>
      <c r="H1318" s="5"/>
    </row>
    <row r="1319" spans="1:8" ht="34.5" customHeight="1">
      <c r="A1319" s="20"/>
      <c r="B1319" s="4"/>
      <c r="C1319" s="20"/>
      <c r="D1319" s="14" t="s">
        <v>854</v>
      </c>
      <c r="E1319" s="4" t="s">
        <v>981</v>
      </c>
      <c r="F1319" s="18"/>
      <c r="G1319" s="41"/>
      <c r="H1319" s="5"/>
    </row>
    <row r="1320" spans="1:8" ht="35.450000000000003" customHeight="1">
      <c r="A1320" s="20"/>
      <c r="B1320" s="4"/>
      <c r="C1320" s="20"/>
      <c r="D1320" s="14" t="s">
        <v>855</v>
      </c>
      <c r="E1320" s="4" t="s">
        <v>982</v>
      </c>
      <c r="F1320" s="18"/>
      <c r="G1320" s="41"/>
      <c r="H1320" s="5"/>
    </row>
    <row r="1321" spans="1:8" ht="6" customHeight="1">
      <c r="A1321" s="20"/>
      <c r="B1321" s="4"/>
      <c r="C1321" s="20"/>
      <c r="D1321" s="14"/>
      <c r="E1321" s="4"/>
      <c r="F1321" s="18"/>
      <c r="G1321" s="41"/>
      <c r="H1321" s="5"/>
    </row>
    <row r="1322" spans="1:8" ht="23.1" customHeight="1">
      <c r="A1322" s="20"/>
      <c r="B1322" s="4"/>
      <c r="C1322" s="20"/>
      <c r="D1322" s="14" t="s">
        <v>856</v>
      </c>
      <c r="E1322" s="4" t="s">
        <v>985</v>
      </c>
      <c r="F1322" s="18"/>
      <c r="G1322" s="41"/>
      <c r="H1322" s="5"/>
    </row>
    <row r="1323" spans="1:8" ht="35.450000000000003" customHeight="1">
      <c r="A1323" s="20"/>
      <c r="B1323" s="4"/>
      <c r="C1323" s="20"/>
      <c r="D1323" s="14"/>
      <c r="E1323" s="4" t="s">
        <v>984</v>
      </c>
      <c r="F1323" s="18"/>
      <c r="G1323" s="41"/>
      <c r="H1323" s="5"/>
    </row>
    <row r="1324" spans="1:8" ht="6" customHeight="1">
      <c r="A1324" s="20"/>
      <c r="B1324" s="4"/>
      <c r="C1324" s="20"/>
      <c r="D1324" s="14"/>
      <c r="E1324" s="4"/>
      <c r="F1324" s="18"/>
      <c r="G1324" s="41"/>
      <c r="H1324" s="5"/>
    </row>
    <row r="1325" spans="1:8" ht="18.600000000000001" customHeight="1">
      <c r="A1325" s="20"/>
      <c r="B1325" s="4"/>
      <c r="C1325" s="20"/>
      <c r="D1325" s="14" t="s">
        <v>857</v>
      </c>
      <c r="E1325" s="4" t="s">
        <v>986</v>
      </c>
      <c r="F1325" s="18"/>
      <c r="G1325" s="41"/>
      <c r="H1325" s="5"/>
    </row>
    <row r="1326" spans="1:8" ht="31.5" customHeight="1">
      <c r="A1326" s="20"/>
      <c r="B1326" s="4"/>
      <c r="C1326" s="20"/>
      <c r="D1326" s="14"/>
      <c r="E1326" s="4" t="s">
        <v>987</v>
      </c>
      <c r="F1326" s="18"/>
      <c r="G1326" s="41"/>
      <c r="H1326" s="5"/>
    </row>
    <row r="1327" spans="1:8" ht="6" customHeight="1">
      <c r="A1327" s="20"/>
      <c r="B1327" s="4"/>
      <c r="C1327" s="20"/>
      <c r="D1327" s="14"/>
      <c r="E1327" s="4"/>
      <c r="F1327" s="18"/>
      <c r="G1327" s="41"/>
      <c r="H1327" s="5"/>
    </row>
    <row r="1328" spans="1:8" ht="18.600000000000001" customHeight="1">
      <c r="A1328" s="20"/>
      <c r="B1328" s="4"/>
      <c r="C1328" s="20"/>
      <c r="D1328" s="14" t="s">
        <v>858</v>
      </c>
      <c r="E1328" s="4" t="s">
        <v>988</v>
      </c>
      <c r="F1328" s="18"/>
      <c r="G1328" s="41"/>
      <c r="H1328" s="5"/>
    </row>
    <row r="1329" spans="1:8" ht="35.1" customHeight="1">
      <c r="A1329" s="20"/>
      <c r="B1329" s="4"/>
      <c r="C1329" s="20"/>
      <c r="D1329" s="14"/>
      <c r="E1329" s="4" t="s">
        <v>989</v>
      </c>
      <c r="F1329" s="18"/>
      <c r="G1329" s="41"/>
      <c r="H1329" s="5"/>
    </row>
    <row r="1330" spans="1:8" ht="6" customHeight="1">
      <c r="A1330" s="20"/>
      <c r="B1330" s="4"/>
      <c r="C1330" s="20"/>
      <c r="D1330" s="14"/>
      <c r="E1330" s="4"/>
      <c r="F1330" s="18"/>
      <c r="G1330" s="41"/>
      <c r="H1330" s="5"/>
    </row>
    <row r="1331" spans="1:8" ht="20.100000000000001" customHeight="1">
      <c r="A1331" s="20"/>
      <c r="B1331" s="4"/>
      <c r="C1331" s="20"/>
      <c r="D1331" s="14" t="s">
        <v>859</v>
      </c>
      <c r="E1331" s="4" t="s">
        <v>1022</v>
      </c>
      <c r="F1331" s="18"/>
      <c r="G1331" s="41"/>
      <c r="H1331" s="5"/>
    </row>
    <row r="1332" spans="1:8" ht="20.100000000000001" customHeight="1">
      <c r="A1332" s="20"/>
      <c r="B1332" s="4"/>
      <c r="C1332" s="20"/>
      <c r="D1332" s="14"/>
      <c r="E1332" s="4" t="s">
        <v>1001</v>
      </c>
      <c r="F1332" s="18"/>
      <c r="G1332" s="41"/>
      <c r="H1332" s="5"/>
    </row>
    <row r="1333" spans="1:8" ht="113.1" customHeight="1">
      <c r="A1333" s="20"/>
      <c r="B1333" s="4"/>
      <c r="C1333" s="20"/>
      <c r="D1333" s="14" t="s">
        <v>860</v>
      </c>
      <c r="E1333" s="4" t="s">
        <v>1200</v>
      </c>
      <c r="F1333" s="18"/>
      <c r="G1333" s="41"/>
      <c r="H1333" s="5"/>
    </row>
    <row r="1334" spans="1:8" ht="32.1" customHeight="1">
      <c r="A1334" s="20"/>
      <c r="B1334" s="4"/>
      <c r="C1334" s="20"/>
      <c r="D1334" s="14" t="s">
        <v>861</v>
      </c>
      <c r="E1334" s="4" t="s">
        <v>991</v>
      </c>
      <c r="F1334" s="18"/>
      <c r="G1334" s="41"/>
      <c r="H1334" s="5"/>
    </row>
    <row r="1335" spans="1:8" ht="6" customHeight="1">
      <c r="A1335" s="20"/>
      <c r="B1335" s="4"/>
      <c r="C1335" s="20"/>
      <c r="D1335" s="14"/>
      <c r="E1335" s="4"/>
      <c r="F1335" s="18"/>
      <c r="G1335" s="41"/>
      <c r="H1335" s="5"/>
    </row>
    <row r="1336" spans="1:8" ht="21" customHeight="1">
      <c r="A1336" s="20"/>
      <c r="B1336" s="4"/>
      <c r="C1336" s="20"/>
      <c r="D1336" s="14" t="s">
        <v>862</v>
      </c>
      <c r="E1336" s="4" t="s">
        <v>1023</v>
      </c>
      <c r="F1336" s="18"/>
      <c r="G1336" s="41"/>
      <c r="H1336" s="5"/>
    </row>
    <row r="1337" spans="1:8" ht="24" customHeight="1">
      <c r="A1337" s="20"/>
      <c r="B1337" s="4"/>
      <c r="C1337" s="20"/>
      <c r="D1337" s="14"/>
      <c r="E1337" s="4" t="s">
        <v>1001</v>
      </c>
      <c r="F1337" s="18"/>
      <c r="G1337" s="41"/>
      <c r="H1337" s="5"/>
    </row>
    <row r="1338" spans="1:8" ht="72" customHeight="1">
      <c r="A1338" s="20"/>
      <c r="B1338" s="4"/>
      <c r="C1338" s="20"/>
      <c r="D1338" s="14" t="s">
        <v>860</v>
      </c>
      <c r="E1338" s="4" t="s">
        <v>1201</v>
      </c>
      <c r="F1338" s="18"/>
      <c r="G1338" s="41"/>
      <c r="H1338" s="5"/>
    </row>
    <row r="1339" spans="1:8" ht="45" customHeight="1">
      <c r="A1339" s="20"/>
      <c r="B1339" s="4"/>
      <c r="C1339" s="20"/>
      <c r="D1339" s="14" t="s">
        <v>861</v>
      </c>
      <c r="E1339" s="4" t="s">
        <v>992</v>
      </c>
      <c r="F1339" s="18"/>
      <c r="G1339" s="41"/>
      <c r="H1339" s="5"/>
    </row>
    <row r="1340" spans="1:8" ht="6" customHeight="1">
      <c r="A1340" s="20"/>
      <c r="B1340" s="4"/>
      <c r="C1340" s="20"/>
      <c r="D1340" s="14"/>
      <c r="E1340" s="4"/>
      <c r="F1340" s="18"/>
      <c r="G1340" s="41"/>
      <c r="H1340" s="5"/>
    </row>
    <row r="1341" spans="1:8" ht="21" customHeight="1">
      <c r="A1341" s="20"/>
      <c r="B1341" s="4"/>
      <c r="C1341" s="20"/>
      <c r="D1341" s="14" t="s">
        <v>863</v>
      </c>
      <c r="E1341" s="4" t="s">
        <v>1024</v>
      </c>
      <c r="F1341" s="18"/>
      <c r="G1341" s="41"/>
      <c r="H1341" s="5"/>
    </row>
    <row r="1342" spans="1:8" ht="22.5" customHeight="1">
      <c r="A1342" s="20"/>
      <c r="B1342" s="4"/>
      <c r="C1342" s="20"/>
      <c r="D1342" s="14"/>
      <c r="E1342" s="4" t="s">
        <v>1001</v>
      </c>
      <c r="F1342" s="18"/>
      <c r="G1342" s="41"/>
      <c r="H1342" s="5"/>
    </row>
    <row r="1343" spans="1:8" ht="72.599999999999994" customHeight="1">
      <c r="A1343" s="20"/>
      <c r="B1343" s="4"/>
      <c r="C1343" s="20"/>
      <c r="D1343" s="14" t="s">
        <v>860</v>
      </c>
      <c r="E1343" s="4" t="s">
        <v>1219</v>
      </c>
      <c r="F1343" s="18"/>
      <c r="G1343" s="41"/>
      <c r="H1343" s="5"/>
    </row>
    <row r="1344" spans="1:8" ht="32.1" customHeight="1">
      <c r="A1344" s="20"/>
      <c r="B1344" s="4"/>
      <c r="C1344" s="20"/>
      <c r="D1344" s="14" t="s">
        <v>861</v>
      </c>
      <c r="E1344" s="4" t="s">
        <v>993</v>
      </c>
      <c r="F1344" s="18"/>
      <c r="G1344" s="41"/>
      <c r="H1344" s="5"/>
    </row>
    <row r="1345" spans="1:8" ht="6" customHeight="1">
      <c r="A1345" s="20"/>
      <c r="B1345" s="4"/>
      <c r="C1345" s="20"/>
      <c r="D1345" s="14"/>
      <c r="E1345" s="4"/>
      <c r="F1345" s="18"/>
      <c r="G1345" s="41"/>
      <c r="H1345" s="5"/>
    </row>
    <row r="1346" spans="1:8" ht="21.6" customHeight="1">
      <c r="A1346" s="20"/>
      <c r="B1346" s="4"/>
      <c r="C1346" s="20"/>
      <c r="D1346" s="14" t="s">
        <v>864</v>
      </c>
      <c r="E1346" s="4" t="s">
        <v>1025</v>
      </c>
      <c r="F1346" s="18"/>
      <c r="G1346" s="41"/>
      <c r="H1346" s="5"/>
    </row>
    <row r="1347" spans="1:8" ht="21" customHeight="1">
      <c r="A1347" s="20"/>
      <c r="B1347" s="4"/>
      <c r="C1347" s="20"/>
      <c r="D1347" s="14"/>
      <c r="E1347" s="4" t="s">
        <v>1001</v>
      </c>
      <c r="F1347" s="18"/>
      <c r="G1347" s="41"/>
      <c r="H1347" s="5"/>
    </row>
    <row r="1348" spans="1:8" ht="69.95" customHeight="1">
      <c r="A1348" s="20"/>
      <c r="B1348" s="4"/>
      <c r="C1348" s="20"/>
      <c r="D1348" s="14" t="s">
        <v>860</v>
      </c>
      <c r="E1348" s="4" t="s">
        <v>1202</v>
      </c>
      <c r="F1348" s="18"/>
      <c r="G1348" s="41"/>
      <c r="H1348" s="5"/>
    </row>
    <row r="1349" spans="1:8" ht="42.6" customHeight="1">
      <c r="A1349" s="20"/>
      <c r="B1349" s="4"/>
      <c r="C1349" s="20"/>
      <c r="D1349" s="14" t="s">
        <v>861</v>
      </c>
      <c r="E1349" s="4" t="s">
        <v>1147</v>
      </c>
      <c r="F1349" s="18"/>
      <c r="G1349" s="41"/>
      <c r="H1349" s="5"/>
    </row>
    <row r="1350" spans="1:8" ht="6" customHeight="1">
      <c r="A1350" s="20"/>
      <c r="B1350" s="4"/>
      <c r="C1350" s="20"/>
      <c r="D1350" s="14"/>
      <c r="E1350" s="4"/>
      <c r="F1350" s="18"/>
      <c r="G1350" s="41"/>
      <c r="H1350" s="5"/>
    </row>
    <row r="1351" spans="1:8" ht="18.600000000000001" customHeight="1">
      <c r="A1351" s="20"/>
      <c r="B1351" s="4"/>
      <c r="C1351" s="20"/>
      <c r="D1351" s="14" t="s">
        <v>865</v>
      </c>
      <c r="E1351" s="4" t="s">
        <v>1026</v>
      </c>
      <c r="F1351" s="18"/>
      <c r="G1351" s="41"/>
      <c r="H1351" s="5"/>
    </row>
    <row r="1352" spans="1:8" ht="18.600000000000001" customHeight="1">
      <c r="A1352" s="20"/>
      <c r="B1352" s="4"/>
      <c r="C1352" s="20"/>
      <c r="D1352" s="14"/>
      <c r="E1352" s="4" t="s">
        <v>1001</v>
      </c>
      <c r="F1352" s="18"/>
      <c r="G1352" s="41"/>
      <c r="H1352" s="5"/>
    </row>
    <row r="1353" spans="1:8" ht="71.45" customHeight="1">
      <c r="A1353" s="20"/>
      <c r="B1353" s="4"/>
      <c r="C1353" s="20"/>
      <c r="D1353" s="14" t="s">
        <v>860</v>
      </c>
      <c r="E1353" s="4" t="s">
        <v>1203</v>
      </c>
      <c r="F1353" s="18"/>
      <c r="G1353" s="41"/>
      <c r="H1353" s="5"/>
    </row>
    <row r="1354" spans="1:8" ht="44.1" customHeight="1">
      <c r="A1354" s="20"/>
      <c r="B1354" s="4"/>
      <c r="C1354" s="20"/>
      <c r="D1354" s="14" t="s">
        <v>861</v>
      </c>
      <c r="E1354" s="4" t="s">
        <v>995</v>
      </c>
      <c r="F1354" s="18"/>
      <c r="G1354" s="41"/>
      <c r="H1354" s="5"/>
    </row>
    <row r="1355" spans="1:8" ht="6" customHeight="1">
      <c r="A1355" s="20"/>
      <c r="B1355" s="4"/>
      <c r="C1355" s="20"/>
      <c r="D1355" s="14"/>
      <c r="E1355" s="4"/>
      <c r="F1355" s="18"/>
      <c r="G1355" s="41"/>
      <c r="H1355" s="5"/>
    </row>
    <row r="1356" spans="1:8" ht="18.600000000000001" customHeight="1">
      <c r="A1356" s="20"/>
      <c r="B1356" s="4"/>
      <c r="C1356" s="20"/>
      <c r="D1356" s="14" t="s">
        <v>866</v>
      </c>
      <c r="E1356" s="4" t="s">
        <v>1027</v>
      </c>
      <c r="F1356" s="18"/>
      <c r="G1356" s="41"/>
      <c r="H1356" s="5"/>
    </row>
    <row r="1357" spans="1:8" ht="20.45" customHeight="1">
      <c r="A1357" s="20"/>
      <c r="B1357" s="4"/>
      <c r="C1357" s="20"/>
      <c r="D1357" s="14"/>
      <c r="E1357" s="4" t="s">
        <v>1001</v>
      </c>
      <c r="F1357" s="18"/>
      <c r="G1357" s="41"/>
      <c r="H1357" s="5"/>
    </row>
    <row r="1358" spans="1:8" ht="76.5" customHeight="1">
      <c r="A1358" s="20"/>
      <c r="B1358" s="4"/>
      <c r="C1358" s="20"/>
      <c r="D1358" s="14" t="s">
        <v>860</v>
      </c>
      <c r="E1358" s="4" t="s">
        <v>1204</v>
      </c>
      <c r="F1358" s="18"/>
      <c r="G1358" s="41"/>
      <c r="H1358" s="5"/>
    </row>
    <row r="1359" spans="1:8" ht="42.6" customHeight="1">
      <c r="A1359" s="20"/>
      <c r="B1359" s="4"/>
      <c r="C1359" s="20"/>
      <c r="D1359" s="14" t="s">
        <v>861</v>
      </c>
      <c r="E1359" s="4" t="s">
        <v>1147</v>
      </c>
      <c r="F1359" s="18"/>
      <c r="G1359" s="41"/>
      <c r="H1359" s="5"/>
    </row>
    <row r="1360" spans="1:8" ht="6" customHeight="1">
      <c r="A1360" s="20"/>
      <c r="B1360" s="4"/>
      <c r="C1360" s="20"/>
      <c r="D1360" s="14"/>
      <c r="E1360" s="4"/>
      <c r="F1360" s="18"/>
      <c r="G1360" s="41"/>
      <c r="H1360" s="5"/>
    </row>
    <row r="1361" spans="1:8" ht="22.5" customHeight="1">
      <c r="A1361" s="20"/>
      <c r="B1361" s="4"/>
      <c r="C1361" s="20"/>
      <c r="D1361" s="14" t="s">
        <v>867</v>
      </c>
      <c r="E1361" s="4" t="s">
        <v>1028</v>
      </c>
      <c r="F1361" s="18"/>
      <c r="G1361" s="41"/>
      <c r="H1361" s="5"/>
    </row>
    <row r="1362" spans="1:8" ht="17.100000000000001" customHeight="1">
      <c r="A1362" s="20"/>
      <c r="B1362" s="4"/>
      <c r="C1362" s="20"/>
      <c r="D1362" s="14"/>
      <c r="E1362" s="4" t="s">
        <v>990</v>
      </c>
      <c r="F1362" s="18"/>
      <c r="G1362" s="41"/>
      <c r="H1362" s="5"/>
    </row>
    <row r="1363" spans="1:8" ht="72.599999999999994" customHeight="1">
      <c r="A1363" s="20"/>
      <c r="B1363" s="4"/>
      <c r="C1363" s="20"/>
      <c r="D1363" s="14" t="s">
        <v>860</v>
      </c>
      <c r="E1363" s="4" t="s">
        <v>1205</v>
      </c>
      <c r="F1363" s="303"/>
      <c r="G1363" s="304"/>
      <c r="H1363" s="305"/>
    </row>
    <row r="1364" spans="1:8" ht="42.6" customHeight="1">
      <c r="A1364" s="20"/>
      <c r="B1364" s="4"/>
      <c r="C1364" s="20"/>
      <c r="D1364" s="14" t="s">
        <v>861</v>
      </c>
      <c r="E1364" s="4" t="s">
        <v>1148</v>
      </c>
      <c r="F1364" s="303"/>
      <c r="G1364" s="304"/>
      <c r="H1364" s="305"/>
    </row>
    <row r="1365" spans="1:8" ht="20.100000000000001" customHeight="1">
      <c r="A1365" s="20"/>
      <c r="B1365" s="4"/>
      <c r="C1365" s="20"/>
      <c r="D1365" s="14" t="s">
        <v>868</v>
      </c>
      <c r="E1365" s="4" t="s">
        <v>996</v>
      </c>
      <c r="F1365" s="303"/>
      <c r="G1365" s="304"/>
      <c r="H1365" s="305"/>
    </row>
    <row r="1366" spans="1:8" ht="20.100000000000001" customHeight="1">
      <c r="A1366" s="20"/>
      <c r="B1366" s="4"/>
      <c r="C1366" s="20"/>
      <c r="D1366" s="14"/>
      <c r="E1366" s="4" t="s">
        <v>875</v>
      </c>
      <c r="F1366" s="303"/>
      <c r="G1366" s="304"/>
      <c r="H1366" s="305"/>
    </row>
    <row r="1367" spans="1:8" ht="44.1" customHeight="1">
      <c r="A1367" s="20"/>
      <c r="B1367" s="4"/>
      <c r="C1367" s="20"/>
      <c r="D1367" s="14"/>
      <c r="E1367" s="4" t="s">
        <v>997</v>
      </c>
      <c r="F1367" s="303"/>
      <c r="G1367" s="304"/>
      <c r="H1367" s="305"/>
    </row>
    <row r="1368" spans="1:8" ht="29.1" customHeight="1">
      <c r="A1368" s="20"/>
      <c r="B1368" s="4"/>
      <c r="C1368" s="20"/>
      <c r="D1368" s="14"/>
      <c r="E1368" s="4" t="s">
        <v>998</v>
      </c>
      <c r="F1368" s="303"/>
      <c r="G1368" s="304"/>
      <c r="H1368" s="305"/>
    </row>
    <row r="1369" spans="1:8" ht="20.100000000000001" customHeight="1">
      <c r="A1369" s="20"/>
      <c r="B1369" s="4"/>
      <c r="C1369" s="20"/>
      <c r="D1369" s="14"/>
      <c r="E1369" s="4" t="s">
        <v>869</v>
      </c>
      <c r="F1369" s="303"/>
      <c r="G1369" s="304"/>
      <c r="H1369" s="305"/>
    </row>
    <row r="1370" spans="1:8" ht="42.6" customHeight="1">
      <c r="A1370" s="20"/>
      <c r="B1370" s="4"/>
      <c r="C1370" s="20"/>
      <c r="D1370" s="14"/>
      <c r="E1370" s="4" t="s">
        <v>999</v>
      </c>
      <c r="F1370" s="303"/>
      <c r="G1370" s="304"/>
      <c r="H1370" s="305"/>
    </row>
    <row r="1371" spans="1:8" ht="26.1" customHeight="1">
      <c r="A1371" s="20"/>
      <c r="B1371" s="4"/>
      <c r="C1371" s="20"/>
      <c r="D1371" s="14"/>
      <c r="E1371" s="4" t="s">
        <v>1000</v>
      </c>
      <c r="F1371" s="303"/>
      <c r="G1371" s="304"/>
      <c r="H1371" s="305"/>
    </row>
    <row r="1372" spans="1:8" ht="6" customHeight="1">
      <c r="A1372" s="20"/>
      <c r="B1372" s="4"/>
      <c r="C1372" s="20"/>
      <c r="D1372" s="14"/>
      <c r="E1372" s="4"/>
      <c r="F1372" s="303"/>
      <c r="G1372" s="304"/>
      <c r="H1372" s="305"/>
    </row>
    <row r="1373" spans="1:8" ht="20.100000000000001" customHeight="1">
      <c r="A1373" s="20"/>
      <c r="B1373" s="4"/>
      <c r="C1373" s="20"/>
      <c r="D1373" s="14" t="s">
        <v>870</v>
      </c>
      <c r="E1373" s="4" t="s">
        <v>1029</v>
      </c>
      <c r="F1373" s="303"/>
      <c r="G1373" s="304"/>
      <c r="H1373" s="305"/>
    </row>
    <row r="1374" spans="1:8" ht="20.100000000000001" customHeight="1">
      <c r="A1374" s="20"/>
      <c r="B1374" s="4"/>
      <c r="C1374" s="20"/>
      <c r="D1374" s="14"/>
      <c r="E1374" s="4" t="s">
        <v>1001</v>
      </c>
      <c r="F1374" s="303"/>
      <c r="G1374" s="304"/>
      <c r="H1374" s="305"/>
    </row>
    <row r="1375" spans="1:8" ht="75.599999999999994" customHeight="1">
      <c r="A1375" s="20"/>
      <c r="B1375" s="4"/>
      <c r="C1375" s="20"/>
      <c r="D1375" s="14" t="s">
        <v>871</v>
      </c>
      <c r="E1375" s="4" t="s">
        <v>1206</v>
      </c>
      <c r="F1375" s="303"/>
      <c r="G1375" s="304"/>
      <c r="H1375" s="305"/>
    </row>
    <row r="1376" spans="1:8" ht="44.45" customHeight="1">
      <c r="A1376" s="20"/>
      <c r="B1376" s="4"/>
      <c r="C1376" s="20"/>
      <c r="D1376" s="14" t="s">
        <v>872</v>
      </c>
      <c r="E1376" s="4" t="s">
        <v>1149</v>
      </c>
      <c r="F1376" s="303"/>
      <c r="G1376" s="304"/>
      <c r="H1376" s="305"/>
    </row>
    <row r="1377" spans="1:8" ht="6" customHeight="1">
      <c r="A1377" s="20"/>
      <c r="B1377" s="4"/>
      <c r="C1377" s="20"/>
      <c r="D1377" s="14"/>
      <c r="E1377" s="4"/>
      <c r="F1377" s="303"/>
      <c r="G1377" s="304"/>
      <c r="H1377" s="305"/>
    </row>
    <row r="1378" spans="1:8" ht="20.100000000000001" customHeight="1">
      <c r="A1378" s="20"/>
      <c r="B1378" s="4"/>
      <c r="C1378" s="20"/>
      <c r="D1378" s="14" t="s">
        <v>873</v>
      </c>
      <c r="E1378" s="4" t="s">
        <v>1030</v>
      </c>
      <c r="F1378" s="303"/>
      <c r="G1378" s="304"/>
      <c r="H1378" s="305"/>
    </row>
    <row r="1379" spans="1:8" ht="20.100000000000001" customHeight="1">
      <c r="A1379" s="20"/>
      <c r="B1379" s="4"/>
      <c r="C1379" s="20"/>
      <c r="D1379" s="14"/>
      <c r="E1379" s="4" t="s">
        <v>1001</v>
      </c>
      <c r="F1379" s="303"/>
      <c r="G1379" s="304"/>
      <c r="H1379" s="305"/>
    </row>
    <row r="1380" spans="1:8" ht="75" customHeight="1">
      <c r="A1380" s="20"/>
      <c r="B1380" s="4"/>
      <c r="C1380" s="20"/>
      <c r="D1380" s="14" t="s">
        <v>871</v>
      </c>
      <c r="E1380" s="4" t="s">
        <v>1207</v>
      </c>
      <c r="F1380" s="303"/>
      <c r="G1380" s="304"/>
      <c r="H1380" s="305"/>
    </row>
    <row r="1381" spans="1:8" ht="29.45" customHeight="1">
      <c r="A1381" s="20"/>
      <c r="B1381" s="4"/>
      <c r="C1381" s="20"/>
      <c r="D1381" s="14" t="s">
        <v>872</v>
      </c>
      <c r="E1381" s="4" t="s">
        <v>1002</v>
      </c>
      <c r="F1381" s="303"/>
      <c r="G1381" s="304"/>
      <c r="H1381" s="305"/>
    </row>
    <row r="1382" spans="1:8" ht="20.100000000000001" customHeight="1">
      <c r="A1382" s="20"/>
      <c r="B1382" s="4"/>
      <c r="C1382" s="20"/>
      <c r="D1382" s="14" t="s">
        <v>874</v>
      </c>
      <c r="E1382" s="4" t="s">
        <v>996</v>
      </c>
      <c r="F1382" s="303"/>
      <c r="G1382" s="304"/>
      <c r="H1382" s="305"/>
    </row>
    <row r="1383" spans="1:8" ht="20.100000000000001" customHeight="1">
      <c r="A1383" s="20"/>
      <c r="B1383" s="4"/>
      <c r="C1383" s="20"/>
      <c r="D1383" s="14"/>
      <c r="E1383" s="4" t="s">
        <v>1007</v>
      </c>
      <c r="F1383" s="303"/>
      <c r="G1383" s="304"/>
      <c r="H1383" s="305"/>
    </row>
    <row r="1384" spans="1:8" ht="45" customHeight="1">
      <c r="A1384" s="20"/>
      <c r="B1384" s="4"/>
      <c r="C1384" s="20"/>
      <c r="D1384" s="14"/>
      <c r="E1384" s="4" t="s">
        <v>1003</v>
      </c>
      <c r="F1384" s="303"/>
      <c r="G1384" s="304"/>
      <c r="H1384" s="305"/>
    </row>
    <row r="1385" spans="1:8" ht="33" customHeight="1">
      <c r="A1385" s="20"/>
      <c r="B1385" s="4"/>
      <c r="C1385" s="20"/>
      <c r="D1385" s="14"/>
      <c r="E1385" s="4" t="s">
        <v>1004</v>
      </c>
      <c r="F1385" s="303"/>
      <c r="G1385" s="304"/>
      <c r="H1385" s="305"/>
    </row>
    <row r="1386" spans="1:8" ht="20.100000000000001" customHeight="1">
      <c r="A1386" s="20"/>
      <c r="B1386" s="4"/>
      <c r="C1386" s="20"/>
      <c r="D1386" s="14"/>
      <c r="E1386" s="4" t="s">
        <v>1008</v>
      </c>
      <c r="F1386" s="303"/>
      <c r="G1386" s="304"/>
      <c r="H1386" s="305"/>
    </row>
    <row r="1387" spans="1:8" ht="43.5" customHeight="1">
      <c r="A1387" s="20"/>
      <c r="B1387" s="4"/>
      <c r="C1387" s="20"/>
      <c r="D1387" s="14"/>
      <c r="E1387" s="4" t="s">
        <v>999</v>
      </c>
      <c r="F1387" s="303"/>
      <c r="G1387" s="304"/>
      <c r="H1387" s="305"/>
    </row>
    <row r="1388" spans="1:8" ht="28.5" customHeight="1">
      <c r="A1388" s="20"/>
      <c r="B1388" s="4"/>
      <c r="C1388" s="20"/>
      <c r="D1388" s="14"/>
      <c r="E1388" s="4" t="s">
        <v>1005</v>
      </c>
      <c r="F1388" s="303"/>
      <c r="G1388" s="304"/>
      <c r="H1388" s="305"/>
    </row>
    <row r="1389" spans="1:8" ht="6" customHeight="1">
      <c r="A1389" s="20"/>
      <c r="B1389" s="4"/>
      <c r="C1389" s="20"/>
      <c r="D1389" s="14"/>
      <c r="E1389" s="4"/>
      <c r="F1389" s="303"/>
      <c r="G1389" s="304"/>
      <c r="H1389" s="305"/>
    </row>
    <row r="1390" spans="1:8" ht="20.100000000000001" customHeight="1">
      <c r="A1390" s="20"/>
      <c r="B1390" s="4"/>
      <c r="C1390" s="20"/>
      <c r="D1390" s="14" t="s">
        <v>876</v>
      </c>
      <c r="E1390" s="4" t="s">
        <v>1031</v>
      </c>
      <c r="F1390" s="303"/>
      <c r="G1390" s="304"/>
      <c r="H1390" s="305"/>
    </row>
    <row r="1391" spans="1:8" ht="20.100000000000001" customHeight="1">
      <c r="A1391" s="20"/>
      <c r="B1391" s="4"/>
      <c r="C1391" s="20"/>
      <c r="D1391" s="14"/>
      <c r="E1391" s="4" t="s">
        <v>1001</v>
      </c>
      <c r="F1391" s="303"/>
      <c r="G1391" s="304"/>
      <c r="H1391" s="305"/>
    </row>
    <row r="1392" spans="1:8" ht="75" customHeight="1">
      <c r="A1392" s="20"/>
      <c r="B1392" s="4"/>
      <c r="C1392" s="20"/>
      <c r="D1392" s="14" t="s">
        <v>871</v>
      </c>
      <c r="E1392" s="4" t="s">
        <v>1208</v>
      </c>
      <c r="F1392" s="303"/>
      <c r="G1392" s="304"/>
      <c r="H1392" s="305"/>
    </row>
    <row r="1393" spans="1:8" ht="33.6" customHeight="1">
      <c r="A1393" s="20"/>
      <c r="B1393" s="4"/>
      <c r="C1393" s="20"/>
      <c r="D1393" s="14" t="s">
        <v>872</v>
      </c>
      <c r="E1393" s="4" t="s">
        <v>1006</v>
      </c>
      <c r="F1393" s="303"/>
      <c r="G1393" s="304"/>
      <c r="H1393" s="305"/>
    </row>
    <row r="1394" spans="1:8" ht="20.100000000000001" customHeight="1">
      <c r="A1394" s="20"/>
      <c r="B1394" s="4"/>
      <c r="C1394" s="20"/>
      <c r="D1394" s="14" t="s">
        <v>874</v>
      </c>
      <c r="E1394" s="4" t="s">
        <v>996</v>
      </c>
      <c r="F1394" s="303"/>
      <c r="G1394" s="304"/>
      <c r="H1394" s="305"/>
    </row>
    <row r="1395" spans="1:8" ht="18.600000000000001" customHeight="1">
      <c r="A1395" s="20"/>
      <c r="B1395" s="4"/>
      <c r="C1395" s="20"/>
      <c r="D1395" s="14"/>
      <c r="E1395" s="4" t="s">
        <v>1007</v>
      </c>
      <c r="F1395" s="303"/>
      <c r="G1395" s="304"/>
      <c r="H1395" s="305"/>
    </row>
    <row r="1396" spans="1:8" ht="41.45" customHeight="1">
      <c r="A1396" s="20"/>
      <c r="B1396" s="4"/>
      <c r="C1396" s="20"/>
      <c r="D1396" s="14"/>
      <c r="E1396" s="4" t="s">
        <v>1003</v>
      </c>
      <c r="F1396" s="303"/>
      <c r="G1396" s="304"/>
      <c r="H1396" s="305"/>
    </row>
    <row r="1397" spans="1:8" ht="30.6" customHeight="1">
      <c r="A1397" s="20"/>
      <c r="B1397" s="4"/>
      <c r="C1397" s="20"/>
      <c r="D1397" s="14"/>
      <c r="E1397" s="4" t="s">
        <v>1004</v>
      </c>
      <c r="F1397" s="303"/>
      <c r="G1397" s="304"/>
      <c r="H1397" s="305"/>
    </row>
    <row r="1398" spans="1:8" ht="20.100000000000001" customHeight="1">
      <c r="A1398" s="20"/>
      <c r="B1398" s="4"/>
      <c r="C1398" s="20"/>
      <c r="D1398" s="14"/>
      <c r="E1398" s="4" t="s">
        <v>1008</v>
      </c>
      <c r="F1398" s="303"/>
      <c r="G1398" s="304"/>
      <c r="H1398" s="305"/>
    </row>
    <row r="1399" spans="1:8" ht="39.950000000000003" customHeight="1">
      <c r="A1399" s="20"/>
      <c r="B1399" s="4"/>
      <c r="C1399" s="20"/>
      <c r="D1399" s="14"/>
      <c r="E1399" s="4" t="s">
        <v>999</v>
      </c>
      <c r="F1399" s="303"/>
      <c r="G1399" s="304"/>
      <c r="H1399" s="305"/>
    </row>
    <row r="1400" spans="1:8" ht="28.5" customHeight="1">
      <c r="A1400" s="20"/>
      <c r="B1400" s="4"/>
      <c r="C1400" s="20"/>
      <c r="D1400" s="14"/>
      <c r="E1400" s="4" t="s">
        <v>1005</v>
      </c>
      <c r="F1400" s="303"/>
      <c r="G1400" s="304"/>
      <c r="H1400" s="305"/>
    </row>
    <row r="1401" spans="1:8" ht="6" customHeight="1">
      <c r="A1401" s="20"/>
      <c r="B1401" s="4"/>
      <c r="C1401" s="20"/>
      <c r="D1401" s="14"/>
      <c r="E1401" s="4"/>
      <c r="F1401" s="303"/>
      <c r="G1401" s="304"/>
      <c r="H1401" s="305"/>
    </row>
    <row r="1402" spans="1:8" ht="20.100000000000001" customHeight="1">
      <c r="A1402" s="20"/>
      <c r="B1402" s="4"/>
      <c r="C1402" s="20"/>
      <c r="D1402" s="14" t="s">
        <v>877</v>
      </c>
      <c r="E1402" s="4" t="s">
        <v>1032</v>
      </c>
      <c r="F1402" s="303"/>
      <c r="G1402" s="304"/>
      <c r="H1402" s="305"/>
    </row>
    <row r="1403" spans="1:8" ht="20.100000000000001" customHeight="1">
      <c r="A1403" s="20"/>
      <c r="B1403" s="4"/>
      <c r="C1403" s="20"/>
      <c r="D1403" s="14"/>
      <c r="E1403" s="4" t="s">
        <v>1001</v>
      </c>
      <c r="F1403" s="303"/>
      <c r="G1403" s="304"/>
      <c r="H1403" s="305"/>
    </row>
    <row r="1404" spans="1:8" ht="72.599999999999994" customHeight="1">
      <c r="A1404" s="20"/>
      <c r="B1404" s="4"/>
      <c r="C1404" s="20"/>
      <c r="D1404" s="14" t="s">
        <v>19</v>
      </c>
      <c r="E1404" s="4" t="s">
        <v>1220</v>
      </c>
      <c r="F1404" s="303"/>
      <c r="G1404" s="304"/>
      <c r="H1404" s="305"/>
    </row>
    <row r="1405" spans="1:8" ht="44.45" customHeight="1">
      <c r="A1405" s="20"/>
      <c r="B1405" s="4"/>
      <c r="C1405" s="20"/>
      <c r="D1405" s="14" t="s">
        <v>24</v>
      </c>
      <c r="E1405" s="4" t="s">
        <v>1033</v>
      </c>
      <c r="F1405" s="303"/>
      <c r="G1405" s="304"/>
      <c r="H1405" s="305"/>
    </row>
    <row r="1406" spans="1:8" ht="6" customHeight="1">
      <c r="A1406" s="20"/>
      <c r="B1406" s="4"/>
      <c r="C1406" s="20"/>
      <c r="D1406" s="14"/>
      <c r="E1406" s="4"/>
      <c r="F1406" s="303"/>
      <c r="G1406" s="304"/>
      <c r="H1406" s="305"/>
    </row>
    <row r="1407" spans="1:8" ht="20.100000000000001" customHeight="1">
      <c r="A1407" s="20"/>
      <c r="B1407" s="4"/>
      <c r="C1407" s="20"/>
      <c r="D1407" s="14" t="s">
        <v>878</v>
      </c>
      <c r="E1407" s="4" t="s">
        <v>1221</v>
      </c>
      <c r="F1407" s="303"/>
      <c r="G1407" s="304"/>
      <c r="H1407" s="305"/>
    </row>
    <row r="1408" spans="1:8" ht="20.100000000000001" customHeight="1">
      <c r="A1408" s="20"/>
      <c r="B1408" s="4"/>
      <c r="C1408" s="20"/>
      <c r="D1408" s="14"/>
      <c r="E1408" s="4" t="s">
        <v>1001</v>
      </c>
      <c r="F1408" s="303"/>
      <c r="G1408" s="304"/>
      <c r="H1408" s="305"/>
    </row>
    <row r="1409" spans="1:8" ht="75" customHeight="1">
      <c r="A1409" s="20"/>
      <c r="B1409" s="4"/>
      <c r="C1409" s="20"/>
      <c r="D1409" s="14" t="s">
        <v>19</v>
      </c>
      <c r="E1409" s="4" t="s">
        <v>1209</v>
      </c>
      <c r="F1409" s="303"/>
      <c r="G1409" s="304"/>
      <c r="H1409" s="305"/>
    </row>
    <row r="1410" spans="1:8" ht="31.5" customHeight="1">
      <c r="A1410" s="20"/>
      <c r="B1410" s="4"/>
      <c r="C1410" s="20"/>
      <c r="D1410" s="14" t="s">
        <v>24</v>
      </c>
      <c r="E1410" s="4" t="s">
        <v>1002</v>
      </c>
      <c r="F1410" s="303"/>
      <c r="G1410" s="304"/>
      <c r="H1410" s="305"/>
    </row>
    <row r="1411" spans="1:8" ht="18" customHeight="1">
      <c r="A1411" s="20"/>
      <c r="B1411" s="4"/>
      <c r="C1411" s="20"/>
      <c r="D1411" s="14" t="s">
        <v>27</v>
      </c>
      <c r="E1411" s="4" t="s">
        <v>996</v>
      </c>
      <c r="F1411" s="303"/>
      <c r="G1411" s="304"/>
      <c r="H1411" s="305"/>
    </row>
    <row r="1412" spans="1:8" ht="18.95" customHeight="1">
      <c r="A1412" s="20"/>
      <c r="B1412" s="4"/>
      <c r="C1412" s="20"/>
      <c r="D1412" s="14"/>
      <c r="E1412" s="4" t="s">
        <v>1007</v>
      </c>
      <c r="F1412" s="303"/>
      <c r="G1412" s="304"/>
      <c r="H1412" s="305"/>
    </row>
    <row r="1413" spans="1:8" ht="45.6" customHeight="1">
      <c r="A1413" s="20"/>
      <c r="B1413" s="4"/>
      <c r="C1413" s="20"/>
      <c r="D1413" s="14"/>
      <c r="E1413" s="4" t="s">
        <v>1003</v>
      </c>
      <c r="F1413" s="303"/>
      <c r="G1413" s="304"/>
      <c r="H1413" s="305"/>
    </row>
    <row r="1414" spans="1:8" ht="31.5" customHeight="1">
      <c r="A1414" s="20"/>
      <c r="B1414" s="4"/>
      <c r="C1414" s="20"/>
      <c r="D1414" s="14"/>
      <c r="E1414" s="4" t="s">
        <v>1004</v>
      </c>
      <c r="F1414" s="303"/>
      <c r="G1414" s="304"/>
      <c r="H1414" s="305"/>
    </row>
    <row r="1415" spans="1:8" ht="16.5" customHeight="1">
      <c r="A1415" s="20"/>
      <c r="B1415" s="4"/>
      <c r="C1415" s="20"/>
      <c r="D1415" s="14"/>
      <c r="E1415" s="4" t="s">
        <v>1008</v>
      </c>
      <c r="F1415" s="303"/>
      <c r="G1415" s="304"/>
      <c r="H1415" s="305"/>
    </row>
    <row r="1416" spans="1:8" ht="45" customHeight="1">
      <c r="A1416" s="20"/>
      <c r="B1416" s="4"/>
      <c r="C1416" s="20"/>
      <c r="D1416" s="14"/>
      <c r="E1416" s="4" t="s">
        <v>999</v>
      </c>
      <c r="F1416" s="303"/>
      <c r="G1416" s="304"/>
      <c r="H1416" s="305"/>
    </row>
    <row r="1417" spans="1:8" ht="29.1" customHeight="1">
      <c r="A1417" s="20"/>
      <c r="B1417" s="4"/>
      <c r="C1417" s="20"/>
      <c r="D1417" s="14"/>
      <c r="E1417" s="4" t="s">
        <v>1005</v>
      </c>
      <c r="F1417" s="303"/>
      <c r="G1417" s="304"/>
      <c r="H1417" s="305"/>
    </row>
    <row r="1418" spans="1:8" ht="6" customHeight="1">
      <c r="A1418" s="20"/>
      <c r="B1418" s="4"/>
      <c r="C1418" s="20"/>
      <c r="D1418" s="14"/>
      <c r="E1418" s="4"/>
      <c r="F1418" s="303"/>
      <c r="G1418" s="304"/>
      <c r="H1418" s="305"/>
    </row>
    <row r="1419" spans="1:8" ht="20.100000000000001" customHeight="1">
      <c r="A1419" s="20"/>
      <c r="B1419" s="4"/>
      <c r="C1419" s="20"/>
      <c r="D1419" s="14" t="s">
        <v>879</v>
      </c>
      <c r="E1419" s="4" t="s">
        <v>1034</v>
      </c>
      <c r="F1419" s="303"/>
      <c r="G1419" s="304"/>
      <c r="H1419" s="305"/>
    </row>
    <row r="1420" spans="1:8" ht="20.100000000000001" customHeight="1">
      <c r="A1420" s="20"/>
      <c r="B1420" s="4"/>
      <c r="C1420" s="20"/>
      <c r="D1420" s="14"/>
      <c r="E1420" s="4" t="s">
        <v>1001</v>
      </c>
      <c r="F1420" s="303"/>
      <c r="G1420" s="304"/>
      <c r="H1420" s="305"/>
    </row>
    <row r="1421" spans="1:8" ht="75" customHeight="1">
      <c r="A1421" s="20"/>
      <c r="B1421" s="4"/>
      <c r="C1421" s="20"/>
      <c r="D1421" s="14" t="s">
        <v>19</v>
      </c>
      <c r="E1421" s="4" t="s">
        <v>1210</v>
      </c>
      <c r="F1421" s="303"/>
      <c r="G1421" s="304"/>
      <c r="H1421" s="305"/>
    </row>
    <row r="1422" spans="1:8" ht="43.5" customHeight="1">
      <c r="A1422" s="20"/>
      <c r="B1422" s="4"/>
      <c r="C1422" s="20"/>
      <c r="D1422" s="14" t="s">
        <v>24</v>
      </c>
      <c r="E1422" s="4" t="s">
        <v>1035</v>
      </c>
      <c r="F1422" s="303"/>
      <c r="G1422" s="304"/>
      <c r="H1422" s="305"/>
    </row>
    <row r="1423" spans="1:8" ht="20.100000000000001" customHeight="1">
      <c r="A1423" s="20"/>
      <c r="B1423" s="4"/>
      <c r="C1423" s="20"/>
      <c r="D1423" s="14" t="s">
        <v>27</v>
      </c>
      <c r="E1423" s="4" t="s">
        <v>996</v>
      </c>
      <c r="F1423" s="303"/>
      <c r="G1423" s="304"/>
      <c r="H1423" s="305"/>
    </row>
    <row r="1424" spans="1:8" ht="20.100000000000001" customHeight="1">
      <c r="A1424" s="20"/>
      <c r="B1424" s="4"/>
      <c r="C1424" s="20"/>
      <c r="D1424" s="14"/>
      <c r="E1424" s="4" t="s">
        <v>1007</v>
      </c>
      <c r="F1424" s="303"/>
      <c r="G1424" s="304"/>
      <c r="H1424" s="305"/>
    </row>
    <row r="1425" spans="1:8" ht="44.45" customHeight="1">
      <c r="A1425" s="20"/>
      <c r="B1425" s="4"/>
      <c r="C1425" s="20"/>
      <c r="D1425" s="14"/>
      <c r="E1425" s="4" t="s">
        <v>1003</v>
      </c>
      <c r="F1425" s="303"/>
      <c r="G1425" s="304"/>
      <c r="H1425" s="305"/>
    </row>
    <row r="1426" spans="1:8" ht="33.950000000000003" customHeight="1">
      <c r="A1426" s="20"/>
      <c r="B1426" s="4"/>
      <c r="C1426" s="20"/>
      <c r="D1426" s="14"/>
      <c r="E1426" s="4" t="s">
        <v>1004</v>
      </c>
      <c r="F1426" s="303"/>
      <c r="G1426" s="304"/>
      <c r="H1426" s="305"/>
    </row>
    <row r="1427" spans="1:8" ht="20.100000000000001" customHeight="1">
      <c r="A1427" s="20"/>
      <c r="B1427" s="4"/>
      <c r="C1427" s="20"/>
      <c r="D1427" s="14"/>
      <c r="E1427" s="4" t="s">
        <v>1008</v>
      </c>
      <c r="F1427" s="303"/>
      <c r="G1427" s="304"/>
      <c r="H1427" s="305"/>
    </row>
    <row r="1428" spans="1:8" ht="44.1" customHeight="1">
      <c r="A1428" s="20"/>
      <c r="B1428" s="4"/>
      <c r="C1428" s="20"/>
      <c r="D1428" s="14"/>
      <c r="E1428" s="4" t="s">
        <v>999</v>
      </c>
      <c r="F1428" s="303"/>
      <c r="G1428" s="304"/>
      <c r="H1428" s="305"/>
    </row>
    <row r="1429" spans="1:8" ht="30.6" customHeight="1">
      <c r="A1429" s="20"/>
      <c r="B1429" s="4"/>
      <c r="C1429" s="20"/>
      <c r="D1429" s="14"/>
      <c r="E1429" s="4" t="s">
        <v>1005</v>
      </c>
      <c r="F1429" s="303"/>
      <c r="G1429" s="304"/>
      <c r="H1429" s="305"/>
    </row>
    <row r="1430" spans="1:8" ht="6" customHeight="1">
      <c r="A1430" s="20"/>
      <c r="B1430" s="4"/>
      <c r="C1430" s="20"/>
      <c r="D1430" s="14"/>
      <c r="E1430" s="4"/>
      <c r="F1430" s="303"/>
      <c r="G1430" s="304"/>
      <c r="H1430" s="305"/>
    </row>
    <row r="1431" spans="1:8" ht="20.100000000000001" customHeight="1">
      <c r="A1431" s="20"/>
      <c r="B1431" s="4"/>
      <c r="C1431" s="20"/>
      <c r="D1431" s="14" t="s">
        <v>880</v>
      </c>
      <c r="E1431" s="4" t="s">
        <v>1036</v>
      </c>
      <c r="F1431" s="303"/>
      <c r="G1431" s="304"/>
      <c r="H1431" s="305"/>
    </row>
    <row r="1432" spans="1:8" ht="20.100000000000001" customHeight="1">
      <c r="A1432" s="20"/>
      <c r="B1432" s="4"/>
      <c r="C1432" s="20"/>
      <c r="D1432" s="14"/>
      <c r="E1432" s="4" t="s">
        <v>1001</v>
      </c>
      <c r="F1432" s="303"/>
      <c r="G1432" s="304"/>
      <c r="H1432" s="305"/>
    </row>
    <row r="1433" spans="1:8" ht="74.45" customHeight="1">
      <c r="A1433" s="20"/>
      <c r="B1433" s="4"/>
      <c r="C1433" s="20"/>
      <c r="D1433" s="14" t="s">
        <v>19</v>
      </c>
      <c r="E1433" s="4" t="s">
        <v>1211</v>
      </c>
      <c r="F1433" s="303"/>
      <c r="G1433" s="304"/>
      <c r="H1433" s="305"/>
    </row>
    <row r="1434" spans="1:8" ht="45" customHeight="1">
      <c r="A1434" s="20"/>
      <c r="B1434" s="4"/>
      <c r="C1434" s="20"/>
      <c r="D1434" s="14" t="s">
        <v>24</v>
      </c>
      <c r="E1434" s="4" t="s">
        <v>1035</v>
      </c>
      <c r="F1434" s="303"/>
      <c r="G1434" s="304"/>
      <c r="H1434" s="305"/>
    </row>
    <row r="1435" spans="1:8" ht="20.100000000000001" customHeight="1">
      <c r="A1435" s="20"/>
      <c r="B1435" s="4"/>
      <c r="C1435" s="20"/>
      <c r="D1435" s="14" t="s">
        <v>27</v>
      </c>
      <c r="E1435" s="4" t="s">
        <v>996</v>
      </c>
      <c r="F1435" s="303"/>
      <c r="G1435" s="304"/>
      <c r="H1435" s="305"/>
    </row>
    <row r="1436" spans="1:8" ht="20.100000000000001" customHeight="1">
      <c r="A1436" s="20"/>
      <c r="B1436" s="4"/>
      <c r="C1436" s="20"/>
      <c r="D1436" s="14"/>
      <c r="E1436" s="4" t="s">
        <v>1007</v>
      </c>
      <c r="F1436" s="303"/>
      <c r="G1436" s="304"/>
      <c r="H1436" s="305"/>
    </row>
    <row r="1437" spans="1:8" ht="46.5" customHeight="1">
      <c r="A1437" s="20"/>
      <c r="B1437" s="4"/>
      <c r="C1437" s="20"/>
      <c r="D1437" s="14"/>
      <c r="E1437" s="4" t="s">
        <v>1003</v>
      </c>
      <c r="F1437" s="303"/>
      <c r="G1437" s="304"/>
      <c r="H1437" s="305"/>
    </row>
    <row r="1438" spans="1:8" ht="30.95" customHeight="1">
      <c r="A1438" s="20"/>
      <c r="B1438" s="4"/>
      <c r="C1438" s="20"/>
      <c r="D1438" s="14"/>
      <c r="E1438" s="4" t="s">
        <v>1004</v>
      </c>
      <c r="F1438" s="303"/>
      <c r="G1438" s="304"/>
      <c r="H1438" s="305"/>
    </row>
    <row r="1439" spans="1:8" ht="20.100000000000001" customHeight="1">
      <c r="A1439" s="20"/>
      <c r="B1439" s="4"/>
      <c r="C1439" s="20"/>
      <c r="D1439" s="14"/>
      <c r="E1439" s="4" t="s">
        <v>1008</v>
      </c>
      <c r="F1439" s="303"/>
      <c r="G1439" s="304"/>
      <c r="H1439" s="305"/>
    </row>
    <row r="1440" spans="1:8" ht="42.95" customHeight="1">
      <c r="A1440" s="20"/>
      <c r="B1440" s="4"/>
      <c r="C1440" s="20"/>
      <c r="D1440" s="14"/>
      <c r="E1440" s="4" t="s">
        <v>999</v>
      </c>
      <c r="F1440" s="303"/>
      <c r="G1440" s="304"/>
      <c r="H1440" s="305"/>
    </row>
    <row r="1441" spans="1:8" ht="30.6" customHeight="1">
      <c r="A1441" s="20"/>
      <c r="B1441" s="4"/>
      <c r="C1441" s="20"/>
      <c r="D1441" s="14"/>
      <c r="E1441" s="4" t="s">
        <v>1005</v>
      </c>
      <c r="F1441" s="303"/>
      <c r="G1441" s="304"/>
      <c r="H1441" s="305"/>
    </row>
    <row r="1442" spans="1:8" ht="6" customHeight="1">
      <c r="A1442" s="146"/>
      <c r="B1442" s="4"/>
      <c r="C1442" s="20"/>
      <c r="D1442" s="14"/>
      <c r="E1442" s="4"/>
      <c r="F1442" s="18"/>
      <c r="G1442" s="8"/>
      <c r="H1442" s="185"/>
    </row>
    <row r="1443" spans="1:8" ht="6" customHeight="1">
      <c r="A1443" s="21"/>
      <c r="B1443" s="3"/>
      <c r="C1443" s="21"/>
      <c r="D1443" s="16"/>
      <c r="E1443" s="27"/>
      <c r="F1443" s="47"/>
      <c r="G1443" s="46"/>
      <c r="H1443" s="51"/>
    </row>
    <row r="1444" spans="1:8" ht="100.5" customHeight="1">
      <c r="A1444" s="25" t="s">
        <v>1410</v>
      </c>
      <c r="B1444" s="5" t="s">
        <v>68</v>
      </c>
      <c r="C1444" s="20"/>
      <c r="D1444" s="14"/>
      <c r="E1444" s="4" t="s">
        <v>434</v>
      </c>
      <c r="F1444" s="18"/>
      <c r="G1444" s="224" t="s">
        <v>3</v>
      </c>
      <c r="H1444" s="411" t="s">
        <v>1411</v>
      </c>
    </row>
    <row r="1445" spans="1:8" ht="55.5" customHeight="1">
      <c r="A1445" s="26"/>
      <c r="B1445" s="2"/>
      <c r="C1445" s="11"/>
      <c r="D1445" s="12"/>
      <c r="E1445" s="6" t="s">
        <v>435</v>
      </c>
      <c r="F1445" s="7"/>
      <c r="G1445" s="40" t="s">
        <v>3</v>
      </c>
      <c r="H1445" s="2"/>
    </row>
    <row r="1446" spans="1:8" ht="30" customHeight="1">
      <c r="A1446" s="59" t="s">
        <v>141</v>
      </c>
      <c r="B1446" s="4"/>
      <c r="C1446" s="12"/>
      <c r="D1446" s="12"/>
      <c r="E1446" s="187"/>
      <c r="F1446" s="12"/>
      <c r="G1446" s="31"/>
      <c r="H1446" s="7"/>
    </row>
    <row r="1447" spans="1:8" ht="7.5" customHeight="1">
      <c r="A1447" s="21"/>
      <c r="B1447" s="3"/>
      <c r="C1447" s="14"/>
      <c r="D1447" s="14"/>
      <c r="E1447" s="27"/>
      <c r="F1447" s="18"/>
      <c r="G1447" s="19"/>
      <c r="H1447" s="22"/>
    </row>
    <row r="1448" spans="1:8" ht="61.5" customHeight="1">
      <c r="A1448" s="20">
        <v>1</v>
      </c>
      <c r="B1448" s="5" t="s">
        <v>71</v>
      </c>
      <c r="C1448" s="14"/>
      <c r="D1448" s="14"/>
      <c r="E1448" s="4" t="s">
        <v>15</v>
      </c>
      <c r="F1448" s="18"/>
      <c r="G1448" s="224" t="s">
        <v>3</v>
      </c>
      <c r="H1448" s="22"/>
    </row>
    <row r="1449" spans="1:8" ht="6" customHeight="1">
      <c r="A1449" s="20"/>
      <c r="B1449" s="5"/>
      <c r="C1449" s="14"/>
      <c r="D1449" s="14"/>
      <c r="E1449" s="188"/>
      <c r="F1449" s="18"/>
      <c r="G1449" s="19"/>
      <c r="H1449" s="22"/>
    </row>
    <row r="1450" spans="1:8" ht="6" customHeight="1">
      <c r="A1450" s="20"/>
      <c r="B1450" s="5"/>
      <c r="C1450" s="14"/>
      <c r="D1450" s="21"/>
      <c r="E1450" s="189"/>
      <c r="F1450" s="18"/>
      <c r="G1450" s="19"/>
      <c r="H1450" s="22"/>
    </row>
    <row r="1451" spans="1:8" ht="187.5" customHeight="1">
      <c r="A1451" s="20"/>
      <c r="B1451" s="5"/>
      <c r="C1451" s="14"/>
      <c r="D1451" s="26" t="s">
        <v>21</v>
      </c>
      <c r="E1451" s="2" t="s">
        <v>1037</v>
      </c>
      <c r="F1451" s="18"/>
      <c r="G1451" s="411"/>
      <c r="H1451" s="411"/>
    </row>
    <row r="1452" spans="1:8" ht="6" customHeight="1">
      <c r="A1452" s="20"/>
      <c r="B1452" s="5"/>
      <c r="C1452" s="20"/>
      <c r="D1452" s="14"/>
      <c r="E1452" s="197"/>
      <c r="F1452" s="18"/>
      <c r="G1452" s="41"/>
      <c r="H1452" s="22"/>
    </row>
    <row r="1453" spans="1:8" ht="6" customHeight="1">
      <c r="A1453" s="21"/>
      <c r="B1453" s="3"/>
      <c r="C1453" s="16"/>
      <c r="D1453" s="16"/>
      <c r="E1453" s="27"/>
      <c r="F1453" s="47"/>
      <c r="G1453" s="46"/>
      <c r="H1453" s="51"/>
    </row>
    <row r="1454" spans="1:8" ht="42" customHeight="1">
      <c r="A1454" s="20">
        <v>2</v>
      </c>
      <c r="B1454" s="5" t="s">
        <v>69</v>
      </c>
      <c r="C1454" s="14"/>
      <c r="D1454" s="14" t="s">
        <v>120</v>
      </c>
      <c r="E1454" s="400" t="s">
        <v>1543</v>
      </c>
      <c r="F1454" s="18"/>
      <c r="G1454" s="224" t="s">
        <v>573</v>
      </c>
      <c r="H1454" s="478" t="s">
        <v>202</v>
      </c>
    </row>
    <row r="1455" spans="1:8" ht="6" customHeight="1">
      <c r="A1455" s="20"/>
      <c r="B1455" s="5"/>
      <c r="C1455" s="14"/>
      <c r="D1455" s="21"/>
      <c r="E1455" s="3"/>
      <c r="F1455" s="18"/>
      <c r="G1455" s="19"/>
      <c r="H1455" s="478"/>
    </row>
    <row r="1456" spans="1:8" ht="33" customHeight="1">
      <c r="A1456" s="20"/>
      <c r="B1456" s="5"/>
      <c r="C1456" s="14"/>
      <c r="D1456" s="26" t="s">
        <v>21</v>
      </c>
      <c r="E1456" s="2" t="s">
        <v>1038</v>
      </c>
      <c r="F1456" s="18"/>
      <c r="G1456" s="19"/>
      <c r="H1456" s="478"/>
    </row>
    <row r="1457" spans="1:8" ht="6" customHeight="1">
      <c r="A1457" s="11"/>
      <c r="B1457" s="2"/>
      <c r="C1457" s="12"/>
      <c r="D1457" s="12"/>
      <c r="E1457" s="6"/>
      <c r="F1457" s="7"/>
      <c r="G1457" s="8"/>
      <c r="H1457" s="67"/>
    </row>
    <row r="1458" spans="1:8" ht="6" customHeight="1">
      <c r="A1458" s="20"/>
      <c r="B1458" s="5"/>
      <c r="C1458" s="14"/>
      <c r="D1458" s="14"/>
      <c r="E1458" s="4"/>
      <c r="F1458" s="18"/>
      <c r="G1458" s="19"/>
      <c r="H1458" s="22"/>
    </row>
    <row r="1459" spans="1:8" ht="80.099999999999994" customHeight="1">
      <c r="A1459" s="20">
        <v>3</v>
      </c>
      <c r="B1459" s="5" t="s">
        <v>70</v>
      </c>
      <c r="C1459" s="14"/>
      <c r="D1459" s="14" t="s">
        <v>19</v>
      </c>
      <c r="E1459" s="4" t="s">
        <v>325</v>
      </c>
      <c r="F1459" s="18"/>
      <c r="G1459" s="224" t="s">
        <v>572</v>
      </c>
      <c r="H1459" s="411" t="s">
        <v>201</v>
      </c>
    </row>
    <row r="1460" spans="1:8" ht="6" customHeight="1">
      <c r="A1460" s="20"/>
      <c r="B1460" s="5"/>
      <c r="C1460" s="14"/>
      <c r="D1460" s="21"/>
      <c r="E1460" s="3"/>
      <c r="F1460" s="18"/>
      <c r="G1460" s="19"/>
      <c r="H1460" s="411"/>
    </row>
    <row r="1461" spans="1:8" ht="20.25" customHeight="1">
      <c r="A1461" s="20"/>
      <c r="B1461" s="5"/>
      <c r="C1461" s="14"/>
      <c r="D1461" s="20" t="s">
        <v>21</v>
      </c>
      <c r="E1461" s="5" t="s">
        <v>312</v>
      </c>
      <c r="F1461" s="18"/>
      <c r="G1461" s="19"/>
      <c r="H1461" s="22"/>
    </row>
    <row r="1462" spans="1:8" ht="249.95" customHeight="1">
      <c r="A1462" s="20"/>
      <c r="B1462" s="5"/>
      <c r="C1462" s="14"/>
      <c r="D1462" s="11"/>
      <c r="E1462" s="5" t="s">
        <v>216</v>
      </c>
      <c r="F1462" s="18"/>
      <c r="G1462" s="19"/>
      <c r="H1462" s="411" t="s">
        <v>16</v>
      </c>
    </row>
    <row r="1463" spans="1:8" ht="6" customHeight="1">
      <c r="A1463" s="20"/>
      <c r="B1463" s="5"/>
      <c r="C1463" s="20"/>
      <c r="D1463" s="14"/>
      <c r="E1463" s="27"/>
      <c r="F1463" s="18"/>
      <c r="G1463" s="60"/>
      <c r="H1463" s="411"/>
    </row>
    <row r="1464" spans="1:8" ht="6" customHeight="1">
      <c r="A1464" s="20"/>
      <c r="B1464" s="5"/>
      <c r="C1464" s="14"/>
      <c r="D1464" s="14"/>
      <c r="E1464" s="4"/>
      <c r="F1464" s="18"/>
      <c r="G1464" s="19"/>
      <c r="H1464" s="411"/>
    </row>
    <row r="1465" spans="1:8" ht="30" customHeight="1">
      <c r="A1465" s="20"/>
      <c r="B1465" s="5"/>
      <c r="C1465" s="14"/>
      <c r="D1465" s="14" t="s">
        <v>24</v>
      </c>
      <c r="E1465" s="4" t="s">
        <v>72</v>
      </c>
      <c r="F1465" s="18"/>
      <c r="G1465" s="224" t="s">
        <v>572</v>
      </c>
      <c r="H1465" s="22"/>
    </row>
    <row r="1466" spans="1:8" ht="6" customHeight="1">
      <c r="A1466" s="20"/>
      <c r="B1466" s="5"/>
      <c r="C1466" s="20"/>
      <c r="D1466" s="14"/>
      <c r="E1466" s="4"/>
      <c r="F1466" s="18"/>
      <c r="G1466" s="60"/>
      <c r="H1466" s="22"/>
    </row>
    <row r="1467" spans="1:8" ht="6" customHeight="1">
      <c r="A1467" s="20"/>
      <c r="B1467" s="5"/>
      <c r="C1467" s="14"/>
      <c r="D1467" s="14"/>
      <c r="E1467" s="4"/>
      <c r="F1467" s="18"/>
      <c r="G1467" s="19"/>
      <c r="H1467" s="22"/>
    </row>
    <row r="1468" spans="1:8" ht="38.25" customHeight="1">
      <c r="A1468" s="20"/>
      <c r="B1468" s="5"/>
      <c r="C1468" s="14"/>
      <c r="D1468" s="14" t="s">
        <v>27</v>
      </c>
      <c r="E1468" s="4" t="s">
        <v>73</v>
      </c>
      <c r="F1468" s="18"/>
      <c r="G1468" s="224" t="s">
        <v>572</v>
      </c>
      <c r="H1468" s="22"/>
    </row>
    <row r="1469" spans="1:8" ht="6" customHeight="1">
      <c r="A1469" s="20"/>
      <c r="B1469" s="5"/>
      <c r="C1469" s="14"/>
      <c r="D1469" s="14"/>
      <c r="E1469" s="4"/>
      <c r="F1469" s="18"/>
      <c r="G1469" s="19"/>
      <c r="H1469" s="22"/>
    </row>
    <row r="1470" spans="1:8" ht="6" customHeight="1">
      <c r="A1470" s="20"/>
      <c r="B1470" s="5"/>
      <c r="C1470" s="14"/>
      <c r="D1470" s="12"/>
      <c r="E1470" s="6"/>
      <c r="F1470" s="18"/>
      <c r="G1470" s="19"/>
      <c r="H1470" s="22"/>
    </row>
    <row r="1471" spans="1:8" ht="47.45" customHeight="1">
      <c r="A1471" s="20"/>
      <c r="B1471" s="5"/>
      <c r="C1471" s="14"/>
      <c r="D1471" s="21"/>
      <c r="E1471" s="3" t="s">
        <v>1161</v>
      </c>
      <c r="F1471" s="18"/>
      <c r="G1471" s="19"/>
      <c r="H1471" s="22"/>
    </row>
    <row r="1472" spans="1:8" ht="39.950000000000003" customHeight="1">
      <c r="A1472" s="20"/>
      <c r="B1472" s="5"/>
      <c r="C1472" s="14"/>
      <c r="D1472" s="20"/>
      <c r="E1472" s="240" t="s">
        <v>1039</v>
      </c>
      <c r="F1472" s="18"/>
      <c r="G1472" s="19"/>
      <c r="H1472" s="22"/>
    </row>
    <row r="1473" spans="1:8" ht="39.950000000000003" customHeight="1">
      <c r="A1473" s="20"/>
      <c r="B1473" s="5"/>
      <c r="C1473" s="14"/>
      <c r="D1473" s="20"/>
      <c r="E1473" s="240" t="s">
        <v>1040</v>
      </c>
      <c r="F1473" s="18"/>
      <c r="G1473" s="19"/>
      <c r="H1473" s="22"/>
    </row>
    <row r="1474" spans="1:8" ht="39.950000000000003" customHeight="1">
      <c r="A1474" s="20"/>
      <c r="B1474" s="5"/>
      <c r="C1474" s="14"/>
      <c r="D1474" s="20"/>
      <c r="E1474" s="240" t="s">
        <v>1041</v>
      </c>
      <c r="F1474" s="18"/>
      <c r="G1474" s="19"/>
      <c r="H1474" s="22"/>
    </row>
    <row r="1475" spans="1:8" ht="39.950000000000003" customHeight="1">
      <c r="A1475" s="20"/>
      <c r="B1475" s="5"/>
      <c r="C1475" s="14"/>
      <c r="D1475" s="20"/>
      <c r="E1475" s="240" t="s">
        <v>1042</v>
      </c>
      <c r="F1475" s="18"/>
      <c r="G1475" s="19"/>
      <c r="H1475" s="22"/>
    </row>
    <row r="1476" spans="1:8" ht="39.950000000000003" customHeight="1">
      <c r="A1476" s="20"/>
      <c r="B1476" s="5"/>
      <c r="C1476" s="14"/>
      <c r="D1476" s="20"/>
      <c r="E1476" s="240" t="s">
        <v>1043</v>
      </c>
      <c r="F1476" s="18"/>
      <c r="G1476" s="19"/>
      <c r="H1476" s="22"/>
    </row>
    <row r="1477" spans="1:8" ht="39.950000000000003" customHeight="1">
      <c r="A1477" s="20"/>
      <c r="B1477" s="5"/>
      <c r="C1477" s="14"/>
      <c r="D1477" s="11"/>
      <c r="E1477" s="2" t="s">
        <v>1044</v>
      </c>
      <c r="F1477" s="18"/>
      <c r="G1477" s="19"/>
      <c r="H1477" s="22"/>
    </row>
    <row r="1478" spans="1:8" ht="6" customHeight="1">
      <c r="A1478" s="20"/>
      <c r="B1478" s="5"/>
      <c r="C1478" s="20"/>
      <c r="D1478" s="14"/>
      <c r="E1478" s="4"/>
      <c r="F1478" s="18"/>
      <c r="G1478" s="120"/>
      <c r="H1478" s="22"/>
    </row>
    <row r="1479" spans="1:8" ht="6" customHeight="1">
      <c r="A1479" s="20"/>
      <c r="B1479" s="5"/>
      <c r="C1479" s="21"/>
      <c r="D1479" s="16"/>
      <c r="E1479" s="27"/>
      <c r="F1479" s="47"/>
      <c r="G1479" s="19"/>
      <c r="H1479" s="22"/>
    </row>
    <row r="1480" spans="1:8" ht="39.75" customHeight="1">
      <c r="A1480" s="11"/>
      <c r="B1480" s="2"/>
      <c r="C1480" s="11"/>
      <c r="D1480" s="12" t="s">
        <v>42</v>
      </c>
      <c r="E1480" s="6" t="s">
        <v>311</v>
      </c>
      <c r="F1480" s="7"/>
      <c r="G1480" s="40" t="s">
        <v>572</v>
      </c>
      <c r="H1480" s="67"/>
    </row>
    <row r="1481" spans="1:8" ht="6" customHeight="1">
      <c r="B1481" s="27"/>
      <c r="E1481" s="4"/>
      <c r="F1481" s="14"/>
      <c r="H1481" s="16"/>
    </row>
    <row r="1482" spans="1:8">
      <c r="E1482" s="4"/>
      <c r="F1482" s="14"/>
      <c r="H1482" s="14"/>
    </row>
    <row r="1483" spans="1:8">
      <c r="F1483" s="14"/>
      <c r="H1483" s="14"/>
    </row>
    <row r="1484" spans="1:8">
      <c r="F1484" s="14"/>
      <c r="H1484" s="14"/>
    </row>
    <row r="1485" spans="1:8">
      <c r="F1485" s="14"/>
      <c r="H1485" s="14"/>
    </row>
    <row r="1486" spans="1:8">
      <c r="F1486" s="14"/>
      <c r="H1486" s="14"/>
    </row>
    <row r="1487" spans="1:8">
      <c r="F1487" s="14"/>
      <c r="H1487" s="14"/>
    </row>
    <row r="1488" spans="1:8">
      <c r="F1488" s="14"/>
      <c r="H1488" s="14"/>
    </row>
    <row r="1489" spans="2:8">
      <c r="F1489" s="14"/>
      <c r="H1489" s="14"/>
    </row>
    <row r="1490" spans="2:8">
      <c r="F1490" s="14"/>
      <c r="H1490" s="14"/>
    </row>
    <row r="1491" spans="2:8">
      <c r="F1491" s="14"/>
      <c r="H1491" s="14"/>
    </row>
    <row r="1492" spans="2:8">
      <c r="F1492" s="14"/>
      <c r="H1492" s="14"/>
    </row>
    <row r="1493" spans="2:8">
      <c r="F1493" s="14"/>
      <c r="H1493" s="14"/>
    </row>
    <row r="1494" spans="2:8">
      <c r="F1494" s="14"/>
      <c r="H1494" s="14"/>
    </row>
    <row r="1495" spans="2:8">
      <c r="F1495" s="14"/>
      <c r="H1495" s="14"/>
    </row>
    <row r="1496" spans="2:8">
      <c r="B1496" s="48"/>
      <c r="E1496" s="48"/>
      <c r="F1496" s="14"/>
      <c r="H1496" s="14"/>
    </row>
    <row r="1497" spans="2:8">
      <c r="B1497" s="48"/>
      <c r="E1497" s="48"/>
      <c r="F1497" s="14"/>
      <c r="H1497" s="14"/>
    </row>
    <row r="1498" spans="2:8">
      <c r="B1498" s="48"/>
      <c r="E1498" s="48"/>
      <c r="F1498" s="14"/>
      <c r="H1498" s="14"/>
    </row>
    <row r="1499" spans="2:8">
      <c r="B1499" s="48"/>
      <c r="E1499" s="48"/>
      <c r="F1499" s="14"/>
      <c r="H1499" s="14"/>
    </row>
    <row r="1500" spans="2:8">
      <c r="B1500" s="48"/>
      <c r="E1500" s="48"/>
      <c r="F1500" s="14"/>
      <c r="H1500" s="14"/>
    </row>
    <row r="1501" spans="2:8">
      <c r="B1501" s="48"/>
      <c r="E1501" s="48"/>
      <c r="F1501" s="14"/>
      <c r="H1501" s="14"/>
    </row>
    <row r="1502" spans="2:8">
      <c r="B1502" s="48"/>
      <c r="E1502" s="48"/>
      <c r="F1502" s="14"/>
      <c r="H1502" s="14"/>
    </row>
    <row r="1503" spans="2:8">
      <c r="B1503" s="48"/>
      <c r="E1503" s="48"/>
      <c r="F1503" s="14"/>
      <c r="H1503" s="14"/>
    </row>
    <row r="1504" spans="2:8">
      <c r="B1504" s="48"/>
      <c r="E1504" s="48"/>
      <c r="F1504" s="14"/>
      <c r="H1504" s="14"/>
    </row>
    <row r="1505" spans="2:8">
      <c r="B1505" s="48"/>
      <c r="E1505" s="48"/>
      <c r="F1505" s="14"/>
      <c r="H1505" s="14"/>
    </row>
    <row r="1506" spans="2:8">
      <c r="B1506" s="48"/>
      <c r="E1506" s="48"/>
      <c r="F1506" s="14"/>
      <c r="H1506" s="14"/>
    </row>
    <row r="1507" spans="2:8">
      <c r="B1507" s="48"/>
      <c r="E1507" s="48"/>
      <c r="F1507" s="14"/>
      <c r="H1507" s="14"/>
    </row>
    <row r="1508" spans="2:8">
      <c r="B1508" s="48"/>
      <c r="E1508" s="48"/>
      <c r="F1508" s="14"/>
      <c r="H1508" s="14"/>
    </row>
    <row r="1509" spans="2:8">
      <c r="B1509" s="48"/>
      <c r="E1509" s="48"/>
      <c r="F1509" s="14"/>
      <c r="H1509" s="14"/>
    </row>
    <row r="1510" spans="2:8">
      <c r="B1510" s="48"/>
      <c r="E1510" s="48"/>
      <c r="F1510" s="14"/>
      <c r="H1510" s="14"/>
    </row>
    <row r="1511" spans="2:8">
      <c r="B1511" s="48"/>
      <c r="E1511" s="48"/>
      <c r="F1511" s="14"/>
      <c r="H1511" s="14"/>
    </row>
    <row r="1512" spans="2:8">
      <c r="B1512" s="48"/>
      <c r="E1512" s="48"/>
      <c r="F1512" s="14"/>
      <c r="H1512" s="14"/>
    </row>
    <row r="1513" spans="2:8">
      <c r="B1513" s="48"/>
      <c r="E1513" s="48"/>
      <c r="F1513" s="14"/>
      <c r="H1513" s="14"/>
    </row>
    <row r="1514" spans="2:8">
      <c r="B1514" s="48"/>
      <c r="E1514" s="48"/>
      <c r="F1514" s="14"/>
    </row>
  </sheetData>
  <mergeCells count="35">
    <mergeCell ref="H584:H585"/>
    <mergeCell ref="H577:H578"/>
    <mergeCell ref="H726:H728"/>
    <mergeCell ref="D638:E638"/>
    <mergeCell ref="H45:H46"/>
    <mergeCell ref="H60:H61"/>
    <mergeCell ref="D514:E514"/>
    <mergeCell ref="H528:H530"/>
    <mergeCell ref="A3:B3"/>
    <mergeCell ref="H387:H388"/>
    <mergeCell ref="H500:H506"/>
    <mergeCell ref="H279:H280"/>
    <mergeCell ref="B45:B46"/>
    <mergeCell ref="H486:H487"/>
    <mergeCell ref="B138:B140"/>
    <mergeCell ref="H325:H326"/>
    <mergeCell ref="H426:H429"/>
    <mergeCell ref="H359:H360"/>
    <mergeCell ref="H434:H436"/>
    <mergeCell ref="H303:H305"/>
    <mergeCell ref="H245:H246"/>
    <mergeCell ref="H73:H74"/>
    <mergeCell ref="E426:E427"/>
    <mergeCell ref="E428:E429"/>
    <mergeCell ref="A898:A900"/>
    <mergeCell ref="H1454:H1456"/>
    <mergeCell ref="D1159:E1159"/>
    <mergeCell ref="B1122:B1125"/>
    <mergeCell ref="B898:B900"/>
    <mergeCell ref="H958:H959"/>
    <mergeCell ref="D823:E823"/>
    <mergeCell ref="H898:H900"/>
    <mergeCell ref="D874:E874"/>
    <mergeCell ref="H1083:H1084"/>
    <mergeCell ref="H1254:H1255"/>
  </mergeCells>
  <phoneticPr fontId="6"/>
  <dataValidations count="4">
    <dataValidation type="list" allowBlank="1" showInputMessage="1" sqref="G7 G9 G11 G13 G19 G22 G43 G50 G56 G72 G86 G92 G100 G102 G109 G122 G128 G133 G138 G144 G174 G176 G178 G180 G182 G184 G186 G188 G190:G191 G193 G195 G202 G207 G214 G219 G224 G234 G239 G241 G243 G253 G255 G257 G264 G266 G277 G282 G284 G291 G296 G301 G306 G308 G310 G312 G320 G326 G1213 G328 G344 G359 G382 G387 G393 G398 G412 G414 G416 G434 G436 G468 G486 G491 G496 G501 G526 G535 G542 G544 G546 G548 G550 G555 G560 G565 G569 G574 G641 G649 G685 G688 G711 G722 G732 G756 G767 G769 G771 G775 G782 G790 G802 G832 G840 G880:G881 G892:G893 G898 G1048:G1049 G1057 G1059 G1064:G1065 G1106 G1112 G1130 G1146 G1154 G1184 G1239 G1122 G1454 G1459 G1465 G1468 G1480 G336:G339 G331:G332 G270 G651:G654 G268 G1275" xr:uid="{F1556C18-7EEB-46E7-88EA-575FD6419186}">
      <formula1>$M$3:$M$5</formula1>
    </dataValidation>
    <dataValidation type="list" allowBlank="1" showInputMessage="1" sqref="G166 G318 G375 G443:G445 G477 G516 G518 G524 G585:G588 G662 G672 G788 G795 G911 G913 G1444:G1445 G1448 G919 G915:G917 G483:G484" xr:uid="{DA786E0E-EF75-4E65-BBA0-EDF8B0310479}">
      <formula1>$N$3:$N$5</formula1>
    </dataValidation>
    <dataValidation type="list" allowBlank="1" showInputMessage="1" sqref="G423:G424" xr:uid="{4A587F05-A95C-4938-A100-B43B6655C6A4}">
      <formula1>$P$3:$P$4</formula1>
    </dataValidation>
    <dataValidation type="list" allowBlank="1" showInputMessage="1" sqref="G427 G429" xr:uid="{C2D9A2E4-08F9-4ADC-AAE8-69ED24E82993}">
      <formula1>$Q$3:$Q$4</formula1>
    </dataValidation>
  </dataValidations>
  <printOptions horizontalCentered="1"/>
  <pageMargins left="0.59055118110236227" right="0.59055118110236227" top="0.6692913385826772" bottom="0.55118110236220474" header="0.31496062992125984" footer="0.31496062992125984"/>
  <pageSetup paperSize="9" scale="88" orientation="portrait" r:id="rId1"/>
  <headerFooter alignWithMargins="0">
    <oddFooter>&amp;C&amp;P/&amp;N</oddFooter>
  </headerFooter>
  <rowBreaks count="21" manualBreakCount="21">
    <brk id="63" max="7" man="1"/>
    <brk id="136" max="7" man="1"/>
    <brk id="463" max="7" man="1"/>
    <brk id="484" max="7" man="1"/>
    <brk id="516" max="7" man="1"/>
    <brk id="732" max="7" man="1"/>
    <brk id="754" max="7" man="1"/>
    <brk id="773" max="7" man="1"/>
    <brk id="793" max="7" man="1"/>
    <brk id="808" max="7" man="1"/>
    <brk id="830" max="7" man="1"/>
    <brk id="863" max="7" man="1"/>
    <brk id="874" max="7" man="1"/>
    <brk id="945" max="7" man="1"/>
    <brk id="967" max="7" man="1"/>
    <brk id="995" max="7" man="1"/>
    <brk id="1043" max="7" man="1"/>
    <brk id="1335" max="7" man="1"/>
    <brk id="1360" max="7" man="1"/>
    <brk id="1389" max="7" man="1"/>
    <brk id="1418" max="7" man="1"/>
  </rowBreaks>
  <colBreaks count="1" manualBreakCount="1">
    <brk id="8"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032" r:id="rId4" name="Check Box 8">
              <controlPr defaultSize="0" autoFill="0" autoLine="0" autoPict="0">
                <anchor moveWithCells="1">
                  <from>
                    <xdr:col>6</xdr:col>
                    <xdr:colOff>9525</xdr:colOff>
                    <xdr:row>908</xdr:row>
                    <xdr:rowOff>0</xdr:rowOff>
                  </from>
                  <to>
                    <xdr:col>6</xdr:col>
                    <xdr:colOff>885825</xdr:colOff>
                    <xdr:row>909</xdr:row>
                    <xdr:rowOff>9525</xdr:rowOff>
                  </to>
                </anchor>
              </controlPr>
            </control>
          </mc:Choice>
        </mc:AlternateContent>
        <mc:AlternateContent xmlns:mc="http://schemas.openxmlformats.org/markup-compatibility/2006">
          <mc:Choice Requires="x14">
            <control shapeId="1037" r:id="rId5" name="Check Box 13">
              <controlPr defaultSize="0" autoFill="0" autoLine="0" autoPict="0">
                <anchor moveWithCells="1">
                  <from>
                    <xdr:col>6</xdr:col>
                    <xdr:colOff>9525</xdr:colOff>
                    <xdr:row>907</xdr:row>
                    <xdr:rowOff>9525</xdr:rowOff>
                  </from>
                  <to>
                    <xdr:col>7</xdr:col>
                    <xdr:colOff>0</xdr:colOff>
                    <xdr:row>907</xdr:row>
                    <xdr:rowOff>371475</xdr:rowOff>
                  </to>
                </anchor>
              </controlPr>
            </control>
          </mc:Choice>
        </mc:AlternateContent>
        <mc:AlternateContent xmlns:mc="http://schemas.openxmlformats.org/markup-compatibility/2006">
          <mc:Choice Requires="x14">
            <control shapeId="1038" r:id="rId6" name="Check Box 14">
              <controlPr defaultSize="0" autoFill="0" autoLine="0" autoPict="0">
                <anchor moveWithCells="1">
                  <from>
                    <xdr:col>6</xdr:col>
                    <xdr:colOff>0</xdr:colOff>
                    <xdr:row>905</xdr:row>
                    <xdr:rowOff>371475</xdr:rowOff>
                  </from>
                  <to>
                    <xdr:col>7</xdr:col>
                    <xdr:colOff>0</xdr:colOff>
                    <xdr:row>906</xdr:row>
                    <xdr:rowOff>371475</xdr:rowOff>
                  </to>
                </anchor>
              </controlPr>
            </control>
          </mc:Choice>
        </mc:AlternateContent>
        <mc:AlternateContent xmlns:mc="http://schemas.openxmlformats.org/markup-compatibility/2006">
          <mc:Choice Requires="x14">
            <control shapeId="1039" r:id="rId7" name="Check Box 15">
              <controlPr defaultSize="0" autoFill="0" autoLine="0" autoPict="0">
                <anchor moveWithCells="1">
                  <from>
                    <xdr:col>6</xdr:col>
                    <xdr:colOff>9525</xdr:colOff>
                    <xdr:row>904</xdr:row>
                    <xdr:rowOff>361950</xdr:rowOff>
                  </from>
                  <to>
                    <xdr:col>6</xdr:col>
                    <xdr:colOff>876300</xdr:colOff>
                    <xdr:row>905</xdr:row>
                    <xdr:rowOff>371475</xdr:rowOff>
                  </to>
                </anchor>
              </controlPr>
            </control>
          </mc:Choice>
        </mc:AlternateContent>
        <mc:AlternateContent xmlns:mc="http://schemas.openxmlformats.org/markup-compatibility/2006">
          <mc:Choice Requires="x14">
            <control shapeId="1040" r:id="rId8" name="Check Box 16">
              <controlPr defaultSize="0" autoFill="0" autoLine="0" autoPict="0">
                <anchor moveWithCells="1">
                  <from>
                    <xdr:col>6</xdr:col>
                    <xdr:colOff>9525</xdr:colOff>
                    <xdr:row>904</xdr:row>
                    <xdr:rowOff>9525</xdr:rowOff>
                  </from>
                  <to>
                    <xdr:col>7</xdr:col>
                    <xdr:colOff>0</xdr:colOff>
                    <xdr:row>905</xdr:row>
                    <xdr:rowOff>9525</xdr:rowOff>
                  </to>
                </anchor>
              </controlPr>
            </control>
          </mc:Choice>
        </mc:AlternateContent>
        <mc:AlternateContent xmlns:mc="http://schemas.openxmlformats.org/markup-compatibility/2006">
          <mc:Choice Requires="x14">
            <control shapeId="1042" r:id="rId9" name="Check Box 18">
              <controlPr defaultSize="0" autoFill="0" autoLine="0" autoPict="0">
                <anchor moveWithCells="1">
                  <from>
                    <xdr:col>6</xdr:col>
                    <xdr:colOff>323850</xdr:colOff>
                    <xdr:row>1239</xdr:row>
                    <xdr:rowOff>0</xdr:rowOff>
                  </from>
                  <to>
                    <xdr:col>7</xdr:col>
                    <xdr:colOff>133350</xdr:colOff>
                    <xdr:row>1240</xdr:row>
                    <xdr:rowOff>9525</xdr:rowOff>
                  </to>
                </anchor>
              </controlPr>
            </control>
          </mc:Choice>
        </mc:AlternateContent>
        <mc:AlternateContent xmlns:mc="http://schemas.openxmlformats.org/markup-compatibility/2006">
          <mc:Choice Requires="x14">
            <control shapeId="1043" r:id="rId10" name="Check Box 19">
              <controlPr defaultSize="0" autoFill="0" autoLine="0" autoPict="0">
                <anchor moveWithCells="1">
                  <from>
                    <xdr:col>6</xdr:col>
                    <xdr:colOff>323850</xdr:colOff>
                    <xdr:row>1240</xdr:row>
                    <xdr:rowOff>0</xdr:rowOff>
                  </from>
                  <to>
                    <xdr:col>7</xdr:col>
                    <xdr:colOff>133350</xdr:colOff>
                    <xdr:row>1241</xdr:row>
                    <xdr:rowOff>9525</xdr:rowOff>
                  </to>
                </anchor>
              </controlPr>
            </control>
          </mc:Choice>
        </mc:AlternateContent>
        <mc:AlternateContent xmlns:mc="http://schemas.openxmlformats.org/markup-compatibility/2006">
          <mc:Choice Requires="x14">
            <control shapeId="1045" r:id="rId11" name="Check Box 21">
              <controlPr defaultSize="0" autoFill="0" autoLine="0" autoPict="0">
                <anchor moveWithCells="1">
                  <from>
                    <xdr:col>5</xdr:col>
                    <xdr:colOff>104775</xdr:colOff>
                    <xdr:row>1276</xdr:row>
                    <xdr:rowOff>9525</xdr:rowOff>
                  </from>
                  <to>
                    <xdr:col>7</xdr:col>
                    <xdr:colOff>9525</xdr:colOff>
                    <xdr:row>1277</xdr:row>
                    <xdr:rowOff>19050</xdr:rowOff>
                  </to>
                </anchor>
              </controlPr>
            </control>
          </mc:Choice>
        </mc:AlternateContent>
        <mc:AlternateContent xmlns:mc="http://schemas.openxmlformats.org/markup-compatibility/2006">
          <mc:Choice Requires="x14">
            <control shapeId="1046" r:id="rId12" name="Check Box 22">
              <controlPr defaultSize="0" autoFill="0" autoLine="0" autoPict="0">
                <anchor moveWithCells="1">
                  <from>
                    <xdr:col>6</xdr:col>
                    <xdr:colOff>9525</xdr:colOff>
                    <xdr:row>1277</xdr:row>
                    <xdr:rowOff>9525</xdr:rowOff>
                  </from>
                  <to>
                    <xdr:col>7</xdr:col>
                    <xdr:colOff>19050</xdr:colOff>
                    <xdr:row>1278</xdr:row>
                    <xdr:rowOff>0</xdr:rowOff>
                  </to>
                </anchor>
              </controlPr>
            </control>
          </mc:Choice>
        </mc:AlternateContent>
        <mc:AlternateContent xmlns:mc="http://schemas.openxmlformats.org/markup-compatibility/2006">
          <mc:Choice Requires="x14">
            <control shapeId="1047" r:id="rId13" name="Check Box 23">
              <controlPr defaultSize="0" autoFill="0" autoLine="0" autoPict="0">
                <anchor moveWithCells="1">
                  <from>
                    <xdr:col>6</xdr:col>
                    <xdr:colOff>9525</xdr:colOff>
                    <xdr:row>1277</xdr:row>
                    <xdr:rowOff>504825</xdr:rowOff>
                  </from>
                  <to>
                    <xdr:col>6</xdr:col>
                    <xdr:colOff>866775</xdr:colOff>
                    <xdr:row>1279</xdr:row>
                    <xdr:rowOff>9525</xdr:rowOff>
                  </to>
                </anchor>
              </controlPr>
            </control>
          </mc:Choice>
        </mc:AlternateContent>
        <mc:AlternateContent xmlns:mc="http://schemas.openxmlformats.org/markup-compatibility/2006">
          <mc:Choice Requires="x14">
            <control shapeId="1050" r:id="rId14" name="Check Box 26">
              <controlPr defaultSize="0" autoFill="0" autoLine="0" autoPict="0">
                <anchor moveWithCells="1">
                  <from>
                    <xdr:col>6</xdr:col>
                    <xdr:colOff>9525</xdr:colOff>
                    <xdr:row>1475</xdr:row>
                    <xdr:rowOff>28575</xdr:rowOff>
                  </from>
                  <to>
                    <xdr:col>7</xdr:col>
                    <xdr:colOff>9525</xdr:colOff>
                    <xdr:row>1476</xdr:row>
                    <xdr:rowOff>0</xdr:rowOff>
                  </to>
                </anchor>
              </controlPr>
            </control>
          </mc:Choice>
        </mc:AlternateContent>
        <mc:AlternateContent xmlns:mc="http://schemas.openxmlformats.org/markup-compatibility/2006">
          <mc:Choice Requires="x14">
            <control shapeId="1051" r:id="rId15" name="Check Box 27">
              <controlPr defaultSize="0" autoFill="0" autoLine="0" autoPict="0">
                <anchor moveWithCells="1">
                  <from>
                    <xdr:col>6</xdr:col>
                    <xdr:colOff>9525</xdr:colOff>
                    <xdr:row>1474</xdr:row>
                    <xdr:rowOff>9525</xdr:rowOff>
                  </from>
                  <to>
                    <xdr:col>6</xdr:col>
                    <xdr:colOff>885825</xdr:colOff>
                    <xdr:row>1475</xdr:row>
                    <xdr:rowOff>9525</xdr:rowOff>
                  </to>
                </anchor>
              </controlPr>
            </control>
          </mc:Choice>
        </mc:AlternateContent>
        <mc:AlternateContent xmlns:mc="http://schemas.openxmlformats.org/markup-compatibility/2006">
          <mc:Choice Requires="x14">
            <control shapeId="1052" r:id="rId16" name="Check Box 28">
              <controlPr defaultSize="0" autoFill="0" autoLine="0" autoPict="0">
                <anchor moveWithCells="1">
                  <from>
                    <xdr:col>6</xdr:col>
                    <xdr:colOff>9525</xdr:colOff>
                    <xdr:row>1476</xdr:row>
                    <xdr:rowOff>19050</xdr:rowOff>
                  </from>
                  <to>
                    <xdr:col>6</xdr:col>
                    <xdr:colOff>876300</xdr:colOff>
                    <xdr:row>1477</xdr:row>
                    <xdr:rowOff>0</xdr:rowOff>
                  </to>
                </anchor>
              </controlPr>
            </control>
          </mc:Choice>
        </mc:AlternateContent>
        <mc:AlternateContent xmlns:mc="http://schemas.openxmlformats.org/markup-compatibility/2006">
          <mc:Choice Requires="x14">
            <control shapeId="1053" r:id="rId17" name="Check Box 29">
              <controlPr defaultSize="0" autoFill="0" autoLine="0" autoPict="0">
                <anchor moveWithCells="1">
                  <from>
                    <xdr:col>5</xdr:col>
                    <xdr:colOff>104775</xdr:colOff>
                    <xdr:row>1472</xdr:row>
                    <xdr:rowOff>504825</xdr:rowOff>
                  </from>
                  <to>
                    <xdr:col>7</xdr:col>
                    <xdr:colOff>9525</xdr:colOff>
                    <xdr:row>1474</xdr:row>
                    <xdr:rowOff>0</xdr:rowOff>
                  </to>
                </anchor>
              </controlPr>
            </control>
          </mc:Choice>
        </mc:AlternateContent>
        <mc:AlternateContent xmlns:mc="http://schemas.openxmlformats.org/markup-compatibility/2006">
          <mc:Choice Requires="x14">
            <control shapeId="1054" r:id="rId18" name="Check Box 30">
              <controlPr defaultSize="0" autoFill="0" autoLine="0" autoPict="0">
                <anchor moveWithCells="1">
                  <from>
                    <xdr:col>5</xdr:col>
                    <xdr:colOff>104775</xdr:colOff>
                    <xdr:row>1471</xdr:row>
                    <xdr:rowOff>504825</xdr:rowOff>
                  </from>
                  <to>
                    <xdr:col>6</xdr:col>
                    <xdr:colOff>885825</xdr:colOff>
                    <xdr:row>1473</xdr:row>
                    <xdr:rowOff>0</xdr:rowOff>
                  </to>
                </anchor>
              </controlPr>
            </control>
          </mc:Choice>
        </mc:AlternateContent>
        <mc:AlternateContent xmlns:mc="http://schemas.openxmlformats.org/markup-compatibility/2006">
          <mc:Choice Requires="x14">
            <control shapeId="1055" r:id="rId19" name="Check Box 31">
              <controlPr defaultSize="0" autoFill="0" autoLine="0" autoPict="0">
                <anchor moveWithCells="1">
                  <from>
                    <xdr:col>5</xdr:col>
                    <xdr:colOff>104775</xdr:colOff>
                    <xdr:row>1471</xdr:row>
                    <xdr:rowOff>28575</xdr:rowOff>
                  </from>
                  <to>
                    <xdr:col>7</xdr:col>
                    <xdr:colOff>9525</xdr:colOff>
                    <xdr:row>1472</xdr:row>
                    <xdr:rowOff>0</xdr:rowOff>
                  </to>
                </anchor>
              </controlPr>
            </control>
          </mc:Choice>
        </mc:AlternateContent>
        <mc:AlternateContent xmlns:mc="http://schemas.openxmlformats.org/markup-compatibility/2006">
          <mc:Choice Requires="x14">
            <control shapeId="1056" r:id="rId20" name="Check Box 32">
              <controlPr defaultSize="0" autoFill="0" autoLine="0" autoPict="0">
                <anchor moveWithCells="1">
                  <from>
                    <xdr:col>6</xdr:col>
                    <xdr:colOff>9525</xdr:colOff>
                    <xdr:row>1278</xdr:row>
                    <xdr:rowOff>504825</xdr:rowOff>
                  </from>
                  <to>
                    <xdr:col>7</xdr:col>
                    <xdr:colOff>9525</xdr:colOff>
                    <xdr:row>1280</xdr:row>
                    <xdr:rowOff>9525</xdr:rowOff>
                  </to>
                </anchor>
              </controlPr>
            </control>
          </mc:Choice>
        </mc:AlternateContent>
        <mc:AlternateContent xmlns:mc="http://schemas.openxmlformats.org/markup-compatibility/2006">
          <mc:Choice Requires="x14">
            <control shapeId="1057" r:id="rId21" name="Check Box 33">
              <controlPr defaultSize="0" autoFill="0" autoLine="0" autoPict="0">
                <anchor moveWithCells="1">
                  <from>
                    <xdr:col>5</xdr:col>
                    <xdr:colOff>114300</xdr:colOff>
                    <xdr:row>1283</xdr:row>
                    <xdr:rowOff>0</xdr:rowOff>
                  </from>
                  <to>
                    <xdr:col>7</xdr:col>
                    <xdr:colOff>9525</xdr:colOff>
                    <xdr:row>1283</xdr:row>
                    <xdr:rowOff>495300</xdr:rowOff>
                  </to>
                </anchor>
              </controlPr>
            </control>
          </mc:Choice>
        </mc:AlternateContent>
        <mc:AlternateContent xmlns:mc="http://schemas.openxmlformats.org/markup-compatibility/2006">
          <mc:Choice Requires="x14">
            <control shapeId="1058" r:id="rId22" name="Check Box 34">
              <controlPr defaultSize="0" autoFill="0" autoLine="0" autoPict="0">
                <anchor moveWithCells="1">
                  <from>
                    <xdr:col>5</xdr:col>
                    <xdr:colOff>114300</xdr:colOff>
                    <xdr:row>1283</xdr:row>
                    <xdr:rowOff>504825</xdr:rowOff>
                  </from>
                  <to>
                    <xdr:col>7</xdr:col>
                    <xdr:colOff>9525</xdr:colOff>
                    <xdr:row>1285</xdr:row>
                    <xdr:rowOff>28575</xdr:rowOff>
                  </to>
                </anchor>
              </controlPr>
            </control>
          </mc:Choice>
        </mc:AlternateContent>
        <mc:AlternateContent xmlns:mc="http://schemas.openxmlformats.org/markup-compatibility/2006">
          <mc:Choice Requires="x14">
            <control shapeId="1059" r:id="rId23" name="Check Box 35">
              <controlPr defaultSize="0" autoFill="0" autoLine="0" autoPict="0">
                <anchor moveWithCells="1">
                  <from>
                    <xdr:col>6</xdr:col>
                    <xdr:colOff>9525</xdr:colOff>
                    <xdr:row>1284</xdr:row>
                    <xdr:rowOff>504825</xdr:rowOff>
                  </from>
                  <to>
                    <xdr:col>7</xdr:col>
                    <xdr:colOff>9525</xdr:colOff>
                    <xdr:row>1285</xdr:row>
                    <xdr:rowOff>495300</xdr:rowOff>
                  </to>
                </anchor>
              </controlPr>
            </control>
          </mc:Choice>
        </mc:AlternateContent>
        <mc:AlternateContent xmlns:mc="http://schemas.openxmlformats.org/markup-compatibility/2006">
          <mc:Choice Requires="x14">
            <control shapeId="1060" r:id="rId24" name="Check Box 36">
              <controlPr defaultSize="0" autoFill="0" autoLine="0" autoPict="0">
                <anchor moveWithCells="1">
                  <from>
                    <xdr:col>6</xdr:col>
                    <xdr:colOff>0</xdr:colOff>
                    <xdr:row>1286</xdr:row>
                    <xdr:rowOff>38100</xdr:rowOff>
                  </from>
                  <to>
                    <xdr:col>7</xdr:col>
                    <xdr:colOff>0</xdr:colOff>
                    <xdr:row>1286</xdr:row>
                    <xdr:rowOff>495300</xdr:rowOff>
                  </to>
                </anchor>
              </controlPr>
            </control>
          </mc:Choice>
        </mc:AlternateContent>
        <mc:AlternateContent xmlns:mc="http://schemas.openxmlformats.org/markup-compatibility/2006">
          <mc:Choice Requires="x14">
            <control shapeId="1061" r:id="rId25" name="Check Box 37">
              <controlPr defaultSize="0" autoFill="0" autoLine="0" autoPict="0">
                <anchor moveWithCells="1">
                  <from>
                    <xdr:col>6</xdr:col>
                    <xdr:colOff>0</xdr:colOff>
                    <xdr:row>1287</xdr:row>
                    <xdr:rowOff>9525</xdr:rowOff>
                  </from>
                  <to>
                    <xdr:col>7</xdr:col>
                    <xdr:colOff>0</xdr:colOff>
                    <xdr:row>1288</xdr:row>
                    <xdr:rowOff>38100</xdr:rowOff>
                  </to>
                </anchor>
              </controlPr>
            </control>
          </mc:Choice>
        </mc:AlternateContent>
        <mc:AlternateContent xmlns:mc="http://schemas.openxmlformats.org/markup-compatibility/2006">
          <mc:Choice Requires="x14">
            <control shapeId="1062" r:id="rId26" name="Check Box 38">
              <controlPr defaultSize="0" autoFill="0" autoLine="0" autoPict="0">
                <anchor moveWithCells="1">
                  <from>
                    <xdr:col>6</xdr:col>
                    <xdr:colOff>9525</xdr:colOff>
                    <xdr:row>1287</xdr:row>
                    <xdr:rowOff>495300</xdr:rowOff>
                  </from>
                  <to>
                    <xdr:col>7</xdr:col>
                    <xdr:colOff>0</xdr:colOff>
                    <xdr:row>1289</xdr:row>
                    <xdr:rowOff>9525</xdr:rowOff>
                  </to>
                </anchor>
              </controlPr>
            </control>
          </mc:Choice>
        </mc:AlternateContent>
        <mc:AlternateContent xmlns:mc="http://schemas.openxmlformats.org/markup-compatibility/2006">
          <mc:Choice Requires="x14">
            <control shapeId="1063" r:id="rId27" name="Check Box 39">
              <controlPr defaultSize="0" autoFill="0" autoLine="0" autoPict="0">
                <anchor moveWithCells="1">
                  <from>
                    <xdr:col>6</xdr:col>
                    <xdr:colOff>9525</xdr:colOff>
                    <xdr:row>1289</xdr:row>
                    <xdr:rowOff>38100</xdr:rowOff>
                  </from>
                  <to>
                    <xdr:col>6</xdr:col>
                    <xdr:colOff>876300</xdr:colOff>
                    <xdr:row>1290</xdr:row>
                    <xdr:rowOff>0</xdr:rowOff>
                  </to>
                </anchor>
              </controlPr>
            </control>
          </mc:Choice>
        </mc:AlternateContent>
        <mc:AlternateContent xmlns:mc="http://schemas.openxmlformats.org/markup-compatibility/2006">
          <mc:Choice Requires="x14">
            <control shapeId="1064" r:id="rId28" name="Check Box 40">
              <controlPr defaultSize="0" autoFill="0" autoLine="0" autoPict="0">
                <anchor moveWithCells="1">
                  <from>
                    <xdr:col>6</xdr:col>
                    <xdr:colOff>9525</xdr:colOff>
                    <xdr:row>1290</xdr:row>
                    <xdr:rowOff>28575</xdr:rowOff>
                  </from>
                  <to>
                    <xdr:col>6</xdr:col>
                    <xdr:colOff>876300</xdr:colOff>
                    <xdr:row>1291</xdr:row>
                    <xdr:rowOff>28575</xdr:rowOff>
                  </to>
                </anchor>
              </controlPr>
            </control>
          </mc:Choice>
        </mc:AlternateContent>
        <mc:AlternateContent xmlns:mc="http://schemas.openxmlformats.org/markup-compatibility/2006">
          <mc:Choice Requires="x14">
            <control shapeId="1065" r:id="rId29" name="Check Box 41">
              <controlPr defaultSize="0" autoFill="0" autoLine="0" autoPict="0">
                <anchor moveWithCells="1">
                  <from>
                    <xdr:col>6</xdr:col>
                    <xdr:colOff>9525</xdr:colOff>
                    <xdr:row>1291</xdr:row>
                    <xdr:rowOff>0</xdr:rowOff>
                  </from>
                  <to>
                    <xdr:col>7</xdr:col>
                    <xdr:colOff>9525</xdr:colOff>
                    <xdr:row>1292</xdr:row>
                    <xdr:rowOff>19050</xdr:rowOff>
                  </to>
                </anchor>
              </controlPr>
            </control>
          </mc:Choice>
        </mc:AlternateContent>
        <mc:AlternateContent xmlns:mc="http://schemas.openxmlformats.org/markup-compatibility/2006">
          <mc:Choice Requires="x14">
            <control shapeId="1066" r:id="rId30" name="Check Box 42">
              <controlPr defaultSize="0" autoFill="0" autoLine="0" autoPict="0">
                <anchor moveWithCells="1">
                  <from>
                    <xdr:col>6</xdr:col>
                    <xdr:colOff>9525</xdr:colOff>
                    <xdr:row>1292</xdr:row>
                    <xdr:rowOff>28575</xdr:rowOff>
                  </from>
                  <to>
                    <xdr:col>7</xdr:col>
                    <xdr:colOff>9525</xdr:colOff>
                    <xdr:row>1292</xdr:row>
                    <xdr:rowOff>495300</xdr:rowOff>
                  </to>
                </anchor>
              </controlPr>
            </control>
          </mc:Choice>
        </mc:AlternateContent>
        <mc:AlternateContent xmlns:mc="http://schemas.openxmlformats.org/markup-compatibility/2006">
          <mc:Choice Requires="x14">
            <control shapeId="1067" r:id="rId31" name="Check Box 43">
              <controlPr defaultSize="0" autoFill="0" autoLine="0" autoPict="0">
                <anchor moveWithCells="1">
                  <from>
                    <xdr:col>6</xdr:col>
                    <xdr:colOff>9525</xdr:colOff>
                    <xdr:row>1292</xdr:row>
                    <xdr:rowOff>485775</xdr:rowOff>
                  </from>
                  <to>
                    <xdr:col>6</xdr:col>
                    <xdr:colOff>876300</xdr:colOff>
                    <xdr:row>1294</xdr:row>
                    <xdr:rowOff>0</xdr:rowOff>
                  </to>
                </anchor>
              </controlPr>
            </control>
          </mc:Choice>
        </mc:AlternateContent>
        <mc:AlternateContent xmlns:mc="http://schemas.openxmlformats.org/markup-compatibility/2006">
          <mc:Choice Requires="x14">
            <control shapeId="1068" r:id="rId32" name="Check Box 44">
              <controlPr defaultSize="0" autoFill="0" autoLine="0" autoPict="0">
                <anchor moveWithCells="1">
                  <from>
                    <xdr:col>6</xdr:col>
                    <xdr:colOff>9525</xdr:colOff>
                    <xdr:row>1294</xdr:row>
                    <xdr:rowOff>0</xdr:rowOff>
                  </from>
                  <to>
                    <xdr:col>7</xdr:col>
                    <xdr:colOff>9525</xdr:colOff>
                    <xdr:row>1294</xdr:row>
                    <xdr:rowOff>485775</xdr:rowOff>
                  </to>
                </anchor>
              </controlPr>
            </control>
          </mc:Choice>
        </mc:AlternateContent>
        <mc:AlternateContent xmlns:mc="http://schemas.openxmlformats.org/markup-compatibility/2006">
          <mc:Choice Requires="x14">
            <control shapeId="1069" r:id="rId33" name="Check Box 45">
              <controlPr defaultSize="0" autoFill="0" autoLine="0" autoPict="0">
                <anchor moveWithCells="1">
                  <from>
                    <xdr:col>5</xdr:col>
                    <xdr:colOff>104775</xdr:colOff>
                    <xdr:row>1295</xdr:row>
                    <xdr:rowOff>28575</xdr:rowOff>
                  </from>
                  <to>
                    <xdr:col>7</xdr:col>
                    <xdr:colOff>9525</xdr:colOff>
                    <xdr:row>1296</xdr:row>
                    <xdr:rowOff>9525</xdr:rowOff>
                  </to>
                </anchor>
              </controlPr>
            </control>
          </mc:Choice>
        </mc:AlternateContent>
        <mc:AlternateContent xmlns:mc="http://schemas.openxmlformats.org/markup-compatibility/2006">
          <mc:Choice Requires="x14">
            <control shapeId="1070" r:id="rId34" name="Check Box 46">
              <controlPr defaultSize="0" autoFill="0" autoLine="0" autoPict="0">
                <anchor moveWithCells="1">
                  <from>
                    <xdr:col>6</xdr:col>
                    <xdr:colOff>0</xdr:colOff>
                    <xdr:row>1296</xdr:row>
                    <xdr:rowOff>47625</xdr:rowOff>
                  </from>
                  <to>
                    <xdr:col>7</xdr:col>
                    <xdr:colOff>0</xdr:colOff>
                    <xdr:row>1297</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5E4697-BFF9-4933-B873-DF5949843E8B}">
  <sheetPr>
    <pageSetUpPr fitToPage="1"/>
  </sheetPr>
  <dimension ref="A1:BF138"/>
  <sheetViews>
    <sheetView showGridLines="0" view="pageBreakPreview" zoomScale="60" zoomScaleNormal="100" workbookViewId="0"/>
  </sheetViews>
  <sheetFormatPr defaultColWidth="4.5" defaultRowHeight="20.25" customHeight="1"/>
  <cols>
    <col min="1" max="1" width="1.375" style="351" customWidth="1"/>
    <col min="2" max="56" width="5.625" style="351" customWidth="1"/>
    <col min="57" max="16384" width="4.5" style="351"/>
  </cols>
  <sheetData>
    <row r="1" spans="1:57" s="313" customFormat="1" ht="20.25" customHeight="1">
      <c r="A1" s="308"/>
      <c r="B1" s="308"/>
      <c r="C1" s="309" t="s">
        <v>1414</v>
      </c>
      <c r="D1" s="309"/>
      <c r="E1" s="308"/>
      <c r="F1" s="308"/>
      <c r="G1" s="310" t="s">
        <v>1415</v>
      </c>
      <c r="H1" s="308"/>
      <c r="I1" s="308"/>
      <c r="J1" s="309"/>
      <c r="K1" s="309"/>
      <c r="L1" s="309"/>
      <c r="M1" s="309"/>
      <c r="N1" s="308"/>
      <c r="O1" s="308"/>
      <c r="P1" s="308"/>
      <c r="Q1" s="308"/>
      <c r="R1" s="308"/>
      <c r="S1" s="308"/>
      <c r="T1" s="308"/>
      <c r="U1" s="308"/>
      <c r="V1" s="308"/>
      <c r="W1" s="308"/>
      <c r="X1" s="308"/>
      <c r="Y1" s="308"/>
      <c r="Z1" s="308"/>
      <c r="AA1" s="308"/>
      <c r="AB1" s="308"/>
      <c r="AC1" s="308"/>
      <c r="AD1" s="308"/>
      <c r="AE1" s="308"/>
      <c r="AF1" s="308"/>
      <c r="AG1" s="308"/>
      <c r="AH1" s="308"/>
      <c r="AI1" s="308"/>
      <c r="AJ1" s="308"/>
      <c r="AK1" s="311" t="s">
        <v>1416</v>
      </c>
      <c r="AL1" s="311" t="s">
        <v>1417</v>
      </c>
      <c r="AM1" s="515" t="s">
        <v>1418</v>
      </c>
      <c r="AN1" s="515"/>
      <c r="AO1" s="515"/>
      <c r="AP1" s="515"/>
      <c r="AQ1" s="515"/>
      <c r="AR1" s="515"/>
      <c r="AS1" s="515"/>
      <c r="AT1" s="515"/>
      <c r="AU1" s="515"/>
      <c r="AV1" s="515"/>
      <c r="AW1" s="515"/>
      <c r="AX1" s="515"/>
      <c r="AY1" s="515"/>
      <c r="AZ1" s="515"/>
      <c r="BA1" s="515"/>
      <c r="BB1" s="312" t="s">
        <v>1419</v>
      </c>
      <c r="BC1" s="308"/>
      <c r="BD1" s="308"/>
    </row>
    <row r="2" spans="1:57" s="316" customFormat="1" ht="20.25" customHeight="1">
      <c r="A2" s="314"/>
      <c r="B2" s="314"/>
      <c r="C2" s="314"/>
      <c r="D2" s="310"/>
      <c r="E2" s="314"/>
      <c r="F2" s="314"/>
      <c r="G2" s="314"/>
      <c r="H2" s="310"/>
      <c r="I2" s="311"/>
      <c r="J2" s="311"/>
      <c r="K2" s="311"/>
      <c r="L2" s="311"/>
      <c r="M2" s="311"/>
      <c r="N2" s="314"/>
      <c r="O2" s="314"/>
      <c r="P2" s="314"/>
      <c r="Q2" s="314"/>
      <c r="R2" s="314"/>
      <c r="S2" s="314"/>
      <c r="T2" s="311" t="s">
        <v>1420</v>
      </c>
      <c r="U2" s="516">
        <v>6</v>
      </c>
      <c r="V2" s="516"/>
      <c r="W2" s="311" t="s">
        <v>1417</v>
      </c>
      <c r="X2" s="517">
        <f>IF(U2=0,"",YEAR(DATE(2018+U2,1,1)))</f>
        <v>2024</v>
      </c>
      <c r="Y2" s="517"/>
      <c r="Z2" s="314" t="s">
        <v>1421</v>
      </c>
      <c r="AA2" s="314" t="s">
        <v>1422</v>
      </c>
      <c r="AB2" s="516">
        <v>4</v>
      </c>
      <c r="AC2" s="516"/>
      <c r="AD2" s="314" t="s">
        <v>1423</v>
      </c>
      <c r="AE2" s="314"/>
      <c r="AF2" s="314"/>
      <c r="AG2" s="314"/>
      <c r="AH2" s="314"/>
      <c r="AI2" s="314"/>
      <c r="AJ2" s="312"/>
      <c r="AK2" s="311" t="s">
        <v>1424</v>
      </c>
      <c r="AL2" s="311" t="s">
        <v>1417</v>
      </c>
      <c r="AM2" s="516"/>
      <c r="AN2" s="516"/>
      <c r="AO2" s="516"/>
      <c r="AP2" s="516"/>
      <c r="AQ2" s="516"/>
      <c r="AR2" s="516"/>
      <c r="AS2" s="516"/>
      <c r="AT2" s="516"/>
      <c r="AU2" s="516"/>
      <c r="AV2" s="516"/>
      <c r="AW2" s="516"/>
      <c r="AX2" s="516"/>
      <c r="AY2" s="516"/>
      <c r="AZ2" s="516"/>
      <c r="BA2" s="516"/>
      <c r="BB2" s="312" t="s">
        <v>1419</v>
      </c>
      <c r="BC2" s="311"/>
      <c r="BD2" s="311"/>
      <c r="BE2" s="315"/>
    </row>
    <row r="3" spans="1:57" s="316" customFormat="1" ht="20.25" customHeight="1">
      <c r="A3" s="314"/>
      <c r="B3" s="314"/>
      <c r="C3" s="314"/>
      <c r="D3" s="310"/>
      <c r="E3" s="314"/>
      <c r="F3" s="314"/>
      <c r="G3" s="314"/>
      <c r="H3" s="310"/>
      <c r="I3" s="311"/>
      <c r="J3" s="311"/>
      <c r="K3" s="311"/>
      <c r="L3" s="311"/>
      <c r="M3" s="311"/>
      <c r="N3" s="314"/>
      <c r="O3" s="314"/>
      <c r="P3" s="314"/>
      <c r="Q3" s="314"/>
      <c r="R3" s="314"/>
      <c r="S3" s="314"/>
      <c r="T3" s="317"/>
      <c r="U3" s="318"/>
      <c r="V3" s="318"/>
      <c r="W3" s="319"/>
      <c r="X3" s="318"/>
      <c r="Y3" s="318"/>
      <c r="Z3" s="320"/>
      <c r="AA3" s="320"/>
      <c r="AB3" s="318"/>
      <c r="AC3" s="318"/>
      <c r="AD3" s="321"/>
      <c r="AE3" s="314"/>
      <c r="AF3" s="314"/>
      <c r="AG3" s="314"/>
      <c r="AH3" s="314"/>
      <c r="AI3" s="314"/>
      <c r="AJ3" s="312"/>
      <c r="AK3" s="311"/>
      <c r="AL3" s="311"/>
      <c r="AM3" s="322"/>
      <c r="AN3" s="322"/>
      <c r="AO3" s="322"/>
      <c r="AP3" s="322"/>
      <c r="AQ3" s="322"/>
      <c r="AR3" s="322"/>
      <c r="AS3" s="322"/>
      <c r="AT3" s="322"/>
      <c r="AU3" s="322"/>
      <c r="AV3" s="322"/>
      <c r="AW3" s="322"/>
      <c r="AX3" s="322"/>
      <c r="AY3" s="323" t="s">
        <v>1425</v>
      </c>
      <c r="AZ3" s="518" t="s">
        <v>1426</v>
      </c>
      <c r="BA3" s="518"/>
      <c r="BB3" s="518"/>
      <c r="BC3" s="518"/>
      <c r="BD3" s="311"/>
      <c r="BE3" s="315"/>
    </row>
    <row r="4" spans="1:57" s="316" customFormat="1" ht="20.25" customHeight="1">
      <c r="A4" s="314"/>
      <c r="B4" s="324"/>
      <c r="C4" s="324"/>
      <c r="D4" s="324"/>
      <c r="E4" s="324"/>
      <c r="F4" s="324"/>
      <c r="G4" s="324"/>
      <c r="H4" s="324"/>
      <c r="I4" s="324"/>
      <c r="J4" s="325"/>
      <c r="K4" s="326"/>
      <c r="L4" s="326"/>
      <c r="M4" s="326"/>
      <c r="N4" s="326"/>
      <c r="O4" s="326"/>
      <c r="P4" s="327"/>
      <c r="Q4" s="326"/>
      <c r="R4" s="326"/>
      <c r="S4" s="328"/>
      <c r="T4" s="314"/>
      <c r="U4" s="314"/>
      <c r="V4" s="314"/>
      <c r="W4" s="314"/>
      <c r="X4" s="314"/>
      <c r="Y4" s="314"/>
      <c r="Z4" s="320"/>
      <c r="AA4" s="320"/>
      <c r="AB4" s="318"/>
      <c r="AC4" s="318"/>
      <c r="AD4" s="321"/>
      <c r="AE4" s="314"/>
      <c r="AF4" s="314"/>
      <c r="AG4" s="314"/>
      <c r="AH4" s="314"/>
      <c r="AI4" s="314"/>
      <c r="AJ4" s="312"/>
      <c r="AK4" s="311"/>
      <c r="AL4" s="311"/>
      <c r="AM4" s="322"/>
      <c r="AN4" s="322"/>
      <c r="AO4" s="322"/>
      <c r="AP4" s="322"/>
      <c r="AQ4" s="322"/>
      <c r="AR4" s="322"/>
      <c r="AS4" s="322"/>
      <c r="AT4" s="322"/>
      <c r="AU4" s="322"/>
      <c r="AV4" s="322"/>
      <c r="AW4" s="322"/>
      <c r="AX4" s="322"/>
      <c r="AY4" s="323" t="s">
        <v>1427</v>
      </c>
      <c r="AZ4" s="518" t="s">
        <v>1428</v>
      </c>
      <c r="BA4" s="518"/>
      <c r="BB4" s="518"/>
      <c r="BC4" s="518"/>
      <c r="BD4" s="311"/>
      <c r="BE4" s="315"/>
    </row>
    <row r="5" spans="1:57" s="316" customFormat="1" ht="20.25" customHeight="1">
      <c r="A5" s="314"/>
      <c r="B5" s="329"/>
      <c r="C5" s="329"/>
      <c r="D5" s="329"/>
      <c r="E5" s="329"/>
      <c r="F5" s="329"/>
      <c r="G5" s="329"/>
      <c r="H5" s="329"/>
      <c r="I5" s="329"/>
      <c r="J5" s="330"/>
      <c r="K5" s="331"/>
      <c r="L5" s="332"/>
      <c r="M5" s="332"/>
      <c r="N5" s="332"/>
      <c r="O5" s="332"/>
      <c r="P5" s="329"/>
      <c r="Q5" s="333"/>
      <c r="R5" s="333"/>
      <c r="S5" s="334"/>
      <c r="T5" s="314"/>
      <c r="U5" s="314"/>
      <c r="V5" s="314"/>
      <c r="W5" s="314"/>
      <c r="X5" s="314"/>
      <c r="Y5" s="314"/>
      <c r="Z5" s="320"/>
      <c r="AA5" s="320"/>
      <c r="AB5" s="318"/>
      <c r="AC5" s="318"/>
      <c r="AD5" s="335"/>
      <c r="AE5" s="335"/>
      <c r="AF5" s="335"/>
      <c r="AG5" s="335"/>
      <c r="AH5" s="314"/>
      <c r="AI5" s="314"/>
      <c r="AJ5" s="335" t="s">
        <v>1429</v>
      </c>
      <c r="AK5" s="335"/>
      <c r="AL5" s="335"/>
      <c r="AM5" s="335"/>
      <c r="AN5" s="335"/>
      <c r="AO5" s="335"/>
      <c r="AP5" s="335"/>
      <c r="AQ5" s="335"/>
      <c r="AR5" s="324"/>
      <c r="AS5" s="324"/>
      <c r="AT5" s="336"/>
      <c r="AU5" s="335"/>
      <c r="AV5" s="532">
        <v>40</v>
      </c>
      <c r="AW5" s="533"/>
      <c r="AX5" s="336" t="s">
        <v>1430</v>
      </c>
      <c r="AY5" s="335"/>
      <c r="AZ5" s="532">
        <v>160</v>
      </c>
      <c r="BA5" s="533"/>
      <c r="BB5" s="336" t="s">
        <v>1431</v>
      </c>
      <c r="BC5" s="335"/>
      <c r="BD5" s="314"/>
      <c r="BE5" s="315"/>
    </row>
    <row r="6" spans="1:57" s="316" customFormat="1" ht="20.25" customHeight="1">
      <c r="A6" s="314"/>
      <c r="B6" s="329"/>
      <c r="C6" s="329"/>
      <c r="D6" s="329"/>
      <c r="E6" s="329"/>
      <c r="F6" s="329"/>
      <c r="G6" s="329"/>
      <c r="H6" s="329"/>
      <c r="I6" s="329"/>
      <c r="J6" s="329"/>
      <c r="K6" s="337"/>
      <c r="L6" s="337"/>
      <c r="M6" s="337"/>
      <c r="N6" s="329"/>
      <c r="O6" s="338"/>
      <c r="P6" s="339"/>
      <c r="Q6" s="339"/>
      <c r="R6" s="340"/>
      <c r="S6" s="341"/>
      <c r="T6" s="314"/>
      <c r="U6" s="314"/>
      <c r="V6" s="314"/>
      <c r="W6" s="314"/>
      <c r="X6" s="314"/>
      <c r="Y6" s="314"/>
      <c r="Z6" s="320"/>
      <c r="AA6" s="320"/>
      <c r="AB6" s="318"/>
      <c r="AC6" s="318"/>
      <c r="AD6" s="342"/>
      <c r="AE6" s="308"/>
      <c r="AF6" s="308"/>
      <c r="AG6" s="308"/>
      <c r="AH6" s="314"/>
      <c r="AI6" s="314"/>
      <c r="AJ6" s="314"/>
      <c r="AK6" s="314"/>
      <c r="AL6" s="308"/>
      <c r="AM6" s="308"/>
      <c r="AN6" s="343"/>
      <c r="AO6" s="344"/>
      <c r="AP6" s="344"/>
      <c r="AQ6" s="345"/>
      <c r="AR6" s="345"/>
      <c r="AS6" s="345"/>
      <c r="AT6" s="345"/>
      <c r="AU6" s="345"/>
      <c r="AV6" s="345"/>
      <c r="AW6" s="335" t="s">
        <v>1432</v>
      </c>
      <c r="AX6" s="335"/>
      <c r="AY6" s="335"/>
      <c r="AZ6" s="534">
        <f>DAY(EOMONTH(DATE(X2,AB2,1),0))</f>
        <v>30</v>
      </c>
      <c r="BA6" s="535"/>
      <c r="BB6" s="336" t="s">
        <v>1433</v>
      </c>
      <c r="BC6" s="314"/>
      <c r="BD6" s="314"/>
      <c r="BE6" s="315"/>
    </row>
    <row r="7" spans="1:57" ht="20.25" customHeight="1" thickBot="1">
      <c r="A7" s="346"/>
      <c r="B7" s="346"/>
      <c r="C7" s="347"/>
      <c r="D7" s="347"/>
      <c r="E7" s="346"/>
      <c r="F7" s="346"/>
      <c r="G7" s="348"/>
      <c r="H7" s="346"/>
      <c r="I7" s="346"/>
      <c r="J7" s="346"/>
      <c r="K7" s="346"/>
      <c r="L7" s="346"/>
      <c r="M7" s="346"/>
      <c r="N7" s="346"/>
      <c r="O7" s="346"/>
      <c r="P7" s="346"/>
      <c r="Q7" s="346"/>
      <c r="R7" s="346"/>
      <c r="S7" s="347"/>
      <c r="T7" s="346"/>
      <c r="U7" s="346"/>
      <c r="V7" s="346"/>
      <c r="W7" s="346"/>
      <c r="X7" s="346"/>
      <c r="Y7" s="346"/>
      <c r="Z7" s="346"/>
      <c r="AA7" s="346"/>
      <c r="AB7" s="346"/>
      <c r="AC7" s="346"/>
      <c r="AD7" s="346"/>
      <c r="AE7" s="346"/>
      <c r="AF7" s="346"/>
      <c r="AG7" s="346"/>
      <c r="AH7" s="346"/>
      <c r="AI7" s="346"/>
      <c r="AJ7" s="347"/>
      <c r="AK7" s="346"/>
      <c r="AL7" s="346"/>
      <c r="AM7" s="346"/>
      <c r="AN7" s="346"/>
      <c r="AO7" s="346"/>
      <c r="AP7" s="346"/>
      <c r="AQ7" s="346"/>
      <c r="AR7" s="346"/>
      <c r="AS7" s="346"/>
      <c r="AT7" s="346"/>
      <c r="AU7" s="346"/>
      <c r="AV7" s="346"/>
      <c r="AW7" s="346"/>
      <c r="AX7" s="346"/>
      <c r="AY7" s="346"/>
      <c r="AZ7" s="346"/>
      <c r="BA7" s="346"/>
      <c r="BB7" s="346"/>
      <c r="BC7" s="349"/>
      <c r="BD7" s="349"/>
      <c r="BE7" s="350"/>
    </row>
    <row r="8" spans="1:57" ht="20.25" customHeight="1" thickBot="1">
      <c r="A8" s="346"/>
      <c r="B8" s="498" t="s">
        <v>1434</v>
      </c>
      <c r="C8" s="501" t="s">
        <v>1435</v>
      </c>
      <c r="D8" s="502"/>
      <c r="E8" s="507" t="s">
        <v>1436</v>
      </c>
      <c r="F8" s="502"/>
      <c r="G8" s="507" t="s">
        <v>1437</v>
      </c>
      <c r="H8" s="501"/>
      <c r="I8" s="501"/>
      <c r="J8" s="501"/>
      <c r="K8" s="502"/>
      <c r="L8" s="507" t="s">
        <v>1438</v>
      </c>
      <c r="M8" s="501"/>
      <c r="N8" s="501"/>
      <c r="O8" s="510"/>
      <c r="P8" s="513" t="s">
        <v>1439</v>
      </c>
      <c r="Q8" s="514"/>
      <c r="R8" s="514"/>
      <c r="S8" s="514"/>
      <c r="T8" s="514"/>
      <c r="U8" s="514"/>
      <c r="V8" s="514"/>
      <c r="W8" s="514"/>
      <c r="X8" s="514"/>
      <c r="Y8" s="514"/>
      <c r="Z8" s="514"/>
      <c r="AA8" s="514"/>
      <c r="AB8" s="514"/>
      <c r="AC8" s="514"/>
      <c r="AD8" s="514"/>
      <c r="AE8" s="514"/>
      <c r="AF8" s="514"/>
      <c r="AG8" s="514"/>
      <c r="AH8" s="514"/>
      <c r="AI8" s="514"/>
      <c r="AJ8" s="514"/>
      <c r="AK8" s="514"/>
      <c r="AL8" s="514"/>
      <c r="AM8" s="514"/>
      <c r="AN8" s="514"/>
      <c r="AO8" s="514"/>
      <c r="AP8" s="514"/>
      <c r="AQ8" s="514"/>
      <c r="AR8" s="514"/>
      <c r="AS8" s="514"/>
      <c r="AT8" s="514"/>
      <c r="AU8" s="519" t="str">
        <f>IF(AZ3="４週","(9)1～4週目の勤務時間数合計","(9)1か月の勤務時間数合計")</f>
        <v>(9)1～4週目の勤務時間数合計</v>
      </c>
      <c r="AV8" s="520"/>
      <c r="AW8" s="519" t="s">
        <v>1440</v>
      </c>
      <c r="AX8" s="520"/>
      <c r="AY8" s="527" t="s">
        <v>1441</v>
      </c>
      <c r="AZ8" s="527"/>
      <c r="BA8" s="527"/>
      <c r="BB8" s="527"/>
      <c r="BC8" s="527"/>
      <c r="BD8" s="527"/>
    </row>
    <row r="9" spans="1:57" ht="20.25" customHeight="1" thickBot="1">
      <c r="A9" s="346"/>
      <c r="B9" s="499"/>
      <c r="C9" s="503"/>
      <c r="D9" s="504"/>
      <c r="E9" s="508"/>
      <c r="F9" s="504"/>
      <c r="G9" s="508"/>
      <c r="H9" s="503"/>
      <c r="I9" s="503"/>
      <c r="J9" s="503"/>
      <c r="K9" s="504"/>
      <c r="L9" s="508"/>
      <c r="M9" s="503"/>
      <c r="N9" s="503"/>
      <c r="O9" s="511"/>
      <c r="P9" s="529" t="s">
        <v>1442</v>
      </c>
      <c r="Q9" s="530"/>
      <c r="R9" s="530"/>
      <c r="S9" s="530"/>
      <c r="T9" s="530"/>
      <c r="U9" s="530"/>
      <c r="V9" s="531"/>
      <c r="W9" s="529" t="s">
        <v>1443</v>
      </c>
      <c r="X9" s="530"/>
      <c r="Y9" s="530"/>
      <c r="Z9" s="530"/>
      <c r="AA9" s="530"/>
      <c r="AB9" s="530"/>
      <c r="AC9" s="531"/>
      <c r="AD9" s="529" t="s">
        <v>1444</v>
      </c>
      <c r="AE9" s="530"/>
      <c r="AF9" s="530"/>
      <c r="AG9" s="530"/>
      <c r="AH9" s="530"/>
      <c r="AI9" s="530"/>
      <c r="AJ9" s="531"/>
      <c r="AK9" s="529" t="s">
        <v>1445</v>
      </c>
      <c r="AL9" s="530"/>
      <c r="AM9" s="530"/>
      <c r="AN9" s="530"/>
      <c r="AO9" s="530"/>
      <c r="AP9" s="530"/>
      <c r="AQ9" s="531"/>
      <c r="AR9" s="529" t="s">
        <v>1446</v>
      </c>
      <c r="AS9" s="530"/>
      <c r="AT9" s="531"/>
      <c r="AU9" s="521"/>
      <c r="AV9" s="522"/>
      <c r="AW9" s="521"/>
      <c r="AX9" s="522"/>
      <c r="AY9" s="527"/>
      <c r="AZ9" s="527"/>
      <c r="BA9" s="527"/>
      <c r="BB9" s="527"/>
      <c r="BC9" s="527"/>
      <c r="BD9" s="527"/>
    </row>
    <row r="10" spans="1:57" ht="20.25" customHeight="1" thickBot="1">
      <c r="A10" s="346"/>
      <c r="B10" s="499"/>
      <c r="C10" s="503"/>
      <c r="D10" s="504"/>
      <c r="E10" s="508"/>
      <c r="F10" s="504"/>
      <c r="G10" s="508"/>
      <c r="H10" s="503"/>
      <c r="I10" s="503"/>
      <c r="J10" s="503"/>
      <c r="K10" s="504"/>
      <c r="L10" s="508"/>
      <c r="M10" s="503"/>
      <c r="N10" s="503"/>
      <c r="O10" s="511"/>
      <c r="P10" s="352">
        <f>DAY(DATE($X$2,$AB$2,1))</f>
        <v>1</v>
      </c>
      <c r="Q10" s="353">
        <f>DAY(DATE($X$2,$AB$2,2))</f>
        <v>2</v>
      </c>
      <c r="R10" s="353">
        <f>DAY(DATE($X$2,$AB$2,3))</f>
        <v>3</v>
      </c>
      <c r="S10" s="353">
        <f>DAY(DATE($X$2,$AB$2,4))</f>
        <v>4</v>
      </c>
      <c r="T10" s="353">
        <f>DAY(DATE($X$2,$AB$2,5))</f>
        <v>5</v>
      </c>
      <c r="U10" s="353">
        <f>DAY(DATE($X$2,$AB$2,6))</f>
        <v>6</v>
      </c>
      <c r="V10" s="354">
        <f>DAY(DATE($X$2,$AB$2,7))</f>
        <v>7</v>
      </c>
      <c r="W10" s="352">
        <f>DAY(DATE($X$2,$AB$2,8))</f>
        <v>8</v>
      </c>
      <c r="X10" s="353">
        <f>DAY(DATE($X$2,$AB$2,9))</f>
        <v>9</v>
      </c>
      <c r="Y10" s="353">
        <f>DAY(DATE($X$2,$AB$2,10))</f>
        <v>10</v>
      </c>
      <c r="Z10" s="353">
        <f>DAY(DATE($X$2,$AB$2,11))</f>
        <v>11</v>
      </c>
      <c r="AA10" s="353">
        <f>DAY(DATE($X$2,$AB$2,12))</f>
        <v>12</v>
      </c>
      <c r="AB10" s="353">
        <f>DAY(DATE($X$2,$AB$2,13))</f>
        <v>13</v>
      </c>
      <c r="AC10" s="354">
        <f>DAY(DATE($X$2,$AB$2,14))</f>
        <v>14</v>
      </c>
      <c r="AD10" s="352">
        <f>DAY(DATE($X$2,$AB$2,15))</f>
        <v>15</v>
      </c>
      <c r="AE10" s="353">
        <f>DAY(DATE($X$2,$AB$2,16))</f>
        <v>16</v>
      </c>
      <c r="AF10" s="353">
        <f>DAY(DATE($X$2,$AB$2,17))</f>
        <v>17</v>
      </c>
      <c r="AG10" s="353">
        <f>DAY(DATE($X$2,$AB$2,18))</f>
        <v>18</v>
      </c>
      <c r="AH10" s="353">
        <f>DAY(DATE($X$2,$AB$2,19))</f>
        <v>19</v>
      </c>
      <c r="AI10" s="353">
        <f>DAY(DATE($X$2,$AB$2,20))</f>
        <v>20</v>
      </c>
      <c r="AJ10" s="354">
        <f>DAY(DATE($X$2,$AB$2,21))</f>
        <v>21</v>
      </c>
      <c r="AK10" s="352">
        <f>DAY(DATE($X$2,$AB$2,22))</f>
        <v>22</v>
      </c>
      <c r="AL10" s="353">
        <f>DAY(DATE($X$2,$AB$2,23))</f>
        <v>23</v>
      </c>
      <c r="AM10" s="353">
        <f>DAY(DATE($X$2,$AB$2,24))</f>
        <v>24</v>
      </c>
      <c r="AN10" s="353">
        <f>DAY(DATE($X$2,$AB$2,25))</f>
        <v>25</v>
      </c>
      <c r="AO10" s="353">
        <f>DAY(DATE($X$2,$AB$2,26))</f>
        <v>26</v>
      </c>
      <c r="AP10" s="353">
        <f>DAY(DATE($X$2,$AB$2,27))</f>
        <v>27</v>
      </c>
      <c r="AQ10" s="354">
        <f>DAY(DATE($X$2,$AB$2,28))</f>
        <v>28</v>
      </c>
      <c r="AR10" s="352" t="str">
        <f>IF(AZ3="暦月",IF(DAY(DATE($X$2,$AB$2,29))=29,29,""),"")</f>
        <v/>
      </c>
      <c r="AS10" s="353" t="str">
        <f>IF(AZ3="暦月",IF(DAY(DATE($X$2,$AB$2,30))=30,30,""),"")</f>
        <v/>
      </c>
      <c r="AT10" s="354" t="str">
        <f>IF(AZ3="暦月",IF(DAY(DATE($X$2,$AB$2,31))=31,31,""),"")</f>
        <v/>
      </c>
      <c r="AU10" s="521"/>
      <c r="AV10" s="522"/>
      <c r="AW10" s="521"/>
      <c r="AX10" s="522"/>
      <c r="AY10" s="527"/>
      <c r="AZ10" s="527"/>
      <c r="BA10" s="527"/>
      <c r="BB10" s="527"/>
      <c r="BC10" s="527"/>
      <c r="BD10" s="527"/>
    </row>
    <row r="11" spans="1:57" ht="20.25" hidden="1" customHeight="1" thickBot="1">
      <c r="A11" s="346"/>
      <c r="B11" s="499"/>
      <c r="C11" s="503"/>
      <c r="D11" s="504"/>
      <c r="E11" s="508"/>
      <c r="F11" s="504"/>
      <c r="G11" s="508"/>
      <c r="H11" s="503"/>
      <c r="I11" s="503"/>
      <c r="J11" s="503"/>
      <c r="K11" s="504"/>
      <c r="L11" s="508"/>
      <c r="M11" s="503"/>
      <c r="N11" s="503"/>
      <c r="O11" s="511"/>
      <c r="P11" s="352">
        <f>WEEKDAY(DATE($X$2,$AB$2,1))</f>
        <v>2</v>
      </c>
      <c r="Q11" s="353">
        <f>WEEKDAY(DATE($X$2,$AB$2,2))</f>
        <v>3</v>
      </c>
      <c r="R11" s="353">
        <f>WEEKDAY(DATE($X$2,$AB$2,3))</f>
        <v>4</v>
      </c>
      <c r="S11" s="353">
        <f>WEEKDAY(DATE($X$2,$AB$2,4))</f>
        <v>5</v>
      </c>
      <c r="T11" s="353">
        <f>WEEKDAY(DATE($X$2,$AB$2,5))</f>
        <v>6</v>
      </c>
      <c r="U11" s="353">
        <f>WEEKDAY(DATE($X$2,$AB$2,6))</f>
        <v>7</v>
      </c>
      <c r="V11" s="354">
        <f>WEEKDAY(DATE($X$2,$AB$2,7))</f>
        <v>1</v>
      </c>
      <c r="W11" s="352">
        <f>WEEKDAY(DATE($X$2,$AB$2,8))</f>
        <v>2</v>
      </c>
      <c r="X11" s="353">
        <f>WEEKDAY(DATE($X$2,$AB$2,9))</f>
        <v>3</v>
      </c>
      <c r="Y11" s="353">
        <f>WEEKDAY(DATE($X$2,$AB$2,10))</f>
        <v>4</v>
      </c>
      <c r="Z11" s="353">
        <f>WEEKDAY(DATE($X$2,$AB$2,11))</f>
        <v>5</v>
      </c>
      <c r="AA11" s="353">
        <f>WEEKDAY(DATE($X$2,$AB$2,12))</f>
        <v>6</v>
      </c>
      <c r="AB11" s="353">
        <f>WEEKDAY(DATE($X$2,$AB$2,13))</f>
        <v>7</v>
      </c>
      <c r="AC11" s="354">
        <f>WEEKDAY(DATE($X$2,$AB$2,14))</f>
        <v>1</v>
      </c>
      <c r="AD11" s="352">
        <f>WEEKDAY(DATE($X$2,$AB$2,15))</f>
        <v>2</v>
      </c>
      <c r="AE11" s="353">
        <f>WEEKDAY(DATE($X$2,$AB$2,16))</f>
        <v>3</v>
      </c>
      <c r="AF11" s="353">
        <f>WEEKDAY(DATE($X$2,$AB$2,17))</f>
        <v>4</v>
      </c>
      <c r="AG11" s="353">
        <f>WEEKDAY(DATE($X$2,$AB$2,18))</f>
        <v>5</v>
      </c>
      <c r="AH11" s="353">
        <f>WEEKDAY(DATE($X$2,$AB$2,19))</f>
        <v>6</v>
      </c>
      <c r="AI11" s="353">
        <f>WEEKDAY(DATE($X$2,$AB$2,20))</f>
        <v>7</v>
      </c>
      <c r="AJ11" s="354">
        <f>WEEKDAY(DATE($X$2,$AB$2,21))</f>
        <v>1</v>
      </c>
      <c r="AK11" s="352">
        <f>WEEKDAY(DATE($X$2,$AB$2,22))</f>
        <v>2</v>
      </c>
      <c r="AL11" s="353">
        <f>WEEKDAY(DATE($X$2,$AB$2,23))</f>
        <v>3</v>
      </c>
      <c r="AM11" s="353">
        <f>WEEKDAY(DATE($X$2,$AB$2,24))</f>
        <v>4</v>
      </c>
      <c r="AN11" s="353">
        <f>WEEKDAY(DATE($X$2,$AB$2,25))</f>
        <v>5</v>
      </c>
      <c r="AO11" s="353">
        <f>WEEKDAY(DATE($X$2,$AB$2,26))</f>
        <v>6</v>
      </c>
      <c r="AP11" s="353">
        <f>WEEKDAY(DATE($X$2,$AB$2,27))</f>
        <v>7</v>
      </c>
      <c r="AQ11" s="354">
        <f>WEEKDAY(DATE($X$2,$AB$2,28))</f>
        <v>1</v>
      </c>
      <c r="AR11" s="352">
        <f>IF(AR10=29,WEEKDAY(DATE($X$2,$AB$2,29)),0)</f>
        <v>0</v>
      </c>
      <c r="AS11" s="353">
        <f>IF(AS10=30,WEEKDAY(DATE($X$2,$AB$2,30)),0)</f>
        <v>0</v>
      </c>
      <c r="AT11" s="354">
        <f>IF(AT10=31,WEEKDAY(DATE($X$2,$AB$2,31)),0)</f>
        <v>0</v>
      </c>
      <c r="AU11" s="523"/>
      <c r="AV11" s="524"/>
      <c r="AW11" s="523"/>
      <c r="AX11" s="524"/>
      <c r="AY11" s="528"/>
      <c r="AZ11" s="528"/>
      <c r="BA11" s="528"/>
      <c r="BB11" s="528"/>
      <c r="BC11" s="528"/>
      <c r="BD11" s="528"/>
    </row>
    <row r="12" spans="1:57" ht="20.25" customHeight="1" thickBot="1">
      <c r="A12" s="346"/>
      <c r="B12" s="500"/>
      <c r="C12" s="505"/>
      <c r="D12" s="506"/>
      <c r="E12" s="509"/>
      <c r="F12" s="506"/>
      <c r="G12" s="509"/>
      <c r="H12" s="505"/>
      <c r="I12" s="505"/>
      <c r="J12" s="505"/>
      <c r="K12" s="506"/>
      <c r="L12" s="509"/>
      <c r="M12" s="505"/>
      <c r="N12" s="505"/>
      <c r="O12" s="512"/>
      <c r="P12" s="355" t="str">
        <f>IF(P11=1,"日",IF(P11=2,"月",IF(P11=3,"火",IF(P11=4,"水",IF(P11=5,"木",IF(P11=6,"金","土"))))))</f>
        <v>月</v>
      </c>
      <c r="Q12" s="356" t="str">
        <f t="shared" ref="Q12:AQ12" si="0">IF(Q11=1,"日",IF(Q11=2,"月",IF(Q11=3,"火",IF(Q11=4,"水",IF(Q11=5,"木",IF(Q11=6,"金","土"))))))</f>
        <v>火</v>
      </c>
      <c r="R12" s="356" t="str">
        <f t="shared" si="0"/>
        <v>水</v>
      </c>
      <c r="S12" s="356" t="str">
        <f t="shared" si="0"/>
        <v>木</v>
      </c>
      <c r="T12" s="356" t="str">
        <f t="shared" si="0"/>
        <v>金</v>
      </c>
      <c r="U12" s="356" t="str">
        <f t="shared" si="0"/>
        <v>土</v>
      </c>
      <c r="V12" s="357" t="str">
        <f t="shared" si="0"/>
        <v>日</v>
      </c>
      <c r="W12" s="355" t="str">
        <f t="shared" si="0"/>
        <v>月</v>
      </c>
      <c r="X12" s="356" t="str">
        <f t="shared" si="0"/>
        <v>火</v>
      </c>
      <c r="Y12" s="356" t="str">
        <f t="shared" si="0"/>
        <v>水</v>
      </c>
      <c r="Z12" s="356" t="str">
        <f t="shared" si="0"/>
        <v>木</v>
      </c>
      <c r="AA12" s="356" t="str">
        <f t="shared" si="0"/>
        <v>金</v>
      </c>
      <c r="AB12" s="356" t="str">
        <f t="shared" si="0"/>
        <v>土</v>
      </c>
      <c r="AC12" s="357" t="str">
        <f t="shared" si="0"/>
        <v>日</v>
      </c>
      <c r="AD12" s="355" t="str">
        <f t="shared" si="0"/>
        <v>月</v>
      </c>
      <c r="AE12" s="356" t="str">
        <f t="shared" si="0"/>
        <v>火</v>
      </c>
      <c r="AF12" s="356" t="str">
        <f t="shared" si="0"/>
        <v>水</v>
      </c>
      <c r="AG12" s="356" t="str">
        <f t="shared" si="0"/>
        <v>木</v>
      </c>
      <c r="AH12" s="356" t="str">
        <f t="shared" si="0"/>
        <v>金</v>
      </c>
      <c r="AI12" s="356" t="str">
        <f t="shared" si="0"/>
        <v>土</v>
      </c>
      <c r="AJ12" s="357" t="str">
        <f t="shared" si="0"/>
        <v>日</v>
      </c>
      <c r="AK12" s="355" t="str">
        <f t="shared" si="0"/>
        <v>月</v>
      </c>
      <c r="AL12" s="356" t="str">
        <f t="shared" si="0"/>
        <v>火</v>
      </c>
      <c r="AM12" s="356" t="str">
        <f t="shared" si="0"/>
        <v>水</v>
      </c>
      <c r="AN12" s="356" t="str">
        <f t="shared" si="0"/>
        <v>木</v>
      </c>
      <c r="AO12" s="356" t="str">
        <f t="shared" si="0"/>
        <v>金</v>
      </c>
      <c r="AP12" s="356" t="str">
        <f t="shared" si="0"/>
        <v>土</v>
      </c>
      <c r="AQ12" s="357" t="str">
        <f t="shared" si="0"/>
        <v>日</v>
      </c>
      <c r="AR12" s="356" t="str">
        <f>IF(AR11=1,"日",IF(AR11=2,"月",IF(AR11=3,"火",IF(AR11=4,"水",IF(AR11=5,"木",IF(AR11=6,"金",IF(AR11=0,"","土")))))))</f>
        <v/>
      </c>
      <c r="AS12" s="356" t="str">
        <f>IF(AS11=1,"日",IF(AS11=2,"月",IF(AS11=3,"火",IF(AS11=4,"水",IF(AS11=5,"木",IF(AS11=6,"金",IF(AS11=0,"","土")))))))</f>
        <v/>
      </c>
      <c r="AT12" s="356" t="str">
        <f>IF(AT11=1,"日",IF(AT11=2,"月",IF(AT11=3,"火",IF(AT11=4,"水",IF(AT11=5,"木",IF(AT11=6,"金",IF(AT11=0,"","土")))))))</f>
        <v/>
      </c>
      <c r="AU12" s="525"/>
      <c r="AV12" s="526"/>
      <c r="AW12" s="525"/>
      <c r="AX12" s="526"/>
      <c r="AY12" s="527"/>
      <c r="AZ12" s="527"/>
      <c r="BA12" s="527"/>
      <c r="BB12" s="527"/>
      <c r="BC12" s="527"/>
      <c r="BD12" s="527"/>
    </row>
    <row r="13" spans="1:57" ht="39.950000000000003" customHeight="1">
      <c r="A13" s="346"/>
      <c r="B13" s="358">
        <v>1</v>
      </c>
      <c r="C13" s="556"/>
      <c r="D13" s="557"/>
      <c r="E13" s="558"/>
      <c r="F13" s="559"/>
      <c r="G13" s="560"/>
      <c r="H13" s="561"/>
      <c r="I13" s="561"/>
      <c r="J13" s="561"/>
      <c r="K13" s="562"/>
      <c r="L13" s="563"/>
      <c r="M13" s="564"/>
      <c r="N13" s="564"/>
      <c r="O13" s="565"/>
      <c r="P13" s="359"/>
      <c r="Q13" s="360"/>
      <c r="R13" s="360"/>
      <c r="S13" s="360"/>
      <c r="T13" s="360"/>
      <c r="U13" s="360"/>
      <c r="V13" s="361"/>
      <c r="W13" s="359"/>
      <c r="X13" s="360"/>
      <c r="Y13" s="360"/>
      <c r="Z13" s="360"/>
      <c r="AA13" s="360"/>
      <c r="AB13" s="360"/>
      <c r="AC13" s="361"/>
      <c r="AD13" s="359"/>
      <c r="AE13" s="360"/>
      <c r="AF13" s="360"/>
      <c r="AG13" s="360"/>
      <c r="AH13" s="360"/>
      <c r="AI13" s="360"/>
      <c r="AJ13" s="361"/>
      <c r="AK13" s="359"/>
      <c r="AL13" s="360"/>
      <c r="AM13" s="360"/>
      <c r="AN13" s="360"/>
      <c r="AO13" s="360"/>
      <c r="AP13" s="360"/>
      <c r="AQ13" s="361"/>
      <c r="AR13" s="359"/>
      <c r="AS13" s="360"/>
      <c r="AT13" s="361"/>
      <c r="AU13" s="566">
        <f>IF($AZ$3="４週",SUM(P13:AQ13),IF($AZ$3="暦月",SUM(P13:AT13),""))</f>
        <v>0</v>
      </c>
      <c r="AV13" s="567"/>
      <c r="AW13" s="568">
        <f t="shared" ref="AW13:AW76" si="1">IF($AZ$3="４週",AU13/4,IF($AZ$3="暦月",AU13/($AZ$6/7),""))</f>
        <v>0</v>
      </c>
      <c r="AX13" s="569"/>
      <c r="AY13" s="536"/>
      <c r="AZ13" s="537"/>
      <c r="BA13" s="537"/>
      <c r="BB13" s="537"/>
      <c r="BC13" s="537"/>
      <c r="BD13" s="538"/>
    </row>
    <row r="14" spans="1:57" ht="39.950000000000003" customHeight="1">
      <c r="A14" s="346"/>
      <c r="B14" s="362">
        <f t="shared" ref="B14:B77" si="2">B13+1</f>
        <v>2</v>
      </c>
      <c r="C14" s="539"/>
      <c r="D14" s="540"/>
      <c r="E14" s="541"/>
      <c r="F14" s="542"/>
      <c r="G14" s="543"/>
      <c r="H14" s="544"/>
      <c r="I14" s="544"/>
      <c r="J14" s="544"/>
      <c r="K14" s="545"/>
      <c r="L14" s="546"/>
      <c r="M14" s="547"/>
      <c r="N14" s="547"/>
      <c r="O14" s="548"/>
      <c r="P14" s="363"/>
      <c r="Q14" s="364"/>
      <c r="R14" s="364"/>
      <c r="S14" s="364"/>
      <c r="T14" s="364"/>
      <c r="U14" s="364"/>
      <c r="V14" s="365"/>
      <c r="W14" s="363"/>
      <c r="X14" s="364"/>
      <c r="Y14" s="364"/>
      <c r="Z14" s="364"/>
      <c r="AA14" s="364"/>
      <c r="AB14" s="364"/>
      <c r="AC14" s="365"/>
      <c r="AD14" s="363"/>
      <c r="AE14" s="364"/>
      <c r="AF14" s="364"/>
      <c r="AG14" s="364"/>
      <c r="AH14" s="364"/>
      <c r="AI14" s="364"/>
      <c r="AJ14" s="365"/>
      <c r="AK14" s="363"/>
      <c r="AL14" s="364"/>
      <c r="AM14" s="364"/>
      <c r="AN14" s="364"/>
      <c r="AO14" s="364"/>
      <c r="AP14" s="364"/>
      <c r="AQ14" s="365"/>
      <c r="AR14" s="363"/>
      <c r="AS14" s="364"/>
      <c r="AT14" s="365"/>
      <c r="AU14" s="549">
        <f>IF($AZ$3="４週",SUM(P14:AQ14),IF($AZ$3="暦月",SUM(P14:AT14),""))</f>
        <v>0</v>
      </c>
      <c r="AV14" s="550"/>
      <c r="AW14" s="551">
        <f t="shared" si="1"/>
        <v>0</v>
      </c>
      <c r="AX14" s="552"/>
      <c r="AY14" s="553"/>
      <c r="AZ14" s="554"/>
      <c r="BA14" s="554"/>
      <c r="BB14" s="554"/>
      <c r="BC14" s="554"/>
      <c r="BD14" s="555"/>
    </row>
    <row r="15" spans="1:57" ht="39.950000000000003" customHeight="1">
      <c r="A15" s="346"/>
      <c r="B15" s="362">
        <f t="shared" si="2"/>
        <v>3</v>
      </c>
      <c r="C15" s="539"/>
      <c r="D15" s="540"/>
      <c r="E15" s="541"/>
      <c r="F15" s="542"/>
      <c r="G15" s="543"/>
      <c r="H15" s="544"/>
      <c r="I15" s="544"/>
      <c r="J15" s="544"/>
      <c r="K15" s="545"/>
      <c r="L15" s="546"/>
      <c r="M15" s="547"/>
      <c r="N15" s="547"/>
      <c r="O15" s="548"/>
      <c r="P15" s="363"/>
      <c r="Q15" s="364"/>
      <c r="R15" s="364"/>
      <c r="S15" s="364"/>
      <c r="T15" s="364"/>
      <c r="U15" s="364"/>
      <c r="V15" s="365"/>
      <c r="W15" s="363"/>
      <c r="X15" s="364"/>
      <c r="Y15" s="364"/>
      <c r="Z15" s="364"/>
      <c r="AA15" s="364"/>
      <c r="AB15" s="364"/>
      <c r="AC15" s="365"/>
      <c r="AD15" s="363"/>
      <c r="AE15" s="364"/>
      <c r="AF15" s="364"/>
      <c r="AG15" s="364"/>
      <c r="AH15" s="364"/>
      <c r="AI15" s="364"/>
      <c r="AJ15" s="365"/>
      <c r="AK15" s="363"/>
      <c r="AL15" s="364"/>
      <c r="AM15" s="364"/>
      <c r="AN15" s="364"/>
      <c r="AO15" s="364"/>
      <c r="AP15" s="364"/>
      <c r="AQ15" s="365"/>
      <c r="AR15" s="363"/>
      <c r="AS15" s="364"/>
      <c r="AT15" s="365"/>
      <c r="AU15" s="549">
        <f>IF($AZ$3="４週",SUM(P15:AQ15),IF($AZ$3="暦月",SUM(P15:AT15),""))</f>
        <v>0</v>
      </c>
      <c r="AV15" s="550"/>
      <c r="AW15" s="551">
        <f t="shared" si="1"/>
        <v>0</v>
      </c>
      <c r="AX15" s="552"/>
      <c r="AY15" s="553"/>
      <c r="AZ15" s="554"/>
      <c r="BA15" s="554"/>
      <c r="BB15" s="554"/>
      <c r="BC15" s="554"/>
      <c r="BD15" s="555"/>
    </row>
    <row r="16" spans="1:57" ht="39.950000000000003" customHeight="1">
      <c r="A16" s="346"/>
      <c r="B16" s="362">
        <f t="shared" si="2"/>
        <v>4</v>
      </c>
      <c r="C16" s="539"/>
      <c r="D16" s="540"/>
      <c r="E16" s="541"/>
      <c r="F16" s="542"/>
      <c r="G16" s="543"/>
      <c r="H16" s="544"/>
      <c r="I16" s="544"/>
      <c r="J16" s="544"/>
      <c r="K16" s="545"/>
      <c r="L16" s="546"/>
      <c r="M16" s="547"/>
      <c r="N16" s="547"/>
      <c r="O16" s="548"/>
      <c r="P16" s="363"/>
      <c r="Q16" s="364"/>
      <c r="R16" s="364"/>
      <c r="S16" s="364"/>
      <c r="T16" s="364"/>
      <c r="U16" s="364"/>
      <c r="V16" s="365"/>
      <c r="W16" s="363"/>
      <c r="X16" s="364"/>
      <c r="Y16" s="364"/>
      <c r="Z16" s="364"/>
      <c r="AA16" s="364"/>
      <c r="AB16" s="364"/>
      <c r="AC16" s="365"/>
      <c r="AD16" s="363"/>
      <c r="AE16" s="364"/>
      <c r="AF16" s="364"/>
      <c r="AG16" s="364"/>
      <c r="AH16" s="364"/>
      <c r="AI16" s="364"/>
      <c r="AJ16" s="365"/>
      <c r="AK16" s="363"/>
      <c r="AL16" s="364"/>
      <c r="AM16" s="364"/>
      <c r="AN16" s="364"/>
      <c r="AO16" s="364"/>
      <c r="AP16" s="364"/>
      <c r="AQ16" s="365"/>
      <c r="AR16" s="363"/>
      <c r="AS16" s="364"/>
      <c r="AT16" s="365"/>
      <c r="AU16" s="549">
        <f>IF($AZ$3="４週",SUM(P16:AQ16),IF($AZ$3="暦月",SUM(P16:AT16),""))</f>
        <v>0</v>
      </c>
      <c r="AV16" s="550"/>
      <c r="AW16" s="551">
        <f t="shared" si="1"/>
        <v>0</v>
      </c>
      <c r="AX16" s="552"/>
      <c r="AY16" s="553"/>
      <c r="AZ16" s="554"/>
      <c r="BA16" s="554"/>
      <c r="BB16" s="554"/>
      <c r="BC16" s="554"/>
      <c r="BD16" s="555"/>
    </row>
    <row r="17" spans="1:56" ht="39.950000000000003" customHeight="1">
      <c r="A17" s="346"/>
      <c r="B17" s="362">
        <f t="shared" si="2"/>
        <v>5</v>
      </c>
      <c r="C17" s="539"/>
      <c r="D17" s="540"/>
      <c r="E17" s="541"/>
      <c r="F17" s="542"/>
      <c r="G17" s="543"/>
      <c r="H17" s="544"/>
      <c r="I17" s="544"/>
      <c r="J17" s="544"/>
      <c r="K17" s="545"/>
      <c r="L17" s="546"/>
      <c r="M17" s="547"/>
      <c r="N17" s="547"/>
      <c r="O17" s="548"/>
      <c r="P17" s="363"/>
      <c r="Q17" s="364"/>
      <c r="R17" s="364"/>
      <c r="S17" s="364"/>
      <c r="T17" s="364"/>
      <c r="U17" s="364"/>
      <c r="V17" s="365"/>
      <c r="W17" s="363"/>
      <c r="X17" s="364"/>
      <c r="Y17" s="364"/>
      <c r="Z17" s="364"/>
      <c r="AA17" s="364"/>
      <c r="AB17" s="364"/>
      <c r="AC17" s="365"/>
      <c r="AD17" s="363"/>
      <c r="AE17" s="364"/>
      <c r="AF17" s="364"/>
      <c r="AG17" s="364"/>
      <c r="AH17" s="364"/>
      <c r="AI17" s="364"/>
      <c r="AJ17" s="365"/>
      <c r="AK17" s="363"/>
      <c r="AL17" s="364"/>
      <c r="AM17" s="364"/>
      <c r="AN17" s="364"/>
      <c r="AO17" s="364"/>
      <c r="AP17" s="364"/>
      <c r="AQ17" s="365"/>
      <c r="AR17" s="363"/>
      <c r="AS17" s="364"/>
      <c r="AT17" s="365"/>
      <c r="AU17" s="549">
        <f t="shared" ref="AU17:AU112" si="3">IF($AZ$3="４週",SUM(P17:AQ17),IF($AZ$3="暦月",SUM(P17:AT17),""))</f>
        <v>0</v>
      </c>
      <c r="AV17" s="550"/>
      <c r="AW17" s="551">
        <f t="shared" si="1"/>
        <v>0</v>
      </c>
      <c r="AX17" s="552"/>
      <c r="AY17" s="553"/>
      <c r="AZ17" s="554"/>
      <c r="BA17" s="554"/>
      <c r="BB17" s="554"/>
      <c r="BC17" s="554"/>
      <c r="BD17" s="555"/>
    </row>
    <row r="18" spans="1:56" ht="39.950000000000003" customHeight="1">
      <c r="A18" s="346"/>
      <c r="B18" s="362">
        <f t="shared" si="2"/>
        <v>6</v>
      </c>
      <c r="C18" s="539"/>
      <c r="D18" s="540"/>
      <c r="E18" s="541"/>
      <c r="F18" s="542"/>
      <c r="G18" s="543"/>
      <c r="H18" s="544"/>
      <c r="I18" s="544"/>
      <c r="J18" s="544"/>
      <c r="K18" s="545"/>
      <c r="L18" s="546"/>
      <c r="M18" s="547"/>
      <c r="N18" s="547"/>
      <c r="O18" s="548"/>
      <c r="P18" s="363"/>
      <c r="Q18" s="364"/>
      <c r="R18" s="364"/>
      <c r="S18" s="364"/>
      <c r="T18" s="364"/>
      <c r="U18" s="364"/>
      <c r="V18" s="365"/>
      <c r="W18" s="363"/>
      <c r="X18" s="364"/>
      <c r="Y18" s="364"/>
      <c r="Z18" s="364"/>
      <c r="AA18" s="364"/>
      <c r="AB18" s="364"/>
      <c r="AC18" s="365"/>
      <c r="AD18" s="363"/>
      <c r="AE18" s="364"/>
      <c r="AF18" s="364"/>
      <c r="AG18" s="364"/>
      <c r="AH18" s="364"/>
      <c r="AI18" s="364"/>
      <c r="AJ18" s="365"/>
      <c r="AK18" s="363"/>
      <c r="AL18" s="364"/>
      <c r="AM18" s="364"/>
      <c r="AN18" s="364"/>
      <c r="AO18" s="364"/>
      <c r="AP18" s="364"/>
      <c r="AQ18" s="365"/>
      <c r="AR18" s="363"/>
      <c r="AS18" s="364"/>
      <c r="AT18" s="365"/>
      <c r="AU18" s="549">
        <f t="shared" si="3"/>
        <v>0</v>
      </c>
      <c r="AV18" s="550"/>
      <c r="AW18" s="551">
        <f t="shared" si="1"/>
        <v>0</v>
      </c>
      <c r="AX18" s="552"/>
      <c r="AY18" s="553"/>
      <c r="AZ18" s="554"/>
      <c r="BA18" s="554"/>
      <c r="BB18" s="554"/>
      <c r="BC18" s="554"/>
      <c r="BD18" s="555"/>
    </row>
    <row r="19" spans="1:56" ht="39.950000000000003" customHeight="1">
      <c r="A19" s="346"/>
      <c r="B19" s="362">
        <f t="shared" si="2"/>
        <v>7</v>
      </c>
      <c r="C19" s="539"/>
      <c r="D19" s="540"/>
      <c r="E19" s="541"/>
      <c r="F19" s="542"/>
      <c r="G19" s="543"/>
      <c r="H19" s="544"/>
      <c r="I19" s="544"/>
      <c r="J19" s="544"/>
      <c r="K19" s="545"/>
      <c r="L19" s="546"/>
      <c r="M19" s="547"/>
      <c r="N19" s="547"/>
      <c r="O19" s="548"/>
      <c r="P19" s="363"/>
      <c r="Q19" s="364"/>
      <c r="R19" s="364"/>
      <c r="S19" s="364"/>
      <c r="T19" s="364"/>
      <c r="U19" s="364"/>
      <c r="V19" s="365"/>
      <c r="W19" s="363"/>
      <c r="X19" s="364"/>
      <c r="Y19" s="364"/>
      <c r="Z19" s="364"/>
      <c r="AA19" s="364"/>
      <c r="AB19" s="364"/>
      <c r="AC19" s="365"/>
      <c r="AD19" s="363"/>
      <c r="AE19" s="364"/>
      <c r="AF19" s="364"/>
      <c r="AG19" s="364"/>
      <c r="AH19" s="364"/>
      <c r="AI19" s="364"/>
      <c r="AJ19" s="365"/>
      <c r="AK19" s="363"/>
      <c r="AL19" s="364"/>
      <c r="AM19" s="364"/>
      <c r="AN19" s="364"/>
      <c r="AO19" s="364"/>
      <c r="AP19" s="364"/>
      <c r="AQ19" s="365"/>
      <c r="AR19" s="363"/>
      <c r="AS19" s="364"/>
      <c r="AT19" s="365"/>
      <c r="AU19" s="549">
        <f>IF($AZ$3="４週",SUM(P19:AQ19),IF($AZ$3="暦月",SUM(P19:AT19),""))</f>
        <v>0</v>
      </c>
      <c r="AV19" s="550"/>
      <c r="AW19" s="551">
        <f t="shared" si="1"/>
        <v>0</v>
      </c>
      <c r="AX19" s="552"/>
      <c r="AY19" s="553"/>
      <c r="AZ19" s="554"/>
      <c r="BA19" s="554"/>
      <c r="BB19" s="554"/>
      <c r="BC19" s="554"/>
      <c r="BD19" s="555"/>
    </row>
    <row r="20" spans="1:56" ht="39.950000000000003" customHeight="1">
      <c r="A20" s="346"/>
      <c r="B20" s="362">
        <f t="shared" si="2"/>
        <v>8</v>
      </c>
      <c r="C20" s="539"/>
      <c r="D20" s="540"/>
      <c r="E20" s="541"/>
      <c r="F20" s="542"/>
      <c r="G20" s="543"/>
      <c r="H20" s="544"/>
      <c r="I20" s="544"/>
      <c r="J20" s="544"/>
      <c r="K20" s="545"/>
      <c r="L20" s="546"/>
      <c r="M20" s="547"/>
      <c r="N20" s="547"/>
      <c r="O20" s="548"/>
      <c r="P20" s="363"/>
      <c r="Q20" s="364"/>
      <c r="R20" s="364"/>
      <c r="S20" s="364"/>
      <c r="T20" s="364"/>
      <c r="U20" s="364"/>
      <c r="V20" s="365"/>
      <c r="W20" s="363"/>
      <c r="X20" s="364"/>
      <c r="Y20" s="364"/>
      <c r="Z20" s="364"/>
      <c r="AA20" s="364"/>
      <c r="AB20" s="364"/>
      <c r="AC20" s="365"/>
      <c r="AD20" s="363"/>
      <c r="AE20" s="364"/>
      <c r="AF20" s="364"/>
      <c r="AG20" s="364"/>
      <c r="AH20" s="364"/>
      <c r="AI20" s="364"/>
      <c r="AJ20" s="365"/>
      <c r="AK20" s="363"/>
      <c r="AL20" s="364"/>
      <c r="AM20" s="364"/>
      <c r="AN20" s="364"/>
      <c r="AO20" s="364"/>
      <c r="AP20" s="364"/>
      <c r="AQ20" s="365"/>
      <c r="AR20" s="363"/>
      <c r="AS20" s="364"/>
      <c r="AT20" s="365"/>
      <c r="AU20" s="549">
        <f t="shared" si="3"/>
        <v>0</v>
      </c>
      <c r="AV20" s="550"/>
      <c r="AW20" s="551">
        <f t="shared" si="1"/>
        <v>0</v>
      </c>
      <c r="AX20" s="552"/>
      <c r="AY20" s="553"/>
      <c r="AZ20" s="554"/>
      <c r="BA20" s="554"/>
      <c r="BB20" s="554"/>
      <c r="BC20" s="554"/>
      <c r="BD20" s="555"/>
    </row>
    <row r="21" spans="1:56" ht="39.950000000000003" customHeight="1">
      <c r="A21" s="346"/>
      <c r="B21" s="362">
        <f t="shared" si="2"/>
        <v>9</v>
      </c>
      <c r="C21" s="539"/>
      <c r="D21" s="540"/>
      <c r="E21" s="541"/>
      <c r="F21" s="542"/>
      <c r="G21" s="543"/>
      <c r="H21" s="544"/>
      <c r="I21" s="544"/>
      <c r="J21" s="544"/>
      <c r="K21" s="545"/>
      <c r="L21" s="546"/>
      <c r="M21" s="547"/>
      <c r="N21" s="547"/>
      <c r="O21" s="548"/>
      <c r="P21" s="363"/>
      <c r="Q21" s="364"/>
      <c r="R21" s="364"/>
      <c r="S21" s="364"/>
      <c r="T21" s="364"/>
      <c r="U21" s="364"/>
      <c r="V21" s="365"/>
      <c r="W21" s="363"/>
      <c r="X21" s="364"/>
      <c r="Y21" s="364"/>
      <c r="Z21" s="364"/>
      <c r="AA21" s="364"/>
      <c r="AB21" s="364"/>
      <c r="AC21" s="365"/>
      <c r="AD21" s="363"/>
      <c r="AE21" s="364"/>
      <c r="AF21" s="364"/>
      <c r="AG21" s="364"/>
      <c r="AH21" s="364"/>
      <c r="AI21" s="364"/>
      <c r="AJ21" s="365"/>
      <c r="AK21" s="363"/>
      <c r="AL21" s="364"/>
      <c r="AM21" s="364"/>
      <c r="AN21" s="364"/>
      <c r="AO21" s="364"/>
      <c r="AP21" s="364"/>
      <c r="AQ21" s="365"/>
      <c r="AR21" s="363"/>
      <c r="AS21" s="364"/>
      <c r="AT21" s="365"/>
      <c r="AU21" s="549">
        <f t="shared" si="3"/>
        <v>0</v>
      </c>
      <c r="AV21" s="550"/>
      <c r="AW21" s="551">
        <f t="shared" si="1"/>
        <v>0</v>
      </c>
      <c r="AX21" s="552"/>
      <c r="AY21" s="553"/>
      <c r="AZ21" s="554"/>
      <c r="BA21" s="554"/>
      <c r="BB21" s="554"/>
      <c r="BC21" s="554"/>
      <c r="BD21" s="555"/>
    </row>
    <row r="22" spans="1:56" ht="39.950000000000003" customHeight="1">
      <c r="A22" s="346"/>
      <c r="B22" s="362">
        <f t="shared" si="2"/>
        <v>10</v>
      </c>
      <c r="C22" s="539"/>
      <c r="D22" s="540"/>
      <c r="E22" s="541"/>
      <c r="F22" s="542"/>
      <c r="G22" s="543"/>
      <c r="H22" s="544"/>
      <c r="I22" s="544"/>
      <c r="J22" s="544"/>
      <c r="K22" s="545"/>
      <c r="L22" s="546"/>
      <c r="M22" s="547"/>
      <c r="N22" s="547"/>
      <c r="O22" s="548"/>
      <c r="P22" s="363"/>
      <c r="Q22" s="364"/>
      <c r="R22" s="364"/>
      <c r="S22" s="364"/>
      <c r="T22" s="364"/>
      <c r="U22" s="364"/>
      <c r="V22" s="365"/>
      <c r="W22" s="363"/>
      <c r="X22" s="364"/>
      <c r="Y22" s="364"/>
      <c r="Z22" s="364"/>
      <c r="AA22" s="364"/>
      <c r="AB22" s="364"/>
      <c r="AC22" s="365"/>
      <c r="AD22" s="363"/>
      <c r="AE22" s="364"/>
      <c r="AF22" s="364"/>
      <c r="AG22" s="364"/>
      <c r="AH22" s="364"/>
      <c r="AI22" s="364"/>
      <c r="AJ22" s="365"/>
      <c r="AK22" s="363"/>
      <c r="AL22" s="364"/>
      <c r="AM22" s="364"/>
      <c r="AN22" s="364"/>
      <c r="AO22" s="364"/>
      <c r="AP22" s="364"/>
      <c r="AQ22" s="365"/>
      <c r="AR22" s="363"/>
      <c r="AS22" s="364"/>
      <c r="AT22" s="365"/>
      <c r="AU22" s="549">
        <f t="shared" si="3"/>
        <v>0</v>
      </c>
      <c r="AV22" s="550"/>
      <c r="AW22" s="551">
        <f t="shared" si="1"/>
        <v>0</v>
      </c>
      <c r="AX22" s="552"/>
      <c r="AY22" s="553"/>
      <c r="AZ22" s="554"/>
      <c r="BA22" s="554"/>
      <c r="BB22" s="554"/>
      <c r="BC22" s="554"/>
      <c r="BD22" s="555"/>
    </row>
    <row r="23" spans="1:56" ht="39.950000000000003" customHeight="1">
      <c r="A23" s="346"/>
      <c r="B23" s="362">
        <f t="shared" si="2"/>
        <v>11</v>
      </c>
      <c r="C23" s="539"/>
      <c r="D23" s="540"/>
      <c r="E23" s="541"/>
      <c r="F23" s="542"/>
      <c r="G23" s="543"/>
      <c r="H23" s="544"/>
      <c r="I23" s="544"/>
      <c r="J23" s="544"/>
      <c r="K23" s="545"/>
      <c r="L23" s="546"/>
      <c r="M23" s="547"/>
      <c r="N23" s="547"/>
      <c r="O23" s="548"/>
      <c r="P23" s="363"/>
      <c r="Q23" s="364"/>
      <c r="R23" s="364"/>
      <c r="S23" s="364"/>
      <c r="T23" s="364"/>
      <c r="U23" s="364"/>
      <c r="V23" s="365"/>
      <c r="W23" s="363"/>
      <c r="X23" s="364"/>
      <c r="Y23" s="364"/>
      <c r="Z23" s="364"/>
      <c r="AA23" s="364"/>
      <c r="AB23" s="364"/>
      <c r="AC23" s="365"/>
      <c r="AD23" s="363"/>
      <c r="AE23" s="364"/>
      <c r="AF23" s="364"/>
      <c r="AG23" s="364"/>
      <c r="AH23" s="364"/>
      <c r="AI23" s="364"/>
      <c r="AJ23" s="365"/>
      <c r="AK23" s="363"/>
      <c r="AL23" s="364"/>
      <c r="AM23" s="364"/>
      <c r="AN23" s="364"/>
      <c r="AO23" s="364"/>
      <c r="AP23" s="364"/>
      <c r="AQ23" s="365"/>
      <c r="AR23" s="363"/>
      <c r="AS23" s="364"/>
      <c r="AT23" s="365"/>
      <c r="AU23" s="549">
        <f t="shared" si="3"/>
        <v>0</v>
      </c>
      <c r="AV23" s="550"/>
      <c r="AW23" s="551">
        <f t="shared" si="1"/>
        <v>0</v>
      </c>
      <c r="AX23" s="552"/>
      <c r="AY23" s="553"/>
      <c r="AZ23" s="554"/>
      <c r="BA23" s="554"/>
      <c r="BB23" s="554"/>
      <c r="BC23" s="554"/>
      <c r="BD23" s="555"/>
    </row>
    <row r="24" spans="1:56" ht="39.950000000000003" customHeight="1">
      <c r="A24" s="346"/>
      <c r="B24" s="362">
        <f t="shared" si="2"/>
        <v>12</v>
      </c>
      <c r="C24" s="539"/>
      <c r="D24" s="540"/>
      <c r="E24" s="541"/>
      <c r="F24" s="542"/>
      <c r="G24" s="543"/>
      <c r="H24" s="544"/>
      <c r="I24" s="544"/>
      <c r="J24" s="544"/>
      <c r="K24" s="545"/>
      <c r="L24" s="546"/>
      <c r="M24" s="547"/>
      <c r="N24" s="547"/>
      <c r="O24" s="548"/>
      <c r="P24" s="363"/>
      <c r="Q24" s="364"/>
      <c r="R24" s="364"/>
      <c r="S24" s="364"/>
      <c r="T24" s="364"/>
      <c r="U24" s="364"/>
      <c r="V24" s="365"/>
      <c r="W24" s="363"/>
      <c r="X24" s="364"/>
      <c r="Y24" s="364"/>
      <c r="Z24" s="364"/>
      <c r="AA24" s="364"/>
      <c r="AB24" s="364"/>
      <c r="AC24" s="365"/>
      <c r="AD24" s="363"/>
      <c r="AE24" s="364"/>
      <c r="AF24" s="364"/>
      <c r="AG24" s="364"/>
      <c r="AH24" s="364"/>
      <c r="AI24" s="364"/>
      <c r="AJ24" s="365"/>
      <c r="AK24" s="363"/>
      <c r="AL24" s="364"/>
      <c r="AM24" s="364"/>
      <c r="AN24" s="364"/>
      <c r="AO24" s="364"/>
      <c r="AP24" s="364"/>
      <c r="AQ24" s="365"/>
      <c r="AR24" s="363"/>
      <c r="AS24" s="364"/>
      <c r="AT24" s="365"/>
      <c r="AU24" s="549">
        <f t="shared" si="3"/>
        <v>0</v>
      </c>
      <c r="AV24" s="550"/>
      <c r="AW24" s="551">
        <f t="shared" si="1"/>
        <v>0</v>
      </c>
      <c r="AX24" s="552"/>
      <c r="AY24" s="553"/>
      <c r="AZ24" s="554"/>
      <c r="BA24" s="554"/>
      <c r="BB24" s="554"/>
      <c r="BC24" s="554"/>
      <c r="BD24" s="555"/>
    </row>
    <row r="25" spans="1:56" ht="39.950000000000003" customHeight="1">
      <c r="A25" s="346"/>
      <c r="B25" s="362">
        <f t="shared" si="2"/>
        <v>13</v>
      </c>
      <c r="C25" s="539"/>
      <c r="D25" s="540"/>
      <c r="E25" s="541"/>
      <c r="F25" s="542"/>
      <c r="G25" s="543"/>
      <c r="H25" s="544"/>
      <c r="I25" s="544"/>
      <c r="J25" s="544"/>
      <c r="K25" s="545"/>
      <c r="L25" s="546"/>
      <c r="M25" s="547"/>
      <c r="N25" s="547"/>
      <c r="O25" s="548"/>
      <c r="P25" s="363"/>
      <c r="Q25" s="364"/>
      <c r="R25" s="364"/>
      <c r="S25" s="364"/>
      <c r="T25" s="364"/>
      <c r="U25" s="364"/>
      <c r="V25" s="365"/>
      <c r="W25" s="363"/>
      <c r="X25" s="364"/>
      <c r="Y25" s="364"/>
      <c r="Z25" s="364"/>
      <c r="AA25" s="364"/>
      <c r="AB25" s="364"/>
      <c r="AC25" s="365"/>
      <c r="AD25" s="363"/>
      <c r="AE25" s="364"/>
      <c r="AF25" s="364"/>
      <c r="AG25" s="364"/>
      <c r="AH25" s="364"/>
      <c r="AI25" s="364"/>
      <c r="AJ25" s="365"/>
      <c r="AK25" s="363"/>
      <c r="AL25" s="364"/>
      <c r="AM25" s="364"/>
      <c r="AN25" s="364"/>
      <c r="AO25" s="364"/>
      <c r="AP25" s="364"/>
      <c r="AQ25" s="365"/>
      <c r="AR25" s="363"/>
      <c r="AS25" s="364"/>
      <c r="AT25" s="365"/>
      <c r="AU25" s="549">
        <f t="shared" si="3"/>
        <v>0</v>
      </c>
      <c r="AV25" s="550"/>
      <c r="AW25" s="551">
        <f t="shared" si="1"/>
        <v>0</v>
      </c>
      <c r="AX25" s="552"/>
      <c r="AY25" s="553"/>
      <c r="AZ25" s="554"/>
      <c r="BA25" s="554"/>
      <c r="BB25" s="554"/>
      <c r="BC25" s="554"/>
      <c r="BD25" s="555"/>
    </row>
    <row r="26" spans="1:56" ht="39.950000000000003" customHeight="1">
      <c r="A26" s="346"/>
      <c r="B26" s="362">
        <f t="shared" si="2"/>
        <v>14</v>
      </c>
      <c r="C26" s="539"/>
      <c r="D26" s="540"/>
      <c r="E26" s="541"/>
      <c r="F26" s="542"/>
      <c r="G26" s="543"/>
      <c r="H26" s="544"/>
      <c r="I26" s="544"/>
      <c r="J26" s="544"/>
      <c r="K26" s="545"/>
      <c r="L26" s="546"/>
      <c r="M26" s="547"/>
      <c r="N26" s="547"/>
      <c r="O26" s="548"/>
      <c r="P26" s="363"/>
      <c r="Q26" s="364"/>
      <c r="R26" s="364"/>
      <c r="S26" s="364"/>
      <c r="T26" s="364"/>
      <c r="U26" s="364"/>
      <c r="V26" s="365"/>
      <c r="W26" s="363"/>
      <c r="X26" s="364"/>
      <c r="Y26" s="364"/>
      <c r="Z26" s="364"/>
      <c r="AA26" s="364"/>
      <c r="AB26" s="364"/>
      <c r="AC26" s="365"/>
      <c r="AD26" s="363"/>
      <c r="AE26" s="364"/>
      <c r="AF26" s="364"/>
      <c r="AG26" s="364"/>
      <c r="AH26" s="364"/>
      <c r="AI26" s="364"/>
      <c r="AJ26" s="365"/>
      <c r="AK26" s="363"/>
      <c r="AL26" s="364"/>
      <c r="AM26" s="364"/>
      <c r="AN26" s="364"/>
      <c r="AO26" s="364"/>
      <c r="AP26" s="364"/>
      <c r="AQ26" s="365"/>
      <c r="AR26" s="363"/>
      <c r="AS26" s="364"/>
      <c r="AT26" s="365"/>
      <c r="AU26" s="549">
        <f t="shared" si="3"/>
        <v>0</v>
      </c>
      <c r="AV26" s="550"/>
      <c r="AW26" s="551">
        <f t="shared" si="1"/>
        <v>0</v>
      </c>
      <c r="AX26" s="552"/>
      <c r="AY26" s="553"/>
      <c r="AZ26" s="554"/>
      <c r="BA26" s="554"/>
      <c r="BB26" s="554"/>
      <c r="BC26" s="554"/>
      <c r="BD26" s="555"/>
    </row>
    <row r="27" spans="1:56" ht="39.950000000000003" customHeight="1">
      <c r="A27" s="346"/>
      <c r="B27" s="362">
        <f t="shared" si="2"/>
        <v>15</v>
      </c>
      <c r="C27" s="539"/>
      <c r="D27" s="540"/>
      <c r="E27" s="541"/>
      <c r="F27" s="542"/>
      <c r="G27" s="543"/>
      <c r="H27" s="544"/>
      <c r="I27" s="544"/>
      <c r="J27" s="544"/>
      <c r="K27" s="545"/>
      <c r="L27" s="546"/>
      <c r="M27" s="547"/>
      <c r="N27" s="547"/>
      <c r="O27" s="548"/>
      <c r="P27" s="363"/>
      <c r="Q27" s="364"/>
      <c r="R27" s="364"/>
      <c r="S27" s="364"/>
      <c r="T27" s="364"/>
      <c r="U27" s="364"/>
      <c r="V27" s="365"/>
      <c r="W27" s="363"/>
      <c r="X27" s="364"/>
      <c r="Y27" s="364"/>
      <c r="Z27" s="364"/>
      <c r="AA27" s="364"/>
      <c r="AB27" s="364"/>
      <c r="AC27" s="365"/>
      <c r="AD27" s="363"/>
      <c r="AE27" s="364"/>
      <c r="AF27" s="364"/>
      <c r="AG27" s="364"/>
      <c r="AH27" s="364"/>
      <c r="AI27" s="364"/>
      <c r="AJ27" s="365"/>
      <c r="AK27" s="363"/>
      <c r="AL27" s="364"/>
      <c r="AM27" s="364"/>
      <c r="AN27" s="364"/>
      <c r="AO27" s="364"/>
      <c r="AP27" s="364"/>
      <c r="AQ27" s="365"/>
      <c r="AR27" s="363"/>
      <c r="AS27" s="364"/>
      <c r="AT27" s="365"/>
      <c r="AU27" s="549">
        <f t="shared" si="3"/>
        <v>0</v>
      </c>
      <c r="AV27" s="550"/>
      <c r="AW27" s="551">
        <f t="shared" si="1"/>
        <v>0</v>
      </c>
      <c r="AX27" s="552"/>
      <c r="AY27" s="553"/>
      <c r="AZ27" s="554"/>
      <c r="BA27" s="554"/>
      <c r="BB27" s="554"/>
      <c r="BC27" s="554"/>
      <c r="BD27" s="555"/>
    </row>
    <row r="28" spans="1:56" ht="39.950000000000003" customHeight="1">
      <c r="A28" s="346"/>
      <c r="B28" s="362">
        <f t="shared" si="2"/>
        <v>16</v>
      </c>
      <c r="C28" s="539"/>
      <c r="D28" s="540"/>
      <c r="E28" s="541"/>
      <c r="F28" s="542"/>
      <c r="G28" s="543"/>
      <c r="H28" s="544"/>
      <c r="I28" s="544"/>
      <c r="J28" s="544"/>
      <c r="K28" s="545"/>
      <c r="L28" s="546"/>
      <c r="M28" s="547"/>
      <c r="N28" s="547"/>
      <c r="O28" s="548"/>
      <c r="P28" s="363"/>
      <c r="Q28" s="364"/>
      <c r="R28" s="364"/>
      <c r="S28" s="364"/>
      <c r="T28" s="364"/>
      <c r="U28" s="364"/>
      <c r="V28" s="365"/>
      <c r="W28" s="363"/>
      <c r="X28" s="364"/>
      <c r="Y28" s="364"/>
      <c r="Z28" s="364"/>
      <c r="AA28" s="364"/>
      <c r="AB28" s="364"/>
      <c r="AC28" s="365"/>
      <c r="AD28" s="363"/>
      <c r="AE28" s="364"/>
      <c r="AF28" s="364"/>
      <c r="AG28" s="364"/>
      <c r="AH28" s="364"/>
      <c r="AI28" s="364"/>
      <c r="AJ28" s="365"/>
      <c r="AK28" s="363"/>
      <c r="AL28" s="364"/>
      <c r="AM28" s="364"/>
      <c r="AN28" s="364"/>
      <c r="AO28" s="364"/>
      <c r="AP28" s="364"/>
      <c r="AQ28" s="365"/>
      <c r="AR28" s="363"/>
      <c r="AS28" s="364"/>
      <c r="AT28" s="365"/>
      <c r="AU28" s="549">
        <f t="shared" si="3"/>
        <v>0</v>
      </c>
      <c r="AV28" s="550"/>
      <c r="AW28" s="551">
        <f t="shared" si="1"/>
        <v>0</v>
      </c>
      <c r="AX28" s="552"/>
      <c r="AY28" s="553"/>
      <c r="AZ28" s="554"/>
      <c r="BA28" s="554"/>
      <c r="BB28" s="554"/>
      <c r="BC28" s="554"/>
      <c r="BD28" s="555"/>
    </row>
    <row r="29" spans="1:56" ht="39.950000000000003" customHeight="1">
      <c r="A29" s="346"/>
      <c r="B29" s="362">
        <f t="shared" si="2"/>
        <v>17</v>
      </c>
      <c r="C29" s="539"/>
      <c r="D29" s="540"/>
      <c r="E29" s="541"/>
      <c r="F29" s="542"/>
      <c r="G29" s="543"/>
      <c r="H29" s="544"/>
      <c r="I29" s="544"/>
      <c r="J29" s="544"/>
      <c r="K29" s="545"/>
      <c r="L29" s="546"/>
      <c r="M29" s="547"/>
      <c r="N29" s="547"/>
      <c r="O29" s="548"/>
      <c r="P29" s="363"/>
      <c r="Q29" s="364"/>
      <c r="R29" s="364"/>
      <c r="S29" s="364"/>
      <c r="T29" s="364"/>
      <c r="U29" s="364"/>
      <c r="V29" s="365"/>
      <c r="W29" s="363"/>
      <c r="X29" s="364"/>
      <c r="Y29" s="364"/>
      <c r="Z29" s="364"/>
      <c r="AA29" s="364"/>
      <c r="AB29" s="364"/>
      <c r="AC29" s="365"/>
      <c r="AD29" s="363"/>
      <c r="AE29" s="364"/>
      <c r="AF29" s="364"/>
      <c r="AG29" s="364"/>
      <c r="AH29" s="364"/>
      <c r="AI29" s="364"/>
      <c r="AJ29" s="365"/>
      <c r="AK29" s="363"/>
      <c r="AL29" s="364"/>
      <c r="AM29" s="364"/>
      <c r="AN29" s="364"/>
      <c r="AO29" s="364"/>
      <c r="AP29" s="364"/>
      <c r="AQ29" s="365"/>
      <c r="AR29" s="363"/>
      <c r="AS29" s="364"/>
      <c r="AT29" s="365"/>
      <c r="AU29" s="549">
        <f t="shared" si="3"/>
        <v>0</v>
      </c>
      <c r="AV29" s="550"/>
      <c r="AW29" s="551">
        <f t="shared" si="1"/>
        <v>0</v>
      </c>
      <c r="AX29" s="552"/>
      <c r="AY29" s="553"/>
      <c r="AZ29" s="554"/>
      <c r="BA29" s="554"/>
      <c r="BB29" s="554"/>
      <c r="BC29" s="554"/>
      <c r="BD29" s="555"/>
    </row>
    <row r="30" spans="1:56" ht="39.950000000000003" customHeight="1">
      <c r="A30" s="346"/>
      <c r="B30" s="362">
        <f t="shared" si="2"/>
        <v>18</v>
      </c>
      <c r="C30" s="539"/>
      <c r="D30" s="540"/>
      <c r="E30" s="541"/>
      <c r="F30" s="542"/>
      <c r="G30" s="543"/>
      <c r="H30" s="544"/>
      <c r="I30" s="544"/>
      <c r="J30" s="544"/>
      <c r="K30" s="545"/>
      <c r="L30" s="546"/>
      <c r="M30" s="547"/>
      <c r="N30" s="547"/>
      <c r="O30" s="548"/>
      <c r="P30" s="363"/>
      <c r="Q30" s="364"/>
      <c r="R30" s="364"/>
      <c r="S30" s="364"/>
      <c r="T30" s="364"/>
      <c r="U30" s="364"/>
      <c r="V30" s="365"/>
      <c r="W30" s="363"/>
      <c r="X30" s="364"/>
      <c r="Y30" s="364"/>
      <c r="Z30" s="364"/>
      <c r="AA30" s="364"/>
      <c r="AB30" s="364"/>
      <c r="AC30" s="365"/>
      <c r="AD30" s="363"/>
      <c r="AE30" s="364"/>
      <c r="AF30" s="364"/>
      <c r="AG30" s="364"/>
      <c r="AH30" s="364"/>
      <c r="AI30" s="364"/>
      <c r="AJ30" s="365"/>
      <c r="AK30" s="363"/>
      <c r="AL30" s="364"/>
      <c r="AM30" s="364"/>
      <c r="AN30" s="364"/>
      <c r="AO30" s="364"/>
      <c r="AP30" s="364"/>
      <c r="AQ30" s="365"/>
      <c r="AR30" s="363"/>
      <c r="AS30" s="364"/>
      <c r="AT30" s="365"/>
      <c r="AU30" s="549">
        <f t="shared" si="3"/>
        <v>0</v>
      </c>
      <c r="AV30" s="550"/>
      <c r="AW30" s="551">
        <f t="shared" si="1"/>
        <v>0</v>
      </c>
      <c r="AX30" s="552"/>
      <c r="AY30" s="553"/>
      <c r="AZ30" s="554"/>
      <c r="BA30" s="554"/>
      <c r="BB30" s="554"/>
      <c r="BC30" s="554"/>
      <c r="BD30" s="555"/>
    </row>
    <row r="31" spans="1:56" ht="39.950000000000003" customHeight="1">
      <c r="A31" s="346"/>
      <c r="B31" s="362">
        <f t="shared" si="2"/>
        <v>19</v>
      </c>
      <c r="C31" s="539"/>
      <c r="D31" s="540"/>
      <c r="E31" s="541"/>
      <c r="F31" s="542"/>
      <c r="G31" s="543"/>
      <c r="H31" s="544"/>
      <c r="I31" s="544"/>
      <c r="J31" s="544"/>
      <c r="K31" s="545"/>
      <c r="L31" s="546"/>
      <c r="M31" s="547"/>
      <c r="N31" s="547"/>
      <c r="O31" s="548"/>
      <c r="P31" s="363"/>
      <c r="Q31" s="364"/>
      <c r="R31" s="364"/>
      <c r="S31" s="364"/>
      <c r="T31" s="364"/>
      <c r="U31" s="364"/>
      <c r="V31" s="365"/>
      <c r="W31" s="363"/>
      <c r="X31" s="364"/>
      <c r="Y31" s="364"/>
      <c r="Z31" s="364"/>
      <c r="AA31" s="364"/>
      <c r="AB31" s="364"/>
      <c r="AC31" s="365"/>
      <c r="AD31" s="363"/>
      <c r="AE31" s="364"/>
      <c r="AF31" s="364"/>
      <c r="AG31" s="364"/>
      <c r="AH31" s="364"/>
      <c r="AI31" s="364"/>
      <c r="AJ31" s="365"/>
      <c r="AK31" s="363"/>
      <c r="AL31" s="364"/>
      <c r="AM31" s="364"/>
      <c r="AN31" s="364"/>
      <c r="AO31" s="364"/>
      <c r="AP31" s="364"/>
      <c r="AQ31" s="365"/>
      <c r="AR31" s="363"/>
      <c r="AS31" s="364"/>
      <c r="AT31" s="365"/>
      <c r="AU31" s="549">
        <f t="shared" si="3"/>
        <v>0</v>
      </c>
      <c r="AV31" s="550"/>
      <c r="AW31" s="551">
        <f t="shared" si="1"/>
        <v>0</v>
      </c>
      <c r="AX31" s="552"/>
      <c r="AY31" s="553"/>
      <c r="AZ31" s="554"/>
      <c r="BA31" s="554"/>
      <c r="BB31" s="554"/>
      <c r="BC31" s="554"/>
      <c r="BD31" s="555"/>
    </row>
    <row r="32" spans="1:56" ht="39.950000000000003" customHeight="1">
      <c r="A32" s="346"/>
      <c r="B32" s="362">
        <f t="shared" si="2"/>
        <v>20</v>
      </c>
      <c r="C32" s="539"/>
      <c r="D32" s="540"/>
      <c r="E32" s="541"/>
      <c r="F32" s="542"/>
      <c r="G32" s="543"/>
      <c r="H32" s="544"/>
      <c r="I32" s="544"/>
      <c r="J32" s="544"/>
      <c r="K32" s="545"/>
      <c r="L32" s="546"/>
      <c r="M32" s="547"/>
      <c r="N32" s="547"/>
      <c r="O32" s="548"/>
      <c r="P32" s="363"/>
      <c r="Q32" s="364"/>
      <c r="R32" s="364"/>
      <c r="S32" s="364"/>
      <c r="T32" s="364"/>
      <c r="U32" s="364"/>
      <c r="V32" s="365"/>
      <c r="W32" s="363"/>
      <c r="X32" s="364"/>
      <c r="Y32" s="364"/>
      <c r="Z32" s="364"/>
      <c r="AA32" s="364"/>
      <c r="AB32" s="364"/>
      <c r="AC32" s="365"/>
      <c r="AD32" s="363"/>
      <c r="AE32" s="364"/>
      <c r="AF32" s="364"/>
      <c r="AG32" s="364"/>
      <c r="AH32" s="364"/>
      <c r="AI32" s="364"/>
      <c r="AJ32" s="365"/>
      <c r="AK32" s="363"/>
      <c r="AL32" s="364"/>
      <c r="AM32" s="364"/>
      <c r="AN32" s="364"/>
      <c r="AO32" s="364"/>
      <c r="AP32" s="364"/>
      <c r="AQ32" s="365"/>
      <c r="AR32" s="363"/>
      <c r="AS32" s="364"/>
      <c r="AT32" s="365"/>
      <c r="AU32" s="549">
        <f t="shared" si="3"/>
        <v>0</v>
      </c>
      <c r="AV32" s="550"/>
      <c r="AW32" s="551">
        <f t="shared" si="1"/>
        <v>0</v>
      </c>
      <c r="AX32" s="552"/>
      <c r="AY32" s="553"/>
      <c r="AZ32" s="554"/>
      <c r="BA32" s="554"/>
      <c r="BB32" s="554"/>
      <c r="BC32" s="554"/>
      <c r="BD32" s="555"/>
    </row>
    <row r="33" spans="1:56" ht="39.950000000000003" customHeight="1">
      <c r="A33" s="346"/>
      <c r="B33" s="362">
        <f t="shared" si="2"/>
        <v>21</v>
      </c>
      <c r="C33" s="539"/>
      <c r="D33" s="540"/>
      <c r="E33" s="541"/>
      <c r="F33" s="542"/>
      <c r="G33" s="543"/>
      <c r="H33" s="544"/>
      <c r="I33" s="544"/>
      <c r="J33" s="544"/>
      <c r="K33" s="545"/>
      <c r="L33" s="546"/>
      <c r="M33" s="547"/>
      <c r="N33" s="547"/>
      <c r="O33" s="548"/>
      <c r="P33" s="363"/>
      <c r="Q33" s="364"/>
      <c r="R33" s="364"/>
      <c r="S33" s="364"/>
      <c r="T33" s="364"/>
      <c r="U33" s="364"/>
      <c r="V33" s="365"/>
      <c r="W33" s="363"/>
      <c r="X33" s="364"/>
      <c r="Y33" s="364"/>
      <c r="Z33" s="364"/>
      <c r="AA33" s="364"/>
      <c r="AB33" s="364"/>
      <c r="AC33" s="365"/>
      <c r="AD33" s="363"/>
      <c r="AE33" s="364"/>
      <c r="AF33" s="364"/>
      <c r="AG33" s="364"/>
      <c r="AH33" s="364"/>
      <c r="AI33" s="364"/>
      <c r="AJ33" s="365"/>
      <c r="AK33" s="363"/>
      <c r="AL33" s="364"/>
      <c r="AM33" s="364"/>
      <c r="AN33" s="364"/>
      <c r="AO33" s="364"/>
      <c r="AP33" s="364"/>
      <c r="AQ33" s="365"/>
      <c r="AR33" s="363"/>
      <c r="AS33" s="364"/>
      <c r="AT33" s="365"/>
      <c r="AU33" s="549">
        <f t="shared" si="3"/>
        <v>0</v>
      </c>
      <c r="AV33" s="550"/>
      <c r="AW33" s="551">
        <f t="shared" si="1"/>
        <v>0</v>
      </c>
      <c r="AX33" s="552"/>
      <c r="AY33" s="553"/>
      <c r="AZ33" s="554"/>
      <c r="BA33" s="554"/>
      <c r="BB33" s="554"/>
      <c r="BC33" s="554"/>
      <c r="BD33" s="555"/>
    </row>
    <row r="34" spans="1:56" ht="39.950000000000003" customHeight="1">
      <c r="A34" s="346"/>
      <c r="B34" s="362">
        <f t="shared" si="2"/>
        <v>22</v>
      </c>
      <c r="C34" s="539"/>
      <c r="D34" s="540"/>
      <c r="E34" s="541"/>
      <c r="F34" s="542"/>
      <c r="G34" s="543"/>
      <c r="H34" s="544"/>
      <c r="I34" s="544"/>
      <c r="J34" s="544"/>
      <c r="K34" s="545"/>
      <c r="L34" s="546"/>
      <c r="M34" s="547"/>
      <c r="N34" s="547"/>
      <c r="O34" s="548"/>
      <c r="P34" s="363"/>
      <c r="Q34" s="364"/>
      <c r="R34" s="364"/>
      <c r="S34" s="364"/>
      <c r="T34" s="364"/>
      <c r="U34" s="364"/>
      <c r="V34" s="365"/>
      <c r="W34" s="363"/>
      <c r="X34" s="364"/>
      <c r="Y34" s="364"/>
      <c r="Z34" s="364"/>
      <c r="AA34" s="364"/>
      <c r="AB34" s="364"/>
      <c r="AC34" s="365"/>
      <c r="AD34" s="363"/>
      <c r="AE34" s="364"/>
      <c r="AF34" s="364"/>
      <c r="AG34" s="364"/>
      <c r="AH34" s="364"/>
      <c r="AI34" s="364"/>
      <c r="AJ34" s="365"/>
      <c r="AK34" s="363"/>
      <c r="AL34" s="364"/>
      <c r="AM34" s="364"/>
      <c r="AN34" s="364"/>
      <c r="AO34" s="364"/>
      <c r="AP34" s="364"/>
      <c r="AQ34" s="365"/>
      <c r="AR34" s="363"/>
      <c r="AS34" s="364"/>
      <c r="AT34" s="365"/>
      <c r="AU34" s="549">
        <f t="shared" si="3"/>
        <v>0</v>
      </c>
      <c r="AV34" s="550"/>
      <c r="AW34" s="551">
        <f t="shared" si="1"/>
        <v>0</v>
      </c>
      <c r="AX34" s="552"/>
      <c r="AY34" s="553"/>
      <c r="AZ34" s="554"/>
      <c r="BA34" s="554"/>
      <c r="BB34" s="554"/>
      <c r="BC34" s="554"/>
      <c r="BD34" s="555"/>
    </row>
    <row r="35" spans="1:56" ht="39.950000000000003" customHeight="1">
      <c r="A35" s="346"/>
      <c r="B35" s="362">
        <f t="shared" si="2"/>
        <v>23</v>
      </c>
      <c r="C35" s="539"/>
      <c r="D35" s="540"/>
      <c r="E35" s="541"/>
      <c r="F35" s="542"/>
      <c r="G35" s="543"/>
      <c r="H35" s="544"/>
      <c r="I35" s="544"/>
      <c r="J35" s="544"/>
      <c r="K35" s="545"/>
      <c r="L35" s="546"/>
      <c r="M35" s="547"/>
      <c r="N35" s="547"/>
      <c r="O35" s="548"/>
      <c r="P35" s="363"/>
      <c r="Q35" s="364"/>
      <c r="R35" s="364"/>
      <c r="S35" s="364"/>
      <c r="T35" s="364"/>
      <c r="U35" s="364"/>
      <c r="V35" s="365"/>
      <c r="W35" s="363"/>
      <c r="X35" s="364"/>
      <c r="Y35" s="364"/>
      <c r="Z35" s="364"/>
      <c r="AA35" s="364"/>
      <c r="AB35" s="364"/>
      <c r="AC35" s="365"/>
      <c r="AD35" s="363"/>
      <c r="AE35" s="364"/>
      <c r="AF35" s="364"/>
      <c r="AG35" s="364"/>
      <c r="AH35" s="364"/>
      <c r="AI35" s="364"/>
      <c r="AJ35" s="365"/>
      <c r="AK35" s="363"/>
      <c r="AL35" s="364"/>
      <c r="AM35" s="364"/>
      <c r="AN35" s="364"/>
      <c r="AO35" s="364"/>
      <c r="AP35" s="364"/>
      <c r="AQ35" s="365"/>
      <c r="AR35" s="363"/>
      <c r="AS35" s="364"/>
      <c r="AT35" s="365"/>
      <c r="AU35" s="549">
        <f t="shared" si="3"/>
        <v>0</v>
      </c>
      <c r="AV35" s="550"/>
      <c r="AW35" s="551">
        <f t="shared" si="1"/>
        <v>0</v>
      </c>
      <c r="AX35" s="552"/>
      <c r="AY35" s="553"/>
      <c r="AZ35" s="554"/>
      <c r="BA35" s="554"/>
      <c r="BB35" s="554"/>
      <c r="BC35" s="554"/>
      <c r="BD35" s="555"/>
    </row>
    <row r="36" spans="1:56" ht="39.950000000000003" customHeight="1">
      <c r="A36" s="346"/>
      <c r="B36" s="362">
        <f t="shared" si="2"/>
        <v>24</v>
      </c>
      <c r="C36" s="539"/>
      <c r="D36" s="540"/>
      <c r="E36" s="541"/>
      <c r="F36" s="542"/>
      <c r="G36" s="543"/>
      <c r="H36" s="544"/>
      <c r="I36" s="544"/>
      <c r="J36" s="544"/>
      <c r="K36" s="545"/>
      <c r="L36" s="546"/>
      <c r="M36" s="547"/>
      <c r="N36" s="547"/>
      <c r="O36" s="548"/>
      <c r="P36" s="363"/>
      <c r="Q36" s="364"/>
      <c r="R36" s="364"/>
      <c r="S36" s="364"/>
      <c r="T36" s="364"/>
      <c r="U36" s="364"/>
      <c r="V36" s="365"/>
      <c r="W36" s="363"/>
      <c r="X36" s="364"/>
      <c r="Y36" s="364"/>
      <c r="Z36" s="364"/>
      <c r="AA36" s="364"/>
      <c r="AB36" s="364"/>
      <c r="AC36" s="365"/>
      <c r="AD36" s="363"/>
      <c r="AE36" s="364"/>
      <c r="AF36" s="364"/>
      <c r="AG36" s="364"/>
      <c r="AH36" s="364"/>
      <c r="AI36" s="364"/>
      <c r="AJ36" s="365"/>
      <c r="AK36" s="363"/>
      <c r="AL36" s="364"/>
      <c r="AM36" s="364"/>
      <c r="AN36" s="364"/>
      <c r="AO36" s="364"/>
      <c r="AP36" s="364"/>
      <c r="AQ36" s="365"/>
      <c r="AR36" s="363"/>
      <c r="AS36" s="364"/>
      <c r="AT36" s="365"/>
      <c r="AU36" s="549">
        <f t="shared" si="3"/>
        <v>0</v>
      </c>
      <c r="AV36" s="550"/>
      <c r="AW36" s="551">
        <f t="shared" si="1"/>
        <v>0</v>
      </c>
      <c r="AX36" s="552"/>
      <c r="AY36" s="553"/>
      <c r="AZ36" s="554"/>
      <c r="BA36" s="554"/>
      <c r="BB36" s="554"/>
      <c r="BC36" s="554"/>
      <c r="BD36" s="555"/>
    </row>
    <row r="37" spans="1:56" ht="39.950000000000003" customHeight="1">
      <c r="A37" s="346"/>
      <c r="B37" s="362">
        <f t="shared" si="2"/>
        <v>25</v>
      </c>
      <c r="C37" s="539"/>
      <c r="D37" s="540"/>
      <c r="E37" s="541"/>
      <c r="F37" s="542"/>
      <c r="G37" s="543"/>
      <c r="H37" s="544"/>
      <c r="I37" s="544"/>
      <c r="J37" s="544"/>
      <c r="K37" s="545"/>
      <c r="L37" s="546"/>
      <c r="M37" s="547"/>
      <c r="N37" s="547"/>
      <c r="O37" s="548"/>
      <c r="P37" s="363"/>
      <c r="Q37" s="364"/>
      <c r="R37" s="364"/>
      <c r="S37" s="364"/>
      <c r="T37" s="364"/>
      <c r="U37" s="364"/>
      <c r="V37" s="365"/>
      <c r="W37" s="363"/>
      <c r="X37" s="364"/>
      <c r="Y37" s="364"/>
      <c r="Z37" s="364"/>
      <c r="AA37" s="364"/>
      <c r="AB37" s="364"/>
      <c r="AC37" s="365"/>
      <c r="AD37" s="363"/>
      <c r="AE37" s="364"/>
      <c r="AF37" s="364"/>
      <c r="AG37" s="364"/>
      <c r="AH37" s="364"/>
      <c r="AI37" s="364"/>
      <c r="AJ37" s="365"/>
      <c r="AK37" s="363"/>
      <c r="AL37" s="364"/>
      <c r="AM37" s="364"/>
      <c r="AN37" s="364"/>
      <c r="AO37" s="364"/>
      <c r="AP37" s="364"/>
      <c r="AQ37" s="365"/>
      <c r="AR37" s="363"/>
      <c r="AS37" s="364"/>
      <c r="AT37" s="365"/>
      <c r="AU37" s="549">
        <f t="shared" si="3"/>
        <v>0</v>
      </c>
      <c r="AV37" s="550"/>
      <c r="AW37" s="551">
        <f t="shared" si="1"/>
        <v>0</v>
      </c>
      <c r="AX37" s="552"/>
      <c r="AY37" s="553"/>
      <c r="AZ37" s="554"/>
      <c r="BA37" s="554"/>
      <c r="BB37" s="554"/>
      <c r="BC37" s="554"/>
      <c r="BD37" s="555"/>
    </row>
    <row r="38" spans="1:56" ht="39.950000000000003" customHeight="1">
      <c r="A38" s="346"/>
      <c r="B38" s="362">
        <f t="shared" si="2"/>
        <v>26</v>
      </c>
      <c r="C38" s="539"/>
      <c r="D38" s="540"/>
      <c r="E38" s="541"/>
      <c r="F38" s="542"/>
      <c r="G38" s="543"/>
      <c r="H38" s="544"/>
      <c r="I38" s="544"/>
      <c r="J38" s="544"/>
      <c r="K38" s="545"/>
      <c r="L38" s="546"/>
      <c r="M38" s="547"/>
      <c r="N38" s="547"/>
      <c r="O38" s="548"/>
      <c r="P38" s="363"/>
      <c r="Q38" s="364"/>
      <c r="R38" s="364"/>
      <c r="S38" s="364"/>
      <c r="T38" s="364"/>
      <c r="U38" s="364"/>
      <c r="V38" s="365"/>
      <c r="W38" s="363"/>
      <c r="X38" s="364"/>
      <c r="Y38" s="364"/>
      <c r="Z38" s="364"/>
      <c r="AA38" s="364"/>
      <c r="AB38" s="364"/>
      <c r="AC38" s="365"/>
      <c r="AD38" s="363"/>
      <c r="AE38" s="364"/>
      <c r="AF38" s="364"/>
      <c r="AG38" s="364"/>
      <c r="AH38" s="364"/>
      <c r="AI38" s="364"/>
      <c r="AJ38" s="365"/>
      <c r="AK38" s="363"/>
      <c r="AL38" s="364"/>
      <c r="AM38" s="364"/>
      <c r="AN38" s="364"/>
      <c r="AO38" s="364"/>
      <c r="AP38" s="364"/>
      <c r="AQ38" s="365"/>
      <c r="AR38" s="363"/>
      <c r="AS38" s="364"/>
      <c r="AT38" s="365"/>
      <c r="AU38" s="549">
        <f t="shared" si="3"/>
        <v>0</v>
      </c>
      <c r="AV38" s="550"/>
      <c r="AW38" s="551">
        <f t="shared" si="1"/>
        <v>0</v>
      </c>
      <c r="AX38" s="552"/>
      <c r="AY38" s="553"/>
      <c r="AZ38" s="554"/>
      <c r="BA38" s="554"/>
      <c r="BB38" s="554"/>
      <c r="BC38" s="554"/>
      <c r="BD38" s="555"/>
    </row>
    <row r="39" spans="1:56" ht="39.950000000000003" customHeight="1">
      <c r="A39" s="346"/>
      <c r="B39" s="362">
        <f t="shared" si="2"/>
        <v>27</v>
      </c>
      <c r="C39" s="539"/>
      <c r="D39" s="540"/>
      <c r="E39" s="541"/>
      <c r="F39" s="542"/>
      <c r="G39" s="543"/>
      <c r="H39" s="544"/>
      <c r="I39" s="544"/>
      <c r="J39" s="544"/>
      <c r="K39" s="545"/>
      <c r="L39" s="546"/>
      <c r="M39" s="547"/>
      <c r="N39" s="547"/>
      <c r="O39" s="548"/>
      <c r="P39" s="363"/>
      <c r="Q39" s="364"/>
      <c r="R39" s="364"/>
      <c r="S39" s="364"/>
      <c r="T39" s="364"/>
      <c r="U39" s="364"/>
      <c r="V39" s="365"/>
      <c r="W39" s="363"/>
      <c r="X39" s="364"/>
      <c r="Y39" s="364"/>
      <c r="Z39" s="364"/>
      <c r="AA39" s="364"/>
      <c r="AB39" s="364"/>
      <c r="AC39" s="365"/>
      <c r="AD39" s="363"/>
      <c r="AE39" s="364"/>
      <c r="AF39" s="364"/>
      <c r="AG39" s="364"/>
      <c r="AH39" s="364"/>
      <c r="AI39" s="364"/>
      <c r="AJ39" s="365"/>
      <c r="AK39" s="363"/>
      <c r="AL39" s="364"/>
      <c r="AM39" s="364"/>
      <c r="AN39" s="364"/>
      <c r="AO39" s="364"/>
      <c r="AP39" s="364"/>
      <c r="AQ39" s="365"/>
      <c r="AR39" s="363"/>
      <c r="AS39" s="364"/>
      <c r="AT39" s="365"/>
      <c r="AU39" s="549">
        <f t="shared" si="3"/>
        <v>0</v>
      </c>
      <c r="AV39" s="550"/>
      <c r="AW39" s="551">
        <f t="shared" si="1"/>
        <v>0</v>
      </c>
      <c r="AX39" s="552"/>
      <c r="AY39" s="553"/>
      <c r="AZ39" s="554"/>
      <c r="BA39" s="554"/>
      <c r="BB39" s="554"/>
      <c r="BC39" s="554"/>
      <c r="BD39" s="555"/>
    </row>
    <row r="40" spans="1:56" ht="39.950000000000003" customHeight="1">
      <c r="A40" s="346"/>
      <c r="B40" s="362">
        <f t="shared" si="2"/>
        <v>28</v>
      </c>
      <c r="C40" s="539"/>
      <c r="D40" s="540"/>
      <c r="E40" s="541"/>
      <c r="F40" s="542"/>
      <c r="G40" s="543"/>
      <c r="H40" s="544"/>
      <c r="I40" s="544"/>
      <c r="J40" s="544"/>
      <c r="K40" s="545"/>
      <c r="L40" s="546"/>
      <c r="M40" s="547"/>
      <c r="N40" s="547"/>
      <c r="O40" s="548"/>
      <c r="P40" s="366"/>
      <c r="Q40" s="367"/>
      <c r="R40" s="367"/>
      <c r="S40" s="367"/>
      <c r="T40" s="367"/>
      <c r="U40" s="367"/>
      <c r="V40" s="368"/>
      <c r="W40" s="366"/>
      <c r="X40" s="367"/>
      <c r="Y40" s="367"/>
      <c r="Z40" s="367"/>
      <c r="AA40" s="367"/>
      <c r="AB40" s="367"/>
      <c r="AC40" s="368"/>
      <c r="AD40" s="366"/>
      <c r="AE40" s="367"/>
      <c r="AF40" s="367"/>
      <c r="AG40" s="367"/>
      <c r="AH40" s="367"/>
      <c r="AI40" s="367"/>
      <c r="AJ40" s="368"/>
      <c r="AK40" s="366"/>
      <c r="AL40" s="367"/>
      <c r="AM40" s="367"/>
      <c r="AN40" s="367"/>
      <c r="AO40" s="367"/>
      <c r="AP40" s="367"/>
      <c r="AQ40" s="368"/>
      <c r="AR40" s="366"/>
      <c r="AS40" s="367"/>
      <c r="AT40" s="368"/>
      <c r="AU40" s="549">
        <f t="shared" si="3"/>
        <v>0</v>
      </c>
      <c r="AV40" s="550"/>
      <c r="AW40" s="551">
        <f t="shared" si="1"/>
        <v>0</v>
      </c>
      <c r="AX40" s="552"/>
      <c r="AY40" s="553"/>
      <c r="AZ40" s="554"/>
      <c r="BA40" s="554"/>
      <c r="BB40" s="554"/>
      <c r="BC40" s="554"/>
      <c r="BD40" s="555"/>
    </row>
    <row r="41" spans="1:56" ht="39.950000000000003" customHeight="1">
      <c r="A41" s="346"/>
      <c r="B41" s="362">
        <f t="shared" si="2"/>
        <v>29</v>
      </c>
      <c r="C41" s="539"/>
      <c r="D41" s="540"/>
      <c r="E41" s="541"/>
      <c r="F41" s="542"/>
      <c r="G41" s="543"/>
      <c r="H41" s="544"/>
      <c r="I41" s="544"/>
      <c r="J41" s="544"/>
      <c r="K41" s="545"/>
      <c r="L41" s="546"/>
      <c r="M41" s="547"/>
      <c r="N41" s="547"/>
      <c r="O41" s="548"/>
      <c r="P41" s="363"/>
      <c r="Q41" s="364"/>
      <c r="R41" s="364"/>
      <c r="S41" s="364"/>
      <c r="T41" s="364"/>
      <c r="U41" s="364"/>
      <c r="V41" s="365"/>
      <c r="W41" s="363"/>
      <c r="X41" s="364"/>
      <c r="Y41" s="364"/>
      <c r="Z41" s="364"/>
      <c r="AA41" s="364"/>
      <c r="AB41" s="364"/>
      <c r="AC41" s="365"/>
      <c r="AD41" s="363"/>
      <c r="AE41" s="364"/>
      <c r="AF41" s="364"/>
      <c r="AG41" s="364"/>
      <c r="AH41" s="364"/>
      <c r="AI41" s="364"/>
      <c r="AJ41" s="365"/>
      <c r="AK41" s="363"/>
      <c r="AL41" s="364"/>
      <c r="AM41" s="364"/>
      <c r="AN41" s="364"/>
      <c r="AO41" s="364"/>
      <c r="AP41" s="364"/>
      <c r="AQ41" s="365"/>
      <c r="AR41" s="363"/>
      <c r="AS41" s="364"/>
      <c r="AT41" s="365"/>
      <c r="AU41" s="549">
        <f t="shared" si="3"/>
        <v>0</v>
      </c>
      <c r="AV41" s="550"/>
      <c r="AW41" s="551">
        <f t="shared" si="1"/>
        <v>0</v>
      </c>
      <c r="AX41" s="552"/>
      <c r="AY41" s="553"/>
      <c r="AZ41" s="554"/>
      <c r="BA41" s="554"/>
      <c r="BB41" s="554"/>
      <c r="BC41" s="554"/>
      <c r="BD41" s="555"/>
    </row>
    <row r="42" spans="1:56" ht="39.950000000000003" customHeight="1">
      <c r="A42" s="346"/>
      <c r="B42" s="362">
        <f t="shared" si="2"/>
        <v>30</v>
      </c>
      <c r="C42" s="539"/>
      <c r="D42" s="540"/>
      <c r="E42" s="541"/>
      <c r="F42" s="542"/>
      <c r="G42" s="543"/>
      <c r="H42" s="544"/>
      <c r="I42" s="544"/>
      <c r="J42" s="544"/>
      <c r="K42" s="545"/>
      <c r="L42" s="546"/>
      <c r="M42" s="547"/>
      <c r="N42" s="547"/>
      <c r="O42" s="548"/>
      <c r="P42" s="363"/>
      <c r="Q42" s="364"/>
      <c r="R42" s="364"/>
      <c r="S42" s="364"/>
      <c r="T42" s="364"/>
      <c r="U42" s="364"/>
      <c r="V42" s="365"/>
      <c r="W42" s="363"/>
      <c r="X42" s="364"/>
      <c r="Y42" s="364"/>
      <c r="Z42" s="364"/>
      <c r="AA42" s="364"/>
      <c r="AB42" s="364"/>
      <c r="AC42" s="365"/>
      <c r="AD42" s="363"/>
      <c r="AE42" s="364"/>
      <c r="AF42" s="364"/>
      <c r="AG42" s="364"/>
      <c r="AH42" s="364"/>
      <c r="AI42" s="364"/>
      <c r="AJ42" s="365"/>
      <c r="AK42" s="363"/>
      <c r="AL42" s="364"/>
      <c r="AM42" s="364"/>
      <c r="AN42" s="364"/>
      <c r="AO42" s="364"/>
      <c r="AP42" s="364"/>
      <c r="AQ42" s="365"/>
      <c r="AR42" s="363"/>
      <c r="AS42" s="364"/>
      <c r="AT42" s="365"/>
      <c r="AU42" s="549">
        <f t="shared" si="3"/>
        <v>0</v>
      </c>
      <c r="AV42" s="550"/>
      <c r="AW42" s="551">
        <f t="shared" si="1"/>
        <v>0</v>
      </c>
      <c r="AX42" s="552"/>
      <c r="AY42" s="553"/>
      <c r="AZ42" s="554"/>
      <c r="BA42" s="554"/>
      <c r="BB42" s="554"/>
      <c r="BC42" s="554"/>
      <c r="BD42" s="555"/>
    </row>
    <row r="43" spans="1:56" ht="39.950000000000003" customHeight="1">
      <c r="A43" s="346"/>
      <c r="B43" s="362">
        <f t="shared" si="2"/>
        <v>31</v>
      </c>
      <c r="C43" s="539"/>
      <c r="D43" s="540"/>
      <c r="E43" s="541"/>
      <c r="F43" s="542"/>
      <c r="G43" s="543"/>
      <c r="H43" s="544"/>
      <c r="I43" s="544"/>
      <c r="J43" s="544"/>
      <c r="K43" s="545"/>
      <c r="L43" s="546"/>
      <c r="M43" s="547"/>
      <c r="N43" s="547"/>
      <c r="O43" s="548"/>
      <c r="P43" s="363"/>
      <c r="Q43" s="364"/>
      <c r="R43" s="364"/>
      <c r="S43" s="364"/>
      <c r="T43" s="364"/>
      <c r="U43" s="364"/>
      <c r="V43" s="365"/>
      <c r="W43" s="363"/>
      <c r="X43" s="364"/>
      <c r="Y43" s="364"/>
      <c r="Z43" s="364"/>
      <c r="AA43" s="364"/>
      <c r="AB43" s="364"/>
      <c r="AC43" s="365"/>
      <c r="AD43" s="363"/>
      <c r="AE43" s="364"/>
      <c r="AF43" s="364"/>
      <c r="AG43" s="364"/>
      <c r="AH43" s="364"/>
      <c r="AI43" s="364"/>
      <c r="AJ43" s="365"/>
      <c r="AK43" s="363"/>
      <c r="AL43" s="364"/>
      <c r="AM43" s="364"/>
      <c r="AN43" s="364"/>
      <c r="AO43" s="364"/>
      <c r="AP43" s="364"/>
      <c r="AQ43" s="365"/>
      <c r="AR43" s="363"/>
      <c r="AS43" s="364"/>
      <c r="AT43" s="365"/>
      <c r="AU43" s="549">
        <f t="shared" si="3"/>
        <v>0</v>
      </c>
      <c r="AV43" s="550"/>
      <c r="AW43" s="551">
        <f t="shared" si="1"/>
        <v>0</v>
      </c>
      <c r="AX43" s="552"/>
      <c r="AY43" s="553"/>
      <c r="AZ43" s="554"/>
      <c r="BA43" s="554"/>
      <c r="BB43" s="554"/>
      <c r="BC43" s="554"/>
      <c r="BD43" s="555"/>
    </row>
    <row r="44" spans="1:56" ht="39.950000000000003" customHeight="1">
      <c r="A44" s="346"/>
      <c r="B44" s="362">
        <f t="shared" si="2"/>
        <v>32</v>
      </c>
      <c r="C44" s="539"/>
      <c r="D44" s="540"/>
      <c r="E44" s="541"/>
      <c r="F44" s="542"/>
      <c r="G44" s="543"/>
      <c r="H44" s="544"/>
      <c r="I44" s="544"/>
      <c r="J44" s="544"/>
      <c r="K44" s="545"/>
      <c r="L44" s="546"/>
      <c r="M44" s="547"/>
      <c r="N44" s="547"/>
      <c r="O44" s="548"/>
      <c r="P44" s="363"/>
      <c r="Q44" s="364"/>
      <c r="R44" s="364"/>
      <c r="S44" s="364"/>
      <c r="T44" s="364"/>
      <c r="U44" s="364"/>
      <c r="V44" s="365"/>
      <c r="W44" s="363"/>
      <c r="X44" s="364"/>
      <c r="Y44" s="364"/>
      <c r="Z44" s="364"/>
      <c r="AA44" s="364"/>
      <c r="AB44" s="364"/>
      <c r="AC44" s="365"/>
      <c r="AD44" s="363"/>
      <c r="AE44" s="364"/>
      <c r="AF44" s="364"/>
      <c r="AG44" s="364"/>
      <c r="AH44" s="364"/>
      <c r="AI44" s="364"/>
      <c r="AJ44" s="365"/>
      <c r="AK44" s="363"/>
      <c r="AL44" s="364"/>
      <c r="AM44" s="364"/>
      <c r="AN44" s="364"/>
      <c r="AO44" s="364"/>
      <c r="AP44" s="364"/>
      <c r="AQ44" s="365"/>
      <c r="AR44" s="363"/>
      <c r="AS44" s="364"/>
      <c r="AT44" s="365"/>
      <c r="AU44" s="549">
        <f t="shared" si="3"/>
        <v>0</v>
      </c>
      <c r="AV44" s="550"/>
      <c r="AW44" s="551">
        <f t="shared" si="1"/>
        <v>0</v>
      </c>
      <c r="AX44" s="552"/>
      <c r="AY44" s="553"/>
      <c r="AZ44" s="554"/>
      <c r="BA44" s="554"/>
      <c r="BB44" s="554"/>
      <c r="BC44" s="554"/>
      <c r="BD44" s="555"/>
    </row>
    <row r="45" spans="1:56" ht="39.950000000000003" customHeight="1">
      <c r="A45" s="346"/>
      <c r="B45" s="362">
        <f t="shared" si="2"/>
        <v>33</v>
      </c>
      <c r="C45" s="539"/>
      <c r="D45" s="540"/>
      <c r="E45" s="541"/>
      <c r="F45" s="542"/>
      <c r="G45" s="543"/>
      <c r="H45" s="544"/>
      <c r="I45" s="544"/>
      <c r="J45" s="544"/>
      <c r="K45" s="545"/>
      <c r="L45" s="546"/>
      <c r="M45" s="547"/>
      <c r="N45" s="547"/>
      <c r="O45" s="548"/>
      <c r="P45" s="363"/>
      <c r="Q45" s="364"/>
      <c r="R45" s="364"/>
      <c r="S45" s="364"/>
      <c r="T45" s="364"/>
      <c r="U45" s="364"/>
      <c r="V45" s="365"/>
      <c r="W45" s="363"/>
      <c r="X45" s="364"/>
      <c r="Y45" s="364"/>
      <c r="Z45" s="364"/>
      <c r="AA45" s="364"/>
      <c r="AB45" s="364"/>
      <c r="AC45" s="365"/>
      <c r="AD45" s="363"/>
      <c r="AE45" s="364"/>
      <c r="AF45" s="364"/>
      <c r="AG45" s="364"/>
      <c r="AH45" s="364"/>
      <c r="AI45" s="364"/>
      <c r="AJ45" s="365"/>
      <c r="AK45" s="363"/>
      <c r="AL45" s="364"/>
      <c r="AM45" s="364"/>
      <c r="AN45" s="364"/>
      <c r="AO45" s="364"/>
      <c r="AP45" s="364"/>
      <c r="AQ45" s="365"/>
      <c r="AR45" s="363"/>
      <c r="AS45" s="364"/>
      <c r="AT45" s="365"/>
      <c r="AU45" s="549">
        <f t="shared" si="3"/>
        <v>0</v>
      </c>
      <c r="AV45" s="550"/>
      <c r="AW45" s="551">
        <f t="shared" si="1"/>
        <v>0</v>
      </c>
      <c r="AX45" s="552"/>
      <c r="AY45" s="553"/>
      <c r="AZ45" s="554"/>
      <c r="BA45" s="554"/>
      <c r="BB45" s="554"/>
      <c r="BC45" s="554"/>
      <c r="BD45" s="555"/>
    </row>
    <row r="46" spans="1:56" ht="39.950000000000003" customHeight="1">
      <c r="A46" s="346"/>
      <c r="B46" s="362">
        <f t="shared" si="2"/>
        <v>34</v>
      </c>
      <c r="C46" s="539"/>
      <c r="D46" s="540"/>
      <c r="E46" s="541"/>
      <c r="F46" s="542"/>
      <c r="G46" s="543"/>
      <c r="H46" s="544"/>
      <c r="I46" s="544"/>
      <c r="J46" s="544"/>
      <c r="K46" s="545"/>
      <c r="L46" s="546"/>
      <c r="M46" s="547"/>
      <c r="N46" s="547"/>
      <c r="O46" s="548"/>
      <c r="P46" s="363"/>
      <c r="Q46" s="364"/>
      <c r="R46" s="364"/>
      <c r="S46" s="364"/>
      <c r="T46" s="364"/>
      <c r="U46" s="364"/>
      <c r="V46" s="365"/>
      <c r="W46" s="363"/>
      <c r="X46" s="364"/>
      <c r="Y46" s="364"/>
      <c r="Z46" s="364"/>
      <c r="AA46" s="364"/>
      <c r="AB46" s="364"/>
      <c r="AC46" s="365"/>
      <c r="AD46" s="363"/>
      <c r="AE46" s="364"/>
      <c r="AF46" s="364"/>
      <c r="AG46" s="364"/>
      <c r="AH46" s="364"/>
      <c r="AI46" s="364"/>
      <c r="AJ46" s="365"/>
      <c r="AK46" s="363"/>
      <c r="AL46" s="364"/>
      <c r="AM46" s="364"/>
      <c r="AN46" s="364"/>
      <c r="AO46" s="364"/>
      <c r="AP46" s="364"/>
      <c r="AQ46" s="365"/>
      <c r="AR46" s="363"/>
      <c r="AS46" s="364"/>
      <c r="AT46" s="365"/>
      <c r="AU46" s="549">
        <f t="shared" si="3"/>
        <v>0</v>
      </c>
      <c r="AV46" s="550"/>
      <c r="AW46" s="551">
        <f t="shared" si="1"/>
        <v>0</v>
      </c>
      <c r="AX46" s="552"/>
      <c r="AY46" s="553"/>
      <c r="AZ46" s="554"/>
      <c r="BA46" s="554"/>
      <c r="BB46" s="554"/>
      <c r="BC46" s="554"/>
      <c r="BD46" s="555"/>
    </row>
    <row r="47" spans="1:56" ht="39.950000000000003" customHeight="1">
      <c r="A47" s="346"/>
      <c r="B47" s="362">
        <f t="shared" si="2"/>
        <v>35</v>
      </c>
      <c r="C47" s="539"/>
      <c r="D47" s="540"/>
      <c r="E47" s="541"/>
      <c r="F47" s="542"/>
      <c r="G47" s="543"/>
      <c r="H47" s="544"/>
      <c r="I47" s="544"/>
      <c r="J47" s="544"/>
      <c r="K47" s="545"/>
      <c r="L47" s="546"/>
      <c r="M47" s="547"/>
      <c r="N47" s="547"/>
      <c r="O47" s="548"/>
      <c r="P47" s="363"/>
      <c r="Q47" s="364"/>
      <c r="R47" s="364"/>
      <c r="S47" s="364"/>
      <c r="T47" s="364"/>
      <c r="U47" s="364"/>
      <c r="V47" s="365"/>
      <c r="W47" s="363"/>
      <c r="X47" s="364"/>
      <c r="Y47" s="364"/>
      <c r="Z47" s="364"/>
      <c r="AA47" s="364"/>
      <c r="AB47" s="364"/>
      <c r="AC47" s="365"/>
      <c r="AD47" s="363"/>
      <c r="AE47" s="364"/>
      <c r="AF47" s="364"/>
      <c r="AG47" s="364"/>
      <c r="AH47" s="364"/>
      <c r="AI47" s="364"/>
      <c r="AJ47" s="365"/>
      <c r="AK47" s="363"/>
      <c r="AL47" s="364"/>
      <c r="AM47" s="364"/>
      <c r="AN47" s="364"/>
      <c r="AO47" s="364"/>
      <c r="AP47" s="364"/>
      <c r="AQ47" s="365"/>
      <c r="AR47" s="363"/>
      <c r="AS47" s="364"/>
      <c r="AT47" s="365"/>
      <c r="AU47" s="549">
        <f t="shared" si="3"/>
        <v>0</v>
      </c>
      <c r="AV47" s="550"/>
      <c r="AW47" s="551">
        <f t="shared" si="1"/>
        <v>0</v>
      </c>
      <c r="AX47" s="552"/>
      <c r="AY47" s="553"/>
      <c r="AZ47" s="554"/>
      <c r="BA47" s="554"/>
      <c r="BB47" s="554"/>
      <c r="BC47" s="554"/>
      <c r="BD47" s="555"/>
    </row>
    <row r="48" spans="1:56" ht="39.950000000000003" customHeight="1">
      <c r="A48" s="346"/>
      <c r="B48" s="362">
        <f t="shared" si="2"/>
        <v>36</v>
      </c>
      <c r="C48" s="539"/>
      <c r="D48" s="540"/>
      <c r="E48" s="541"/>
      <c r="F48" s="542"/>
      <c r="G48" s="543"/>
      <c r="H48" s="544"/>
      <c r="I48" s="544"/>
      <c r="J48" s="544"/>
      <c r="K48" s="545"/>
      <c r="L48" s="546"/>
      <c r="M48" s="547"/>
      <c r="N48" s="547"/>
      <c r="O48" s="548"/>
      <c r="P48" s="363"/>
      <c r="Q48" s="364"/>
      <c r="R48" s="364"/>
      <c r="S48" s="364"/>
      <c r="T48" s="364"/>
      <c r="U48" s="364"/>
      <c r="V48" s="365"/>
      <c r="W48" s="363"/>
      <c r="X48" s="364"/>
      <c r="Y48" s="364"/>
      <c r="Z48" s="364"/>
      <c r="AA48" s="364"/>
      <c r="AB48" s="364"/>
      <c r="AC48" s="365"/>
      <c r="AD48" s="363"/>
      <c r="AE48" s="364"/>
      <c r="AF48" s="364"/>
      <c r="AG48" s="364"/>
      <c r="AH48" s="364"/>
      <c r="AI48" s="364"/>
      <c r="AJ48" s="365"/>
      <c r="AK48" s="363"/>
      <c r="AL48" s="364"/>
      <c r="AM48" s="364"/>
      <c r="AN48" s="364"/>
      <c r="AO48" s="364"/>
      <c r="AP48" s="364"/>
      <c r="AQ48" s="365"/>
      <c r="AR48" s="363"/>
      <c r="AS48" s="364"/>
      <c r="AT48" s="365"/>
      <c r="AU48" s="549">
        <f t="shared" si="3"/>
        <v>0</v>
      </c>
      <c r="AV48" s="550"/>
      <c r="AW48" s="551">
        <f t="shared" si="1"/>
        <v>0</v>
      </c>
      <c r="AX48" s="552"/>
      <c r="AY48" s="553"/>
      <c r="AZ48" s="554"/>
      <c r="BA48" s="554"/>
      <c r="BB48" s="554"/>
      <c r="BC48" s="554"/>
      <c r="BD48" s="555"/>
    </row>
    <row r="49" spans="1:56" ht="39.950000000000003" customHeight="1">
      <c r="A49" s="346"/>
      <c r="B49" s="362">
        <f t="shared" si="2"/>
        <v>37</v>
      </c>
      <c r="C49" s="539"/>
      <c r="D49" s="540"/>
      <c r="E49" s="541"/>
      <c r="F49" s="542"/>
      <c r="G49" s="543"/>
      <c r="H49" s="544"/>
      <c r="I49" s="544"/>
      <c r="J49" s="544"/>
      <c r="K49" s="545"/>
      <c r="L49" s="546"/>
      <c r="M49" s="547"/>
      <c r="N49" s="547"/>
      <c r="O49" s="548"/>
      <c r="P49" s="363"/>
      <c r="Q49" s="364"/>
      <c r="R49" s="364"/>
      <c r="S49" s="364"/>
      <c r="T49" s="364"/>
      <c r="U49" s="364"/>
      <c r="V49" s="365"/>
      <c r="W49" s="363"/>
      <c r="X49" s="364"/>
      <c r="Y49" s="364"/>
      <c r="Z49" s="364"/>
      <c r="AA49" s="364"/>
      <c r="AB49" s="364"/>
      <c r="AC49" s="365"/>
      <c r="AD49" s="363"/>
      <c r="AE49" s="364"/>
      <c r="AF49" s="364"/>
      <c r="AG49" s="364"/>
      <c r="AH49" s="364"/>
      <c r="AI49" s="364"/>
      <c r="AJ49" s="365"/>
      <c r="AK49" s="363"/>
      <c r="AL49" s="364"/>
      <c r="AM49" s="364"/>
      <c r="AN49" s="364"/>
      <c r="AO49" s="364"/>
      <c r="AP49" s="364"/>
      <c r="AQ49" s="365"/>
      <c r="AR49" s="363"/>
      <c r="AS49" s="364"/>
      <c r="AT49" s="365"/>
      <c r="AU49" s="549">
        <f t="shared" si="3"/>
        <v>0</v>
      </c>
      <c r="AV49" s="550"/>
      <c r="AW49" s="551">
        <f t="shared" si="1"/>
        <v>0</v>
      </c>
      <c r="AX49" s="552"/>
      <c r="AY49" s="553"/>
      <c r="AZ49" s="554"/>
      <c r="BA49" s="554"/>
      <c r="BB49" s="554"/>
      <c r="BC49" s="554"/>
      <c r="BD49" s="555"/>
    </row>
    <row r="50" spans="1:56" ht="39.950000000000003" customHeight="1">
      <c r="A50" s="346"/>
      <c r="B50" s="362">
        <f t="shared" si="2"/>
        <v>38</v>
      </c>
      <c r="C50" s="539"/>
      <c r="D50" s="540"/>
      <c r="E50" s="541"/>
      <c r="F50" s="542"/>
      <c r="G50" s="543"/>
      <c r="H50" s="544"/>
      <c r="I50" s="544"/>
      <c r="J50" s="544"/>
      <c r="K50" s="545"/>
      <c r="L50" s="546"/>
      <c r="M50" s="547"/>
      <c r="N50" s="547"/>
      <c r="O50" s="548"/>
      <c r="P50" s="363"/>
      <c r="Q50" s="364"/>
      <c r="R50" s="364"/>
      <c r="S50" s="364"/>
      <c r="T50" s="364"/>
      <c r="U50" s="364"/>
      <c r="V50" s="365"/>
      <c r="W50" s="363"/>
      <c r="X50" s="364"/>
      <c r="Y50" s="364"/>
      <c r="Z50" s="364"/>
      <c r="AA50" s="364"/>
      <c r="AB50" s="364"/>
      <c r="AC50" s="365"/>
      <c r="AD50" s="363"/>
      <c r="AE50" s="364"/>
      <c r="AF50" s="364"/>
      <c r="AG50" s="364"/>
      <c r="AH50" s="364"/>
      <c r="AI50" s="364"/>
      <c r="AJ50" s="365"/>
      <c r="AK50" s="363"/>
      <c r="AL50" s="364"/>
      <c r="AM50" s="364"/>
      <c r="AN50" s="364"/>
      <c r="AO50" s="364"/>
      <c r="AP50" s="364"/>
      <c r="AQ50" s="365"/>
      <c r="AR50" s="363"/>
      <c r="AS50" s="364"/>
      <c r="AT50" s="365"/>
      <c r="AU50" s="549">
        <f t="shared" si="3"/>
        <v>0</v>
      </c>
      <c r="AV50" s="550"/>
      <c r="AW50" s="551">
        <f t="shared" si="1"/>
        <v>0</v>
      </c>
      <c r="AX50" s="552"/>
      <c r="AY50" s="553"/>
      <c r="AZ50" s="554"/>
      <c r="BA50" s="554"/>
      <c r="BB50" s="554"/>
      <c r="BC50" s="554"/>
      <c r="BD50" s="555"/>
    </row>
    <row r="51" spans="1:56" ht="39.950000000000003" customHeight="1">
      <c r="A51" s="346"/>
      <c r="B51" s="362">
        <f t="shared" si="2"/>
        <v>39</v>
      </c>
      <c r="C51" s="539"/>
      <c r="D51" s="540"/>
      <c r="E51" s="541"/>
      <c r="F51" s="542"/>
      <c r="G51" s="543"/>
      <c r="H51" s="544"/>
      <c r="I51" s="544"/>
      <c r="J51" s="544"/>
      <c r="K51" s="545"/>
      <c r="L51" s="546"/>
      <c r="M51" s="547"/>
      <c r="N51" s="547"/>
      <c r="O51" s="548"/>
      <c r="P51" s="363"/>
      <c r="Q51" s="364"/>
      <c r="R51" s="364"/>
      <c r="S51" s="364"/>
      <c r="T51" s="364"/>
      <c r="U51" s="364"/>
      <c r="V51" s="365"/>
      <c r="W51" s="363"/>
      <c r="X51" s="364"/>
      <c r="Y51" s="364"/>
      <c r="Z51" s="364"/>
      <c r="AA51" s="364"/>
      <c r="AB51" s="364"/>
      <c r="AC51" s="365"/>
      <c r="AD51" s="363"/>
      <c r="AE51" s="364"/>
      <c r="AF51" s="364"/>
      <c r="AG51" s="364"/>
      <c r="AH51" s="364"/>
      <c r="AI51" s="364"/>
      <c r="AJ51" s="365"/>
      <c r="AK51" s="363"/>
      <c r="AL51" s="364"/>
      <c r="AM51" s="364"/>
      <c r="AN51" s="364"/>
      <c r="AO51" s="364"/>
      <c r="AP51" s="364"/>
      <c r="AQ51" s="365"/>
      <c r="AR51" s="363"/>
      <c r="AS51" s="364"/>
      <c r="AT51" s="365"/>
      <c r="AU51" s="549">
        <f t="shared" si="3"/>
        <v>0</v>
      </c>
      <c r="AV51" s="550"/>
      <c r="AW51" s="551">
        <f t="shared" si="1"/>
        <v>0</v>
      </c>
      <c r="AX51" s="552"/>
      <c r="AY51" s="553"/>
      <c r="AZ51" s="554"/>
      <c r="BA51" s="554"/>
      <c r="BB51" s="554"/>
      <c r="BC51" s="554"/>
      <c r="BD51" s="555"/>
    </row>
    <row r="52" spans="1:56" ht="39.950000000000003" customHeight="1">
      <c r="A52" s="346"/>
      <c r="B52" s="362">
        <f t="shared" si="2"/>
        <v>40</v>
      </c>
      <c r="C52" s="539"/>
      <c r="D52" s="540"/>
      <c r="E52" s="541"/>
      <c r="F52" s="542"/>
      <c r="G52" s="543"/>
      <c r="H52" s="544"/>
      <c r="I52" s="544"/>
      <c r="J52" s="544"/>
      <c r="K52" s="545"/>
      <c r="L52" s="546"/>
      <c r="M52" s="547"/>
      <c r="N52" s="547"/>
      <c r="O52" s="548"/>
      <c r="P52" s="363"/>
      <c r="Q52" s="364"/>
      <c r="R52" s="364"/>
      <c r="S52" s="364"/>
      <c r="T52" s="364"/>
      <c r="U52" s="364"/>
      <c r="V52" s="365"/>
      <c r="W52" s="363"/>
      <c r="X52" s="364"/>
      <c r="Y52" s="364"/>
      <c r="Z52" s="364"/>
      <c r="AA52" s="364"/>
      <c r="AB52" s="364"/>
      <c r="AC52" s="365"/>
      <c r="AD52" s="363"/>
      <c r="AE52" s="364"/>
      <c r="AF52" s="364"/>
      <c r="AG52" s="364"/>
      <c r="AH52" s="364"/>
      <c r="AI52" s="364"/>
      <c r="AJ52" s="365"/>
      <c r="AK52" s="363"/>
      <c r="AL52" s="364"/>
      <c r="AM52" s="364"/>
      <c r="AN52" s="364"/>
      <c r="AO52" s="364"/>
      <c r="AP52" s="364"/>
      <c r="AQ52" s="365"/>
      <c r="AR52" s="363"/>
      <c r="AS52" s="364"/>
      <c r="AT52" s="365"/>
      <c r="AU52" s="549">
        <f t="shared" si="3"/>
        <v>0</v>
      </c>
      <c r="AV52" s="550"/>
      <c r="AW52" s="551">
        <f t="shared" si="1"/>
        <v>0</v>
      </c>
      <c r="AX52" s="552"/>
      <c r="AY52" s="553"/>
      <c r="AZ52" s="554"/>
      <c r="BA52" s="554"/>
      <c r="BB52" s="554"/>
      <c r="BC52" s="554"/>
      <c r="BD52" s="555"/>
    </row>
    <row r="53" spans="1:56" ht="39.950000000000003" customHeight="1">
      <c r="A53" s="346"/>
      <c r="B53" s="362">
        <f t="shared" si="2"/>
        <v>41</v>
      </c>
      <c r="C53" s="539"/>
      <c r="D53" s="540"/>
      <c r="E53" s="541"/>
      <c r="F53" s="542"/>
      <c r="G53" s="543"/>
      <c r="H53" s="544"/>
      <c r="I53" s="544"/>
      <c r="J53" s="544"/>
      <c r="K53" s="545"/>
      <c r="L53" s="546"/>
      <c r="M53" s="547"/>
      <c r="N53" s="547"/>
      <c r="O53" s="548"/>
      <c r="P53" s="363"/>
      <c r="Q53" s="364"/>
      <c r="R53" s="364"/>
      <c r="S53" s="364"/>
      <c r="T53" s="364"/>
      <c r="U53" s="364"/>
      <c r="V53" s="365"/>
      <c r="W53" s="363"/>
      <c r="X53" s="364"/>
      <c r="Y53" s="364"/>
      <c r="Z53" s="364"/>
      <c r="AA53" s="364"/>
      <c r="AB53" s="364"/>
      <c r="AC53" s="365"/>
      <c r="AD53" s="363"/>
      <c r="AE53" s="364"/>
      <c r="AF53" s="364"/>
      <c r="AG53" s="364"/>
      <c r="AH53" s="364"/>
      <c r="AI53" s="364"/>
      <c r="AJ53" s="365"/>
      <c r="AK53" s="363"/>
      <c r="AL53" s="364"/>
      <c r="AM53" s="364"/>
      <c r="AN53" s="364"/>
      <c r="AO53" s="364"/>
      <c r="AP53" s="364"/>
      <c r="AQ53" s="365"/>
      <c r="AR53" s="363"/>
      <c r="AS53" s="364"/>
      <c r="AT53" s="365"/>
      <c r="AU53" s="549">
        <f t="shared" si="3"/>
        <v>0</v>
      </c>
      <c r="AV53" s="550"/>
      <c r="AW53" s="551">
        <f t="shared" si="1"/>
        <v>0</v>
      </c>
      <c r="AX53" s="552"/>
      <c r="AY53" s="553"/>
      <c r="AZ53" s="554"/>
      <c r="BA53" s="554"/>
      <c r="BB53" s="554"/>
      <c r="BC53" s="554"/>
      <c r="BD53" s="555"/>
    </row>
    <row r="54" spans="1:56" ht="39.950000000000003" customHeight="1">
      <c r="A54" s="346"/>
      <c r="B54" s="362">
        <f t="shared" si="2"/>
        <v>42</v>
      </c>
      <c r="C54" s="539"/>
      <c r="D54" s="540"/>
      <c r="E54" s="541"/>
      <c r="F54" s="542"/>
      <c r="G54" s="543"/>
      <c r="H54" s="544"/>
      <c r="I54" s="544"/>
      <c r="J54" s="544"/>
      <c r="K54" s="545"/>
      <c r="L54" s="546"/>
      <c r="M54" s="547"/>
      <c r="N54" s="547"/>
      <c r="O54" s="548"/>
      <c r="P54" s="363"/>
      <c r="Q54" s="364"/>
      <c r="R54" s="364"/>
      <c r="S54" s="364"/>
      <c r="T54" s="364"/>
      <c r="U54" s="364"/>
      <c r="V54" s="365"/>
      <c r="W54" s="363"/>
      <c r="X54" s="364"/>
      <c r="Y54" s="364"/>
      <c r="Z54" s="364"/>
      <c r="AA54" s="364"/>
      <c r="AB54" s="364"/>
      <c r="AC54" s="365"/>
      <c r="AD54" s="363"/>
      <c r="AE54" s="364"/>
      <c r="AF54" s="364"/>
      <c r="AG54" s="364"/>
      <c r="AH54" s="364"/>
      <c r="AI54" s="364"/>
      <c r="AJ54" s="365"/>
      <c r="AK54" s="363"/>
      <c r="AL54" s="364"/>
      <c r="AM54" s="364"/>
      <c r="AN54" s="364"/>
      <c r="AO54" s="364"/>
      <c r="AP54" s="364"/>
      <c r="AQ54" s="365"/>
      <c r="AR54" s="363"/>
      <c r="AS54" s="364"/>
      <c r="AT54" s="365"/>
      <c r="AU54" s="549">
        <f t="shared" si="3"/>
        <v>0</v>
      </c>
      <c r="AV54" s="550"/>
      <c r="AW54" s="551">
        <f t="shared" si="1"/>
        <v>0</v>
      </c>
      <c r="AX54" s="552"/>
      <c r="AY54" s="553"/>
      <c r="AZ54" s="554"/>
      <c r="BA54" s="554"/>
      <c r="BB54" s="554"/>
      <c r="BC54" s="554"/>
      <c r="BD54" s="555"/>
    </row>
    <row r="55" spans="1:56" ht="39.950000000000003" customHeight="1">
      <c r="A55" s="346"/>
      <c r="B55" s="362">
        <f t="shared" si="2"/>
        <v>43</v>
      </c>
      <c r="C55" s="539"/>
      <c r="D55" s="540"/>
      <c r="E55" s="541"/>
      <c r="F55" s="542"/>
      <c r="G55" s="543"/>
      <c r="H55" s="544"/>
      <c r="I55" s="544"/>
      <c r="J55" s="544"/>
      <c r="K55" s="545"/>
      <c r="L55" s="546"/>
      <c r="M55" s="547"/>
      <c r="N55" s="547"/>
      <c r="O55" s="548"/>
      <c r="P55" s="363"/>
      <c r="Q55" s="364"/>
      <c r="R55" s="364"/>
      <c r="S55" s="364"/>
      <c r="T55" s="364"/>
      <c r="U55" s="364"/>
      <c r="V55" s="365"/>
      <c r="W55" s="363"/>
      <c r="X55" s="364"/>
      <c r="Y55" s="364"/>
      <c r="Z55" s="364"/>
      <c r="AA55" s="364"/>
      <c r="AB55" s="364"/>
      <c r="AC55" s="365"/>
      <c r="AD55" s="363"/>
      <c r="AE55" s="364"/>
      <c r="AF55" s="364"/>
      <c r="AG55" s="364"/>
      <c r="AH55" s="364"/>
      <c r="AI55" s="364"/>
      <c r="AJ55" s="365"/>
      <c r="AK55" s="363"/>
      <c r="AL55" s="364"/>
      <c r="AM55" s="364"/>
      <c r="AN55" s="364"/>
      <c r="AO55" s="364"/>
      <c r="AP55" s="364"/>
      <c r="AQ55" s="365"/>
      <c r="AR55" s="363"/>
      <c r="AS55" s="364"/>
      <c r="AT55" s="365"/>
      <c r="AU55" s="549">
        <f t="shared" si="3"/>
        <v>0</v>
      </c>
      <c r="AV55" s="550"/>
      <c r="AW55" s="551">
        <f t="shared" si="1"/>
        <v>0</v>
      </c>
      <c r="AX55" s="552"/>
      <c r="AY55" s="553"/>
      <c r="AZ55" s="554"/>
      <c r="BA55" s="554"/>
      <c r="BB55" s="554"/>
      <c r="BC55" s="554"/>
      <c r="BD55" s="555"/>
    </row>
    <row r="56" spans="1:56" ht="39.950000000000003" customHeight="1">
      <c r="A56" s="346"/>
      <c r="B56" s="362">
        <f t="shared" si="2"/>
        <v>44</v>
      </c>
      <c r="C56" s="539"/>
      <c r="D56" s="540"/>
      <c r="E56" s="541"/>
      <c r="F56" s="542"/>
      <c r="G56" s="543"/>
      <c r="H56" s="544"/>
      <c r="I56" s="544"/>
      <c r="J56" s="544"/>
      <c r="K56" s="545"/>
      <c r="L56" s="546"/>
      <c r="M56" s="547"/>
      <c r="N56" s="547"/>
      <c r="O56" s="548"/>
      <c r="P56" s="363"/>
      <c r="Q56" s="364"/>
      <c r="R56" s="364"/>
      <c r="S56" s="364"/>
      <c r="T56" s="364"/>
      <c r="U56" s="364"/>
      <c r="V56" s="365"/>
      <c r="W56" s="363"/>
      <c r="X56" s="364"/>
      <c r="Y56" s="364"/>
      <c r="Z56" s="364"/>
      <c r="AA56" s="364"/>
      <c r="AB56" s="364"/>
      <c r="AC56" s="365"/>
      <c r="AD56" s="363"/>
      <c r="AE56" s="364"/>
      <c r="AF56" s="364"/>
      <c r="AG56" s="364"/>
      <c r="AH56" s="364"/>
      <c r="AI56" s="364"/>
      <c r="AJ56" s="365"/>
      <c r="AK56" s="363"/>
      <c r="AL56" s="364"/>
      <c r="AM56" s="364"/>
      <c r="AN56" s="364"/>
      <c r="AO56" s="364"/>
      <c r="AP56" s="364"/>
      <c r="AQ56" s="365"/>
      <c r="AR56" s="363"/>
      <c r="AS56" s="364"/>
      <c r="AT56" s="365"/>
      <c r="AU56" s="549">
        <f t="shared" si="3"/>
        <v>0</v>
      </c>
      <c r="AV56" s="550"/>
      <c r="AW56" s="551">
        <f t="shared" si="1"/>
        <v>0</v>
      </c>
      <c r="AX56" s="552"/>
      <c r="AY56" s="553"/>
      <c r="AZ56" s="554"/>
      <c r="BA56" s="554"/>
      <c r="BB56" s="554"/>
      <c r="BC56" s="554"/>
      <c r="BD56" s="555"/>
    </row>
    <row r="57" spans="1:56" ht="39.950000000000003" customHeight="1">
      <c r="A57" s="346"/>
      <c r="B57" s="362">
        <f t="shared" si="2"/>
        <v>45</v>
      </c>
      <c r="C57" s="539"/>
      <c r="D57" s="540"/>
      <c r="E57" s="541"/>
      <c r="F57" s="542"/>
      <c r="G57" s="543"/>
      <c r="H57" s="544"/>
      <c r="I57" s="544"/>
      <c r="J57" s="544"/>
      <c r="K57" s="545"/>
      <c r="L57" s="546"/>
      <c r="M57" s="547"/>
      <c r="N57" s="547"/>
      <c r="O57" s="548"/>
      <c r="P57" s="363"/>
      <c r="Q57" s="364"/>
      <c r="R57" s="364"/>
      <c r="S57" s="364"/>
      <c r="T57" s="364"/>
      <c r="U57" s="364"/>
      <c r="V57" s="365"/>
      <c r="W57" s="363"/>
      <c r="X57" s="364"/>
      <c r="Y57" s="364"/>
      <c r="Z57" s="364"/>
      <c r="AA57" s="364"/>
      <c r="AB57" s="364"/>
      <c r="AC57" s="365"/>
      <c r="AD57" s="363"/>
      <c r="AE57" s="364"/>
      <c r="AF57" s="364"/>
      <c r="AG57" s="364"/>
      <c r="AH57" s="364"/>
      <c r="AI57" s="364"/>
      <c r="AJ57" s="365"/>
      <c r="AK57" s="363"/>
      <c r="AL57" s="364"/>
      <c r="AM57" s="364"/>
      <c r="AN57" s="364"/>
      <c r="AO57" s="364"/>
      <c r="AP57" s="364"/>
      <c r="AQ57" s="365"/>
      <c r="AR57" s="363"/>
      <c r="AS57" s="364"/>
      <c r="AT57" s="365"/>
      <c r="AU57" s="549">
        <f t="shared" si="3"/>
        <v>0</v>
      </c>
      <c r="AV57" s="550"/>
      <c r="AW57" s="551">
        <f t="shared" si="1"/>
        <v>0</v>
      </c>
      <c r="AX57" s="552"/>
      <c r="AY57" s="553"/>
      <c r="AZ57" s="554"/>
      <c r="BA57" s="554"/>
      <c r="BB57" s="554"/>
      <c r="BC57" s="554"/>
      <c r="BD57" s="555"/>
    </row>
    <row r="58" spans="1:56" ht="39.950000000000003" customHeight="1">
      <c r="A58" s="346"/>
      <c r="B58" s="362">
        <f t="shared" si="2"/>
        <v>46</v>
      </c>
      <c r="C58" s="539"/>
      <c r="D58" s="540"/>
      <c r="E58" s="541"/>
      <c r="F58" s="542"/>
      <c r="G58" s="543"/>
      <c r="H58" s="544"/>
      <c r="I58" s="544"/>
      <c r="J58" s="544"/>
      <c r="K58" s="545"/>
      <c r="L58" s="546"/>
      <c r="M58" s="547"/>
      <c r="N58" s="547"/>
      <c r="O58" s="548"/>
      <c r="P58" s="363"/>
      <c r="Q58" s="364"/>
      <c r="R58" s="364"/>
      <c r="S58" s="364"/>
      <c r="T58" s="364"/>
      <c r="U58" s="364"/>
      <c r="V58" s="365"/>
      <c r="W58" s="363"/>
      <c r="X58" s="364"/>
      <c r="Y58" s="364"/>
      <c r="Z58" s="364"/>
      <c r="AA58" s="364"/>
      <c r="AB58" s="364"/>
      <c r="AC58" s="365"/>
      <c r="AD58" s="363"/>
      <c r="AE58" s="364"/>
      <c r="AF58" s="364"/>
      <c r="AG58" s="364"/>
      <c r="AH58" s="364"/>
      <c r="AI58" s="364"/>
      <c r="AJ58" s="365"/>
      <c r="AK58" s="363"/>
      <c r="AL58" s="364"/>
      <c r="AM58" s="364"/>
      <c r="AN58" s="364"/>
      <c r="AO58" s="364"/>
      <c r="AP58" s="364"/>
      <c r="AQ58" s="365"/>
      <c r="AR58" s="363"/>
      <c r="AS58" s="364"/>
      <c r="AT58" s="365"/>
      <c r="AU58" s="549">
        <f t="shared" si="3"/>
        <v>0</v>
      </c>
      <c r="AV58" s="550"/>
      <c r="AW58" s="551">
        <f t="shared" si="1"/>
        <v>0</v>
      </c>
      <c r="AX58" s="552"/>
      <c r="AY58" s="553"/>
      <c r="AZ58" s="554"/>
      <c r="BA58" s="554"/>
      <c r="BB58" s="554"/>
      <c r="BC58" s="554"/>
      <c r="BD58" s="555"/>
    </row>
    <row r="59" spans="1:56" ht="39.950000000000003" customHeight="1">
      <c r="A59" s="346"/>
      <c r="B59" s="362">
        <f t="shared" si="2"/>
        <v>47</v>
      </c>
      <c r="C59" s="539"/>
      <c r="D59" s="540"/>
      <c r="E59" s="541"/>
      <c r="F59" s="542"/>
      <c r="G59" s="543"/>
      <c r="H59" s="544"/>
      <c r="I59" s="544"/>
      <c r="J59" s="544"/>
      <c r="K59" s="545"/>
      <c r="L59" s="546"/>
      <c r="M59" s="547"/>
      <c r="N59" s="547"/>
      <c r="O59" s="548"/>
      <c r="P59" s="363"/>
      <c r="Q59" s="364"/>
      <c r="R59" s="364"/>
      <c r="S59" s="364"/>
      <c r="T59" s="364"/>
      <c r="U59" s="364"/>
      <c r="V59" s="365"/>
      <c r="W59" s="363"/>
      <c r="X59" s="364"/>
      <c r="Y59" s="364"/>
      <c r="Z59" s="364"/>
      <c r="AA59" s="364"/>
      <c r="AB59" s="364"/>
      <c r="AC59" s="365"/>
      <c r="AD59" s="363"/>
      <c r="AE59" s="364"/>
      <c r="AF59" s="364"/>
      <c r="AG59" s="364"/>
      <c r="AH59" s="364"/>
      <c r="AI59" s="364"/>
      <c r="AJ59" s="365"/>
      <c r="AK59" s="363"/>
      <c r="AL59" s="364"/>
      <c r="AM59" s="364"/>
      <c r="AN59" s="364"/>
      <c r="AO59" s="364"/>
      <c r="AP59" s="364"/>
      <c r="AQ59" s="365"/>
      <c r="AR59" s="363"/>
      <c r="AS59" s="364"/>
      <c r="AT59" s="365"/>
      <c r="AU59" s="549">
        <f t="shared" si="3"/>
        <v>0</v>
      </c>
      <c r="AV59" s="550"/>
      <c r="AW59" s="551">
        <f t="shared" si="1"/>
        <v>0</v>
      </c>
      <c r="AX59" s="552"/>
      <c r="AY59" s="553"/>
      <c r="AZ59" s="554"/>
      <c r="BA59" s="554"/>
      <c r="BB59" s="554"/>
      <c r="BC59" s="554"/>
      <c r="BD59" s="555"/>
    </row>
    <row r="60" spans="1:56" ht="39.950000000000003" customHeight="1">
      <c r="A60" s="346"/>
      <c r="B60" s="362">
        <f t="shared" si="2"/>
        <v>48</v>
      </c>
      <c r="C60" s="539"/>
      <c r="D60" s="540"/>
      <c r="E60" s="541"/>
      <c r="F60" s="542"/>
      <c r="G60" s="543"/>
      <c r="H60" s="544"/>
      <c r="I60" s="544"/>
      <c r="J60" s="544"/>
      <c r="K60" s="545"/>
      <c r="L60" s="546"/>
      <c r="M60" s="547"/>
      <c r="N60" s="547"/>
      <c r="O60" s="548"/>
      <c r="P60" s="363"/>
      <c r="Q60" s="364"/>
      <c r="R60" s="364"/>
      <c r="S60" s="364"/>
      <c r="T60" s="364"/>
      <c r="U60" s="364"/>
      <c r="V60" s="365"/>
      <c r="W60" s="363"/>
      <c r="X60" s="364"/>
      <c r="Y60" s="364"/>
      <c r="Z60" s="364"/>
      <c r="AA60" s="364"/>
      <c r="AB60" s="364"/>
      <c r="AC60" s="365"/>
      <c r="AD60" s="363"/>
      <c r="AE60" s="364"/>
      <c r="AF60" s="364"/>
      <c r="AG60" s="364"/>
      <c r="AH60" s="364"/>
      <c r="AI60" s="364"/>
      <c r="AJ60" s="365"/>
      <c r="AK60" s="363"/>
      <c r="AL60" s="364"/>
      <c r="AM60" s="364"/>
      <c r="AN60" s="364"/>
      <c r="AO60" s="364"/>
      <c r="AP60" s="364"/>
      <c r="AQ60" s="365"/>
      <c r="AR60" s="363"/>
      <c r="AS60" s="364"/>
      <c r="AT60" s="365"/>
      <c r="AU60" s="549">
        <f t="shared" si="3"/>
        <v>0</v>
      </c>
      <c r="AV60" s="550"/>
      <c r="AW60" s="551">
        <f t="shared" si="1"/>
        <v>0</v>
      </c>
      <c r="AX60" s="552"/>
      <c r="AY60" s="553"/>
      <c r="AZ60" s="554"/>
      <c r="BA60" s="554"/>
      <c r="BB60" s="554"/>
      <c r="BC60" s="554"/>
      <c r="BD60" s="555"/>
    </row>
    <row r="61" spans="1:56" ht="39.950000000000003" customHeight="1">
      <c r="A61" s="346"/>
      <c r="B61" s="362">
        <f t="shared" si="2"/>
        <v>49</v>
      </c>
      <c r="C61" s="539"/>
      <c r="D61" s="540"/>
      <c r="E61" s="541"/>
      <c r="F61" s="542"/>
      <c r="G61" s="543"/>
      <c r="H61" s="544"/>
      <c r="I61" s="544"/>
      <c r="J61" s="544"/>
      <c r="K61" s="545"/>
      <c r="L61" s="546"/>
      <c r="M61" s="547"/>
      <c r="N61" s="547"/>
      <c r="O61" s="548"/>
      <c r="P61" s="363"/>
      <c r="Q61" s="364"/>
      <c r="R61" s="364"/>
      <c r="S61" s="364"/>
      <c r="T61" s="364"/>
      <c r="U61" s="364"/>
      <c r="V61" s="365"/>
      <c r="W61" s="363"/>
      <c r="X61" s="364"/>
      <c r="Y61" s="364"/>
      <c r="Z61" s="364"/>
      <c r="AA61" s="364"/>
      <c r="AB61" s="364"/>
      <c r="AC61" s="365"/>
      <c r="AD61" s="363"/>
      <c r="AE61" s="364"/>
      <c r="AF61" s="364"/>
      <c r="AG61" s="364"/>
      <c r="AH61" s="364"/>
      <c r="AI61" s="364"/>
      <c r="AJ61" s="365"/>
      <c r="AK61" s="363"/>
      <c r="AL61" s="364"/>
      <c r="AM61" s="364"/>
      <c r="AN61" s="364"/>
      <c r="AO61" s="364"/>
      <c r="AP61" s="364"/>
      <c r="AQ61" s="365"/>
      <c r="AR61" s="363"/>
      <c r="AS61" s="364"/>
      <c r="AT61" s="365"/>
      <c r="AU61" s="549">
        <f t="shared" si="3"/>
        <v>0</v>
      </c>
      <c r="AV61" s="550"/>
      <c r="AW61" s="551">
        <f t="shared" si="1"/>
        <v>0</v>
      </c>
      <c r="AX61" s="552"/>
      <c r="AY61" s="553"/>
      <c r="AZ61" s="554"/>
      <c r="BA61" s="554"/>
      <c r="BB61" s="554"/>
      <c r="BC61" s="554"/>
      <c r="BD61" s="555"/>
    </row>
    <row r="62" spans="1:56" ht="39.950000000000003" customHeight="1">
      <c r="A62" s="346"/>
      <c r="B62" s="362">
        <f t="shared" si="2"/>
        <v>50</v>
      </c>
      <c r="C62" s="539"/>
      <c r="D62" s="540"/>
      <c r="E62" s="541"/>
      <c r="F62" s="542"/>
      <c r="G62" s="543"/>
      <c r="H62" s="544"/>
      <c r="I62" s="544"/>
      <c r="J62" s="544"/>
      <c r="K62" s="545"/>
      <c r="L62" s="546"/>
      <c r="M62" s="547"/>
      <c r="N62" s="547"/>
      <c r="O62" s="548"/>
      <c r="P62" s="363"/>
      <c r="Q62" s="364"/>
      <c r="R62" s="364"/>
      <c r="S62" s="364"/>
      <c r="T62" s="364"/>
      <c r="U62" s="364"/>
      <c r="V62" s="365"/>
      <c r="W62" s="363"/>
      <c r="X62" s="364"/>
      <c r="Y62" s="364"/>
      <c r="Z62" s="364"/>
      <c r="AA62" s="364"/>
      <c r="AB62" s="364"/>
      <c r="AC62" s="365"/>
      <c r="AD62" s="363"/>
      <c r="AE62" s="364"/>
      <c r="AF62" s="364"/>
      <c r="AG62" s="364"/>
      <c r="AH62" s="364"/>
      <c r="AI62" s="364"/>
      <c r="AJ62" s="365"/>
      <c r="AK62" s="363"/>
      <c r="AL62" s="364"/>
      <c r="AM62" s="364"/>
      <c r="AN62" s="364"/>
      <c r="AO62" s="364"/>
      <c r="AP62" s="364"/>
      <c r="AQ62" s="365"/>
      <c r="AR62" s="363"/>
      <c r="AS62" s="364"/>
      <c r="AT62" s="365"/>
      <c r="AU62" s="549">
        <f t="shared" si="3"/>
        <v>0</v>
      </c>
      <c r="AV62" s="550"/>
      <c r="AW62" s="551">
        <f t="shared" si="1"/>
        <v>0</v>
      </c>
      <c r="AX62" s="552"/>
      <c r="AY62" s="553"/>
      <c r="AZ62" s="554"/>
      <c r="BA62" s="554"/>
      <c r="BB62" s="554"/>
      <c r="BC62" s="554"/>
      <c r="BD62" s="555"/>
    </row>
    <row r="63" spans="1:56" ht="39.950000000000003" customHeight="1">
      <c r="A63" s="346"/>
      <c r="B63" s="362">
        <f t="shared" si="2"/>
        <v>51</v>
      </c>
      <c r="C63" s="539"/>
      <c r="D63" s="540"/>
      <c r="E63" s="541"/>
      <c r="F63" s="542"/>
      <c r="G63" s="543"/>
      <c r="H63" s="544"/>
      <c r="I63" s="544"/>
      <c r="J63" s="544"/>
      <c r="K63" s="545"/>
      <c r="L63" s="546"/>
      <c r="M63" s="547"/>
      <c r="N63" s="547"/>
      <c r="O63" s="548"/>
      <c r="P63" s="363"/>
      <c r="Q63" s="364"/>
      <c r="R63" s="364"/>
      <c r="S63" s="364"/>
      <c r="T63" s="364"/>
      <c r="U63" s="364"/>
      <c r="V63" s="365"/>
      <c r="W63" s="363"/>
      <c r="X63" s="364"/>
      <c r="Y63" s="364"/>
      <c r="Z63" s="364"/>
      <c r="AA63" s="364"/>
      <c r="AB63" s="364"/>
      <c r="AC63" s="365"/>
      <c r="AD63" s="363"/>
      <c r="AE63" s="364"/>
      <c r="AF63" s="364"/>
      <c r="AG63" s="364"/>
      <c r="AH63" s="364"/>
      <c r="AI63" s="364"/>
      <c r="AJ63" s="365"/>
      <c r="AK63" s="363"/>
      <c r="AL63" s="364"/>
      <c r="AM63" s="364"/>
      <c r="AN63" s="364"/>
      <c r="AO63" s="364"/>
      <c r="AP63" s="364"/>
      <c r="AQ63" s="365"/>
      <c r="AR63" s="363"/>
      <c r="AS63" s="364"/>
      <c r="AT63" s="365"/>
      <c r="AU63" s="549">
        <f t="shared" si="3"/>
        <v>0</v>
      </c>
      <c r="AV63" s="550"/>
      <c r="AW63" s="551">
        <f t="shared" si="1"/>
        <v>0</v>
      </c>
      <c r="AX63" s="552"/>
      <c r="AY63" s="553"/>
      <c r="AZ63" s="554"/>
      <c r="BA63" s="554"/>
      <c r="BB63" s="554"/>
      <c r="BC63" s="554"/>
      <c r="BD63" s="555"/>
    </row>
    <row r="64" spans="1:56" ht="39.950000000000003" customHeight="1">
      <c r="A64" s="346"/>
      <c r="B64" s="362">
        <f t="shared" si="2"/>
        <v>52</v>
      </c>
      <c r="C64" s="539"/>
      <c r="D64" s="540"/>
      <c r="E64" s="541"/>
      <c r="F64" s="542"/>
      <c r="G64" s="543"/>
      <c r="H64" s="544"/>
      <c r="I64" s="544"/>
      <c r="J64" s="544"/>
      <c r="K64" s="545"/>
      <c r="L64" s="546"/>
      <c r="M64" s="547"/>
      <c r="N64" s="547"/>
      <c r="O64" s="548"/>
      <c r="P64" s="363"/>
      <c r="Q64" s="364"/>
      <c r="R64" s="364"/>
      <c r="S64" s="364"/>
      <c r="T64" s="364"/>
      <c r="U64" s="364"/>
      <c r="V64" s="365"/>
      <c r="W64" s="363"/>
      <c r="X64" s="364"/>
      <c r="Y64" s="364"/>
      <c r="Z64" s="364"/>
      <c r="AA64" s="364"/>
      <c r="AB64" s="364"/>
      <c r="AC64" s="365"/>
      <c r="AD64" s="363"/>
      <c r="AE64" s="364"/>
      <c r="AF64" s="364"/>
      <c r="AG64" s="364"/>
      <c r="AH64" s="364"/>
      <c r="AI64" s="364"/>
      <c r="AJ64" s="365"/>
      <c r="AK64" s="363"/>
      <c r="AL64" s="364"/>
      <c r="AM64" s="364"/>
      <c r="AN64" s="364"/>
      <c r="AO64" s="364"/>
      <c r="AP64" s="364"/>
      <c r="AQ64" s="365"/>
      <c r="AR64" s="363"/>
      <c r="AS64" s="364"/>
      <c r="AT64" s="365"/>
      <c r="AU64" s="549">
        <f t="shared" si="3"/>
        <v>0</v>
      </c>
      <c r="AV64" s="550"/>
      <c r="AW64" s="551">
        <f t="shared" si="1"/>
        <v>0</v>
      </c>
      <c r="AX64" s="552"/>
      <c r="AY64" s="553"/>
      <c r="AZ64" s="554"/>
      <c r="BA64" s="554"/>
      <c r="BB64" s="554"/>
      <c r="BC64" s="554"/>
      <c r="BD64" s="555"/>
    </row>
    <row r="65" spans="1:56" ht="39.950000000000003" customHeight="1">
      <c r="A65" s="346"/>
      <c r="B65" s="362">
        <f t="shared" si="2"/>
        <v>53</v>
      </c>
      <c r="C65" s="539"/>
      <c r="D65" s="540"/>
      <c r="E65" s="541"/>
      <c r="F65" s="542"/>
      <c r="G65" s="543"/>
      <c r="H65" s="544"/>
      <c r="I65" s="544"/>
      <c r="J65" s="544"/>
      <c r="K65" s="545"/>
      <c r="L65" s="546"/>
      <c r="M65" s="547"/>
      <c r="N65" s="547"/>
      <c r="O65" s="548"/>
      <c r="P65" s="363"/>
      <c r="Q65" s="364"/>
      <c r="R65" s="364"/>
      <c r="S65" s="364"/>
      <c r="T65" s="364"/>
      <c r="U65" s="364"/>
      <c r="V65" s="365"/>
      <c r="W65" s="363"/>
      <c r="X65" s="364"/>
      <c r="Y65" s="364"/>
      <c r="Z65" s="364"/>
      <c r="AA65" s="364"/>
      <c r="AB65" s="364"/>
      <c r="AC65" s="365"/>
      <c r="AD65" s="363"/>
      <c r="AE65" s="364"/>
      <c r="AF65" s="364"/>
      <c r="AG65" s="364"/>
      <c r="AH65" s="364"/>
      <c r="AI65" s="364"/>
      <c r="AJ65" s="365"/>
      <c r="AK65" s="363"/>
      <c r="AL65" s="364"/>
      <c r="AM65" s="364"/>
      <c r="AN65" s="364"/>
      <c r="AO65" s="364"/>
      <c r="AP65" s="364"/>
      <c r="AQ65" s="365"/>
      <c r="AR65" s="363"/>
      <c r="AS65" s="364"/>
      <c r="AT65" s="365"/>
      <c r="AU65" s="549">
        <f t="shared" si="3"/>
        <v>0</v>
      </c>
      <c r="AV65" s="550"/>
      <c r="AW65" s="551">
        <f t="shared" si="1"/>
        <v>0</v>
      </c>
      <c r="AX65" s="552"/>
      <c r="AY65" s="553"/>
      <c r="AZ65" s="554"/>
      <c r="BA65" s="554"/>
      <c r="BB65" s="554"/>
      <c r="BC65" s="554"/>
      <c r="BD65" s="555"/>
    </row>
    <row r="66" spans="1:56" ht="39.950000000000003" customHeight="1">
      <c r="A66" s="346"/>
      <c r="B66" s="362">
        <f t="shared" si="2"/>
        <v>54</v>
      </c>
      <c r="C66" s="539"/>
      <c r="D66" s="540"/>
      <c r="E66" s="541"/>
      <c r="F66" s="542"/>
      <c r="G66" s="543"/>
      <c r="H66" s="544"/>
      <c r="I66" s="544"/>
      <c r="J66" s="544"/>
      <c r="K66" s="545"/>
      <c r="L66" s="546"/>
      <c r="M66" s="547"/>
      <c r="N66" s="547"/>
      <c r="O66" s="548"/>
      <c r="P66" s="363"/>
      <c r="Q66" s="364"/>
      <c r="R66" s="364"/>
      <c r="S66" s="364"/>
      <c r="T66" s="364"/>
      <c r="U66" s="364"/>
      <c r="V66" s="365"/>
      <c r="W66" s="363"/>
      <c r="X66" s="364"/>
      <c r="Y66" s="364"/>
      <c r="Z66" s="364"/>
      <c r="AA66" s="364"/>
      <c r="AB66" s="364"/>
      <c r="AC66" s="365"/>
      <c r="AD66" s="363"/>
      <c r="AE66" s="364"/>
      <c r="AF66" s="364"/>
      <c r="AG66" s="364"/>
      <c r="AH66" s="364"/>
      <c r="AI66" s="364"/>
      <c r="AJ66" s="365"/>
      <c r="AK66" s="363"/>
      <c r="AL66" s="364"/>
      <c r="AM66" s="364"/>
      <c r="AN66" s="364"/>
      <c r="AO66" s="364"/>
      <c r="AP66" s="364"/>
      <c r="AQ66" s="365"/>
      <c r="AR66" s="363"/>
      <c r="AS66" s="364"/>
      <c r="AT66" s="365"/>
      <c r="AU66" s="549">
        <f t="shared" si="3"/>
        <v>0</v>
      </c>
      <c r="AV66" s="550"/>
      <c r="AW66" s="551">
        <f t="shared" si="1"/>
        <v>0</v>
      </c>
      <c r="AX66" s="552"/>
      <c r="AY66" s="553"/>
      <c r="AZ66" s="554"/>
      <c r="BA66" s="554"/>
      <c r="BB66" s="554"/>
      <c r="BC66" s="554"/>
      <c r="BD66" s="555"/>
    </row>
    <row r="67" spans="1:56" ht="39.950000000000003" customHeight="1">
      <c r="A67" s="346"/>
      <c r="B67" s="362">
        <f t="shared" si="2"/>
        <v>55</v>
      </c>
      <c r="C67" s="539"/>
      <c r="D67" s="540"/>
      <c r="E67" s="541"/>
      <c r="F67" s="542"/>
      <c r="G67" s="543"/>
      <c r="H67" s="544"/>
      <c r="I67" s="544"/>
      <c r="J67" s="544"/>
      <c r="K67" s="545"/>
      <c r="L67" s="546"/>
      <c r="M67" s="547"/>
      <c r="N67" s="547"/>
      <c r="O67" s="548"/>
      <c r="P67" s="363"/>
      <c r="Q67" s="364"/>
      <c r="R67" s="364"/>
      <c r="S67" s="364"/>
      <c r="T67" s="364"/>
      <c r="U67" s="364"/>
      <c r="V67" s="365"/>
      <c r="W67" s="363"/>
      <c r="X67" s="364"/>
      <c r="Y67" s="364"/>
      <c r="Z67" s="364"/>
      <c r="AA67" s="364"/>
      <c r="AB67" s="364"/>
      <c r="AC67" s="365"/>
      <c r="AD67" s="363"/>
      <c r="AE67" s="364"/>
      <c r="AF67" s="364"/>
      <c r="AG67" s="364"/>
      <c r="AH67" s="364"/>
      <c r="AI67" s="364"/>
      <c r="AJ67" s="365"/>
      <c r="AK67" s="363"/>
      <c r="AL67" s="364"/>
      <c r="AM67" s="364"/>
      <c r="AN67" s="364"/>
      <c r="AO67" s="364"/>
      <c r="AP67" s="364"/>
      <c r="AQ67" s="365"/>
      <c r="AR67" s="363"/>
      <c r="AS67" s="364"/>
      <c r="AT67" s="365"/>
      <c r="AU67" s="549">
        <f t="shared" si="3"/>
        <v>0</v>
      </c>
      <c r="AV67" s="550"/>
      <c r="AW67" s="551">
        <f t="shared" si="1"/>
        <v>0</v>
      </c>
      <c r="AX67" s="552"/>
      <c r="AY67" s="553"/>
      <c r="AZ67" s="554"/>
      <c r="BA67" s="554"/>
      <c r="BB67" s="554"/>
      <c r="BC67" s="554"/>
      <c r="BD67" s="555"/>
    </row>
    <row r="68" spans="1:56" ht="39.950000000000003" customHeight="1">
      <c r="A68" s="346"/>
      <c r="B68" s="362">
        <f t="shared" si="2"/>
        <v>56</v>
      </c>
      <c r="C68" s="539"/>
      <c r="D68" s="540"/>
      <c r="E68" s="541"/>
      <c r="F68" s="542"/>
      <c r="G68" s="543"/>
      <c r="H68" s="544"/>
      <c r="I68" s="544"/>
      <c r="J68" s="544"/>
      <c r="K68" s="545"/>
      <c r="L68" s="546"/>
      <c r="M68" s="547"/>
      <c r="N68" s="547"/>
      <c r="O68" s="548"/>
      <c r="P68" s="366"/>
      <c r="Q68" s="367"/>
      <c r="R68" s="367"/>
      <c r="S68" s="367"/>
      <c r="T68" s="367"/>
      <c r="U68" s="367"/>
      <c r="V68" s="368"/>
      <c r="W68" s="366"/>
      <c r="X68" s="367"/>
      <c r="Y68" s="367"/>
      <c r="Z68" s="367"/>
      <c r="AA68" s="367"/>
      <c r="AB68" s="367"/>
      <c r="AC68" s="368"/>
      <c r="AD68" s="366"/>
      <c r="AE68" s="367"/>
      <c r="AF68" s="367"/>
      <c r="AG68" s="367"/>
      <c r="AH68" s="367"/>
      <c r="AI68" s="367"/>
      <c r="AJ68" s="368"/>
      <c r="AK68" s="366"/>
      <c r="AL68" s="367"/>
      <c r="AM68" s="367"/>
      <c r="AN68" s="367"/>
      <c r="AO68" s="367"/>
      <c r="AP68" s="367"/>
      <c r="AQ68" s="368"/>
      <c r="AR68" s="366"/>
      <c r="AS68" s="367"/>
      <c r="AT68" s="368"/>
      <c r="AU68" s="549">
        <f t="shared" si="3"/>
        <v>0</v>
      </c>
      <c r="AV68" s="550"/>
      <c r="AW68" s="551">
        <f t="shared" si="1"/>
        <v>0</v>
      </c>
      <c r="AX68" s="552"/>
      <c r="AY68" s="553"/>
      <c r="AZ68" s="554"/>
      <c r="BA68" s="554"/>
      <c r="BB68" s="554"/>
      <c r="BC68" s="554"/>
      <c r="BD68" s="555"/>
    </row>
    <row r="69" spans="1:56" ht="39.950000000000003" customHeight="1">
      <c r="A69" s="346"/>
      <c r="B69" s="362">
        <f t="shared" si="2"/>
        <v>57</v>
      </c>
      <c r="C69" s="539"/>
      <c r="D69" s="540"/>
      <c r="E69" s="541"/>
      <c r="F69" s="542"/>
      <c r="G69" s="543"/>
      <c r="H69" s="544"/>
      <c r="I69" s="544"/>
      <c r="J69" s="544"/>
      <c r="K69" s="545"/>
      <c r="L69" s="546"/>
      <c r="M69" s="547"/>
      <c r="N69" s="547"/>
      <c r="O69" s="548"/>
      <c r="P69" s="363"/>
      <c r="Q69" s="364"/>
      <c r="R69" s="364"/>
      <c r="S69" s="364"/>
      <c r="T69" s="364"/>
      <c r="U69" s="364"/>
      <c r="V69" s="365"/>
      <c r="W69" s="363"/>
      <c r="X69" s="364"/>
      <c r="Y69" s="364"/>
      <c r="Z69" s="364"/>
      <c r="AA69" s="364"/>
      <c r="AB69" s="364"/>
      <c r="AC69" s="365"/>
      <c r="AD69" s="363"/>
      <c r="AE69" s="364"/>
      <c r="AF69" s="364"/>
      <c r="AG69" s="364"/>
      <c r="AH69" s="364"/>
      <c r="AI69" s="364"/>
      <c r="AJ69" s="365"/>
      <c r="AK69" s="363"/>
      <c r="AL69" s="364"/>
      <c r="AM69" s="364"/>
      <c r="AN69" s="364"/>
      <c r="AO69" s="364"/>
      <c r="AP69" s="364"/>
      <c r="AQ69" s="365"/>
      <c r="AR69" s="363"/>
      <c r="AS69" s="364"/>
      <c r="AT69" s="365"/>
      <c r="AU69" s="549">
        <f t="shared" si="3"/>
        <v>0</v>
      </c>
      <c r="AV69" s="550"/>
      <c r="AW69" s="551">
        <f t="shared" si="1"/>
        <v>0</v>
      </c>
      <c r="AX69" s="552"/>
      <c r="AY69" s="553"/>
      <c r="AZ69" s="554"/>
      <c r="BA69" s="554"/>
      <c r="BB69" s="554"/>
      <c r="BC69" s="554"/>
      <c r="BD69" s="555"/>
    </row>
    <row r="70" spans="1:56" ht="39.950000000000003" customHeight="1">
      <c r="A70" s="346"/>
      <c r="B70" s="362">
        <f t="shared" si="2"/>
        <v>58</v>
      </c>
      <c r="C70" s="539"/>
      <c r="D70" s="540"/>
      <c r="E70" s="541"/>
      <c r="F70" s="542"/>
      <c r="G70" s="543"/>
      <c r="H70" s="544"/>
      <c r="I70" s="544"/>
      <c r="J70" s="544"/>
      <c r="K70" s="545"/>
      <c r="L70" s="546"/>
      <c r="M70" s="547"/>
      <c r="N70" s="547"/>
      <c r="O70" s="548"/>
      <c r="P70" s="363"/>
      <c r="Q70" s="364"/>
      <c r="R70" s="364"/>
      <c r="S70" s="364"/>
      <c r="T70" s="364"/>
      <c r="U70" s="364"/>
      <c r="V70" s="365"/>
      <c r="W70" s="363"/>
      <c r="X70" s="364"/>
      <c r="Y70" s="364"/>
      <c r="Z70" s="364"/>
      <c r="AA70" s="364"/>
      <c r="AB70" s="364"/>
      <c r="AC70" s="365"/>
      <c r="AD70" s="363"/>
      <c r="AE70" s="364"/>
      <c r="AF70" s="364"/>
      <c r="AG70" s="364"/>
      <c r="AH70" s="364"/>
      <c r="AI70" s="364"/>
      <c r="AJ70" s="365"/>
      <c r="AK70" s="363"/>
      <c r="AL70" s="364"/>
      <c r="AM70" s="364"/>
      <c r="AN70" s="364"/>
      <c r="AO70" s="364"/>
      <c r="AP70" s="364"/>
      <c r="AQ70" s="365"/>
      <c r="AR70" s="363"/>
      <c r="AS70" s="364"/>
      <c r="AT70" s="365"/>
      <c r="AU70" s="549">
        <f t="shared" si="3"/>
        <v>0</v>
      </c>
      <c r="AV70" s="550"/>
      <c r="AW70" s="551">
        <f t="shared" si="1"/>
        <v>0</v>
      </c>
      <c r="AX70" s="552"/>
      <c r="AY70" s="553"/>
      <c r="AZ70" s="554"/>
      <c r="BA70" s="554"/>
      <c r="BB70" s="554"/>
      <c r="BC70" s="554"/>
      <c r="BD70" s="555"/>
    </row>
    <row r="71" spans="1:56" ht="39.950000000000003" customHeight="1">
      <c r="A71" s="346"/>
      <c r="B71" s="362">
        <f t="shared" si="2"/>
        <v>59</v>
      </c>
      <c r="C71" s="539"/>
      <c r="D71" s="540"/>
      <c r="E71" s="541"/>
      <c r="F71" s="542"/>
      <c r="G71" s="543"/>
      <c r="H71" s="544"/>
      <c r="I71" s="544"/>
      <c r="J71" s="544"/>
      <c r="K71" s="545"/>
      <c r="L71" s="546"/>
      <c r="M71" s="547"/>
      <c r="N71" s="547"/>
      <c r="O71" s="548"/>
      <c r="P71" s="363"/>
      <c r="Q71" s="364"/>
      <c r="R71" s="364"/>
      <c r="S71" s="364"/>
      <c r="T71" s="364"/>
      <c r="U71" s="364"/>
      <c r="V71" s="365"/>
      <c r="W71" s="363"/>
      <c r="X71" s="364"/>
      <c r="Y71" s="364"/>
      <c r="Z71" s="364"/>
      <c r="AA71" s="364"/>
      <c r="AB71" s="364"/>
      <c r="AC71" s="365"/>
      <c r="AD71" s="363"/>
      <c r="AE71" s="364"/>
      <c r="AF71" s="364"/>
      <c r="AG71" s="364"/>
      <c r="AH71" s="364"/>
      <c r="AI71" s="364"/>
      <c r="AJ71" s="365"/>
      <c r="AK71" s="363"/>
      <c r="AL71" s="364"/>
      <c r="AM71" s="364"/>
      <c r="AN71" s="364"/>
      <c r="AO71" s="364"/>
      <c r="AP71" s="364"/>
      <c r="AQ71" s="365"/>
      <c r="AR71" s="363"/>
      <c r="AS71" s="364"/>
      <c r="AT71" s="365"/>
      <c r="AU71" s="549">
        <f t="shared" si="3"/>
        <v>0</v>
      </c>
      <c r="AV71" s="550"/>
      <c r="AW71" s="551">
        <f t="shared" si="1"/>
        <v>0</v>
      </c>
      <c r="AX71" s="552"/>
      <c r="AY71" s="553"/>
      <c r="AZ71" s="554"/>
      <c r="BA71" s="554"/>
      <c r="BB71" s="554"/>
      <c r="BC71" s="554"/>
      <c r="BD71" s="555"/>
    </row>
    <row r="72" spans="1:56" ht="39.950000000000003" customHeight="1">
      <c r="A72" s="346"/>
      <c r="B72" s="362">
        <f t="shared" si="2"/>
        <v>60</v>
      </c>
      <c r="C72" s="539"/>
      <c r="D72" s="540"/>
      <c r="E72" s="541"/>
      <c r="F72" s="542"/>
      <c r="G72" s="543"/>
      <c r="H72" s="544"/>
      <c r="I72" s="544"/>
      <c r="J72" s="544"/>
      <c r="K72" s="545"/>
      <c r="L72" s="546"/>
      <c r="M72" s="547"/>
      <c r="N72" s="547"/>
      <c r="O72" s="548"/>
      <c r="P72" s="363"/>
      <c r="Q72" s="364"/>
      <c r="R72" s="364"/>
      <c r="S72" s="364"/>
      <c r="T72" s="364"/>
      <c r="U72" s="364"/>
      <c r="V72" s="365"/>
      <c r="W72" s="363"/>
      <c r="X72" s="364"/>
      <c r="Y72" s="364"/>
      <c r="Z72" s="364"/>
      <c r="AA72" s="364"/>
      <c r="AB72" s="364"/>
      <c r="AC72" s="365"/>
      <c r="AD72" s="363"/>
      <c r="AE72" s="364"/>
      <c r="AF72" s="364"/>
      <c r="AG72" s="364"/>
      <c r="AH72" s="364"/>
      <c r="AI72" s="364"/>
      <c r="AJ72" s="365"/>
      <c r="AK72" s="363"/>
      <c r="AL72" s="364"/>
      <c r="AM72" s="364"/>
      <c r="AN72" s="364"/>
      <c r="AO72" s="364"/>
      <c r="AP72" s="364"/>
      <c r="AQ72" s="365"/>
      <c r="AR72" s="363"/>
      <c r="AS72" s="364"/>
      <c r="AT72" s="365"/>
      <c r="AU72" s="549">
        <f t="shared" si="3"/>
        <v>0</v>
      </c>
      <c r="AV72" s="550"/>
      <c r="AW72" s="551">
        <f t="shared" si="1"/>
        <v>0</v>
      </c>
      <c r="AX72" s="552"/>
      <c r="AY72" s="553"/>
      <c r="AZ72" s="554"/>
      <c r="BA72" s="554"/>
      <c r="BB72" s="554"/>
      <c r="BC72" s="554"/>
      <c r="BD72" s="555"/>
    </row>
    <row r="73" spans="1:56" ht="39.950000000000003" customHeight="1">
      <c r="A73" s="346"/>
      <c r="B73" s="362">
        <f t="shared" si="2"/>
        <v>61</v>
      </c>
      <c r="C73" s="539"/>
      <c r="D73" s="540"/>
      <c r="E73" s="541"/>
      <c r="F73" s="542"/>
      <c r="G73" s="543"/>
      <c r="H73" s="544"/>
      <c r="I73" s="544"/>
      <c r="J73" s="544"/>
      <c r="K73" s="545"/>
      <c r="L73" s="546"/>
      <c r="M73" s="547"/>
      <c r="N73" s="547"/>
      <c r="O73" s="548"/>
      <c r="P73" s="363"/>
      <c r="Q73" s="364"/>
      <c r="R73" s="364"/>
      <c r="S73" s="364"/>
      <c r="T73" s="364"/>
      <c r="U73" s="364"/>
      <c r="V73" s="365"/>
      <c r="W73" s="363"/>
      <c r="X73" s="364"/>
      <c r="Y73" s="364"/>
      <c r="Z73" s="364"/>
      <c r="AA73" s="364"/>
      <c r="AB73" s="364"/>
      <c r="AC73" s="365"/>
      <c r="AD73" s="363"/>
      <c r="AE73" s="364"/>
      <c r="AF73" s="364"/>
      <c r="AG73" s="364"/>
      <c r="AH73" s="364"/>
      <c r="AI73" s="364"/>
      <c r="AJ73" s="365"/>
      <c r="AK73" s="363"/>
      <c r="AL73" s="364"/>
      <c r="AM73" s="364"/>
      <c r="AN73" s="364"/>
      <c r="AO73" s="364"/>
      <c r="AP73" s="364"/>
      <c r="AQ73" s="365"/>
      <c r="AR73" s="363"/>
      <c r="AS73" s="364"/>
      <c r="AT73" s="365"/>
      <c r="AU73" s="549">
        <f t="shared" si="3"/>
        <v>0</v>
      </c>
      <c r="AV73" s="550"/>
      <c r="AW73" s="551">
        <f t="shared" si="1"/>
        <v>0</v>
      </c>
      <c r="AX73" s="552"/>
      <c r="AY73" s="553"/>
      <c r="AZ73" s="554"/>
      <c r="BA73" s="554"/>
      <c r="BB73" s="554"/>
      <c r="BC73" s="554"/>
      <c r="BD73" s="555"/>
    </row>
    <row r="74" spans="1:56" ht="39.950000000000003" customHeight="1">
      <c r="A74" s="346"/>
      <c r="B74" s="362">
        <f t="shared" si="2"/>
        <v>62</v>
      </c>
      <c r="C74" s="539"/>
      <c r="D74" s="540"/>
      <c r="E74" s="541"/>
      <c r="F74" s="542"/>
      <c r="G74" s="543"/>
      <c r="H74" s="544"/>
      <c r="I74" s="544"/>
      <c r="J74" s="544"/>
      <c r="K74" s="545"/>
      <c r="L74" s="546"/>
      <c r="M74" s="547"/>
      <c r="N74" s="547"/>
      <c r="O74" s="548"/>
      <c r="P74" s="363"/>
      <c r="Q74" s="364"/>
      <c r="R74" s="364"/>
      <c r="S74" s="364"/>
      <c r="T74" s="364"/>
      <c r="U74" s="364"/>
      <c r="V74" s="365"/>
      <c r="W74" s="363"/>
      <c r="X74" s="364"/>
      <c r="Y74" s="364"/>
      <c r="Z74" s="364"/>
      <c r="AA74" s="364"/>
      <c r="AB74" s="364"/>
      <c r="AC74" s="365"/>
      <c r="AD74" s="363"/>
      <c r="AE74" s="364"/>
      <c r="AF74" s="364"/>
      <c r="AG74" s="364"/>
      <c r="AH74" s="364"/>
      <c r="AI74" s="364"/>
      <c r="AJ74" s="365"/>
      <c r="AK74" s="363"/>
      <c r="AL74" s="364"/>
      <c r="AM74" s="364"/>
      <c r="AN74" s="364"/>
      <c r="AO74" s="364"/>
      <c r="AP74" s="364"/>
      <c r="AQ74" s="365"/>
      <c r="AR74" s="363"/>
      <c r="AS74" s="364"/>
      <c r="AT74" s="365"/>
      <c r="AU74" s="549">
        <f t="shared" si="3"/>
        <v>0</v>
      </c>
      <c r="AV74" s="550"/>
      <c r="AW74" s="551">
        <f t="shared" si="1"/>
        <v>0</v>
      </c>
      <c r="AX74" s="552"/>
      <c r="AY74" s="553"/>
      <c r="AZ74" s="554"/>
      <c r="BA74" s="554"/>
      <c r="BB74" s="554"/>
      <c r="BC74" s="554"/>
      <c r="BD74" s="555"/>
    </row>
    <row r="75" spans="1:56" ht="39.950000000000003" customHeight="1">
      <c r="A75" s="346"/>
      <c r="B75" s="362">
        <f t="shared" si="2"/>
        <v>63</v>
      </c>
      <c r="C75" s="539"/>
      <c r="D75" s="540"/>
      <c r="E75" s="541"/>
      <c r="F75" s="542"/>
      <c r="G75" s="543"/>
      <c r="H75" s="544"/>
      <c r="I75" s="544"/>
      <c r="J75" s="544"/>
      <c r="K75" s="545"/>
      <c r="L75" s="546"/>
      <c r="M75" s="547"/>
      <c r="N75" s="547"/>
      <c r="O75" s="548"/>
      <c r="P75" s="363"/>
      <c r="Q75" s="364"/>
      <c r="R75" s="364"/>
      <c r="S75" s="364"/>
      <c r="T75" s="364"/>
      <c r="U75" s="364"/>
      <c r="V75" s="365"/>
      <c r="W75" s="363"/>
      <c r="X75" s="364"/>
      <c r="Y75" s="364"/>
      <c r="Z75" s="364"/>
      <c r="AA75" s="364"/>
      <c r="AB75" s="364"/>
      <c r="AC75" s="365"/>
      <c r="AD75" s="363"/>
      <c r="AE75" s="364"/>
      <c r="AF75" s="364"/>
      <c r="AG75" s="364"/>
      <c r="AH75" s="364"/>
      <c r="AI75" s="364"/>
      <c r="AJ75" s="365"/>
      <c r="AK75" s="363"/>
      <c r="AL75" s="364"/>
      <c r="AM75" s="364"/>
      <c r="AN75" s="364"/>
      <c r="AO75" s="364"/>
      <c r="AP75" s="364"/>
      <c r="AQ75" s="365"/>
      <c r="AR75" s="363"/>
      <c r="AS75" s="364"/>
      <c r="AT75" s="365"/>
      <c r="AU75" s="549">
        <f t="shared" si="3"/>
        <v>0</v>
      </c>
      <c r="AV75" s="550"/>
      <c r="AW75" s="551">
        <f t="shared" si="1"/>
        <v>0</v>
      </c>
      <c r="AX75" s="552"/>
      <c r="AY75" s="553"/>
      <c r="AZ75" s="554"/>
      <c r="BA75" s="554"/>
      <c r="BB75" s="554"/>
      <c r="BC75" s="554"/>
      <c r="BD75" s="555"/>
    </row>
    <row r="76" spans="1:56" ht="39.950000000000003" customHeight="1">
      <c r="A76" s="346"/>
      <c r="B76" s="362">
        <f t="shared" si="2"/>
        <v>64</v>
      </c>
      <c r="C76" s="539"/>
      <c r="D76" s="540"/>
      <c r="E76" s="541"/>
      <c r="F76" s="542"/>
      <c r="G76" s="543"/>
      <c r="H76" s="544"/>
      <c r="I76" s="544"/>
      <c r="J76" s="544"/>
      <c r="K76" s="545"/>
      <c r="L76" s="546"/>
      <c r="M76" s="547"/>
      <c r="N76" s="547"/>
      <c r="O76" s="548"/>
      <c r="P76" s="363"/>
      <c r="Q76" s="364"/>
      <c r="R76" s="364"/>
      <c r="S76" s="364"/>
      <c r="T76" s="364"/>
      <c r="U76" s="364"/>
      <c r="V76" s="365"/>
      <c r="W76" s="363"/>
      <c r="X76" s="364"/>
      <c r="Y76" s="364"/>
      <c r="Z76" s="364"/>
      <c r="AA76" s="364"/>
      <c r="AB76" s="364"/>
      <c r="AC76" s="365"/>
      <c r="AD76" s="363"/>
      <c r="AE76" s="364"/>
      <c r="AF76" s="364"/>
      <c r="AG76" s="364"/>
      <c r="AH76" s="364"/>
      <c r="AI76" s="364"/>
      <c r="AJ76" s="365"/>
      <c r="AK76" s="363"/>
      <c r="AL76" s="364"/>
      <c r="AM76" s="364"/>
      <c r="AN76" s="364"/>
      <c r="AO76" s="364"/>
      <c r="AP76" s="364"/>
      <c r="AQ76" s="365"/>
      <c r="AR76" s="363"/>
      <c r="AS76" s="364"/>
      <c r="AT76" s="365"/>
      <c r="AU76" s="549">
        <f t="shared" si="3"/>
        <v>0</v>
      </c>
      <c r="AV76" s="550"/>
      <c r="AW76" s="551">
        <f t="shared" si="1"/>
        <v>0</v>
      </c>
      <c r="AX76" s="552"/>
      <c r="AY76" s="553"/>
      <c r="AZ76" s="554"/>
      <c r="BA76" s="554"/>
      <c r="BB76" s="554"/>
      <c r="BC76" s="554"/>
      <c r="BD76" s="555"/>
    </row>
    <row r="77" spans="1:56" ht="39.950000000000003" customHeight="1">
      <c r="A77" s="346"/>
      <c r="B77" s="362">
        <f t="shared" si="2"/>
        <v>65</v>
      </c>
      <c r="C77" s="539"/>
      <c r="D77" s="540"/>
      <c r="E77" s="541"/>
      <c r="F77" s="542"/>
      <c r="G77" s="543"/>
      <c r="H77" s="544"/>
      <c r="I77" s="544"/>
      <c r="J77" s="544"/>
      <c r="K77" s="545"/>
      <c r="L77" s="546"/>
      <c r="M77" s="547"/>
      <c r="N77" s="547"/>
      <c r="O77" s="548"/>
      <c r="P77" s="363"/>
      <c r="Q77" s="364"/>
      <c r="R77" s="364"/>
      <c r="S77" s="364"/>
      <c r="T77" s="364"/>
      <c r="U77" s="364"/>
      <c r="V77" s="365"/>
      <c r="W77" s="363"/>
      <c r="X77" s="364"/>
      <c r="Y77" s="364"/>
      <c r="Z77" s="364"/>
      <c r="AA77" s="364"/>
      <c r="AB77" s="364"/>
      <c r="AC77" s="365"/>
      <c r="AD77" s="363"/>
      <c r="AE77" s="364"/>
      <c r="AF77" s="364"/>
      <c r="AG77" s="364"/>
      <c r="AH77" s="364"/>
      <c r="AI77" s="364"/>
      <c r="AJ77" s="365"/>
      <c r="AK77" s="363"/>
      <c r="AL77" s="364"/>
      <c r="AM77" s="364"/>
      <c r="AN77" s="364"/>
      <c r="AO77" s="364"/>
      <c r="AP77" s="364"/>
      <c r="AQ77" s="365"/>
      <c r="AR77" s="363"/>
      <c r="AS77" s="364"/>
      <c r="AT77" s="365"/>
      <c r="AU77" s="549">
        <f t="shared" si="3"/>
        <v>0</v>
      </c>
      <c r="AV77" s="550"/>
      <c r="AW77" s="551">
        <f t="shared" ref="AW77:AW112" si="4">IF($AZ$3="４週",AU77/4,IF($AZ$3="暦月",AU77/($AZ$6/7),""))</f>
        <v>0</v>
      </c>
      <c r="AX77" s="552"/>
      <c r="AY77" s="553"/>
      <c r="AZ77" s="554"/>
      <c r="BA77" s="554"/>
      <c r="BB77" s="554"/>
      <c r="BC77" s="554"/>
      <c r="BD77" s="555"/>
    </row>
    <row r="78" spans="1:56" ht="39.950000000000003" customHeight="1">
      <c r="A78" s="346"/>
      <c r="B78" s="362">
        <f t="shared" ref="B78:B112" si="5">B77+1</f>
        <v>66</v>
      </c>
      <c r="C78" s="539"/>
      <c r="D78" s="540"/>
      <c r="E78" s="541"/>
      <c r="F78" s="542"/>
      <c r="G78" s="543"/>
      <c r="H78" s="544"/>
      <c r="I78" s="544"/>
      <c r="J78" s="544"/>
      <c r="K78" s="545"/>
      <c r="L78" s="546"/>
      <c r="M78" s="547"/>
      <c r="N78" s="547"/>
      <c r="O78" s="548"/>
      <c r="P78" s="363"/>
      <c r="Q78" s="364"/>
      <c r="R78" s="364"/>
      <c r="S78" s="364"/>
      <c r="T78" s="364"/>
      <c r="U78" s="364"/>
      <c r="V78" s="365"/>
      <c r="W78" s="363"/>
      <c r="X78" s="364"/>
      <c r="Y78" s="364"/>
      <c r="Z78" s="364"/>
      <c r="AA78" s="364"/>
      <c r="AB78" s="364"/>
      <c r="AC78" s="365"/>
      <c r="AD78" s="363"/>
      <c r="AE78" s="364"/>
      <c r="AF78" s="364"/>
      <c r="AG78" s="364"/>
      <c r="AH78" s="364"/>
      <c r="AI78" s="364"/>
      <c r="AJ78" s="365"/>
      <c r="AK78" s="363"/>
      <c r="AL78" s="364"/>
      <c r="AM78" s="364"/>
      <c r="AN78" s="364"/>
      <c r="AO78" s="364"/>
      <c r="AP78" s="364"/>
      <c r="AQ78" s="365"/>
      <c r="AR78" s="363"/>
      <c r="AS78" s="364"/>
      <c r="AT78" s="365"/>
      <c r="AU78" s="549">
        <f t="shared" si="3"/>
        <v>0</v>
      </c>
      <c r="AV78" s="550"/>
      <c r="AW78" s="551">
        <f t="shared" si="4"/>
        <v>0</v>
      </c>
      <c r="AX78" s="552"/>
      <c r="AY78" s="553"/>
      <c r="AZ78" s="554"/>
      <c r="BA78" s="554"/>
      <c r="BB78" s="554"/>
      <c r="BC78" s="554"/>
      <c r="BD78" s="555"/>
    </row>
    <row r="79" spans="1:56" ht="39.950000000000003" customHeight="1">
      <c r="A79" s="346"/>
      <c r="B79" s="362">
        <f t="shared" si="5"/>
        <v>67</v>
      </c>
      <c r="C79" s="539"/>
      <c r="D79" s="540"/>
      <c r="E79" s="541"/>
      <c r="F79" s="542"/>
      <c r="G79" s="543"/>
      <c r="H79" s="544"/>
      <c r="I79" s="544"/>
      <c r="J79" s="544"/>
      <c r="K79" s="545"/>
      <c r="L79" s="546"/>
      <c r="M79" s="547"/>
      <c r="N79" s="547"/>
      <c r="O79" s="548"/>
      <c r="P79" s="363"/>
      <c r="Q79" s="364"/>
      <c r="R79" s="364"/>
      <c r="S79" s="364"/>
      <c r="T79" s="364"/>
      <c r="U79" s="364"/>
      <c r="V79" s="365"/>
      <c r="W79" s="363"/>
      <c r="X79" s="364"/>
      <c r="Y79" s="364"/>
      <c r="Z79" s="364"/>
      <c r="AA79" s="364"/>
      <c r="AB79" s="364"/>
      <c r="AC79" s="365"/>
      <c r="AD79" s="363"/>
      <c r="AE79" s="364"/>
      <c r="AF79" s="364"/>
      <c r="AG79" s="364"/>
      <c r="AH79" s="364"/>
      <c r="AI79" s="364"/>
      <c r="AJ79" s="365"/>
      <c r="AK79" s="363"/>
      <c r="AL79" s="364"/>
      <c r="AM79" s="364"/>
      <c r="AN79" s="364"/>
      <c r="AO79" s="364"/>
      <c r="AP79" s="364"/>
      <c r="AQ79" s="365"/>
      <c r="AR79" s="363"/>
      <c r="AS79" s="364"/>
      <c r="AT79" s="365"/>
      <c r="AU79" s="549">
        <f t="shared" si="3"/>
        <v>0</v>
      </c>
      <c r="AV79" s="550"/>
      <c r="AW79" s="551">
        <f t="shared" si="4"/>
        <v>0</v>
      </c>
      <c r="AX79" s="552"/>
      <c r="AY79" s="553"/>
      <c r="AZ79" s="554"/>
      <c r="BA79" s="554"/>
      <c r="BB79" s="554"/>
      <c r="BC79" s="554"/>
      <c r="BD79" s="555"/>
    </row>
    <row r="80" spans="1:56" ht="39.950000000000003" customHeight="1">
      <c r="A80" s="346"/>
      <c r="B80" s="362">
        <f t="shared" si="5"/>
        <v>68</v>
      </c>
      <c r="C80" s="539"/>
      <c r="D80" s="540"/>
      <c r="E80" s="541"/>
      <c r="F80" s="542"/>
      <c r="G80" s="543"/>
      <c r="H80" s="544"/>
      <c r="I80" s="544"/>
      <c r="J80" s="544"/>
      <c r="K80" s="545"/>
      <c r="L80" s="546"/>
      <c r="M80" s="547"/>
      <c r="N80" s="547"/>
      <c r="O80" s="548"/>
      <c r="P80" s="363"/>
      <c r="Q80" s="364"/>
      <c r="R80" s="364"/>
      <c r="S80" s="364"/>
      <c r="T80" s="364"/>
      <c r="U80" s="364"/>
      <c r="V80" s="365"/>
      <c r="W80" s="363"/>
      <c r="X80" s="364"/>
      <c r="Y80" s="364"/>
      <c r="Z80" s="364"/>
      <c r="AA80" s="364"/>
      <c r="AB80" s="364"/>
      <c r="AC80" s="365"/>
      <c r="AD80" s="363"/>
      <c r="AE80" s="364"/>
      <c r="AF80" s="364"/>
      <c r="AG80" s="364"/>
      <c r="AH80" s="364"/>
      <c r="AI80" s="364"/>
      <c r="AJ80" s="365"/>
      <c r="AK80" s="363"/>
      <c r="AL80" s="364"/>
      <c r="AM80" s="364"/>
      <c r="AN80" s="364"/>
      <c r="AO80" s="364"/>
      <c r="AP80" s="364"/>
      <c r="AQ80" s="365"/>
      <c r="AR80" s="363"/>
      <c r="AS80" s="364"/>
      <c r="AT80" s="365"/>
      <c r="AU80" s="549">
        <f t="shared" si="3"/>
        <v>0</v>
      </c>
      <c r="AV80" s="550"/>
      <c r="AW80" s="551">
        <f t="shared" si="4"/>
        <v>0</v>
      </c>
      <c r="AX80" s="552"/>
      <c r="AY80" s="553"/>
      <c r="AZ80" s="554"/>
      <c r="BA80" s="554"/>
      <c r="BB80" s="554"/>
      <c r="BC80" s="554"/>
      <c r="BD80" s="555"/>
    </row>
    <row r="81" spans="1:56" ht="39.950000000000003" customHeight="1">
      <c r="A81" s="346"/>
      <c r="B81" s="362">
        <f t="shared" si="5"/>
        <v>69</v>
      </c>
      <c r="C81" s="539"/>
      <c r="D81" s="540"/>
      <c r="E81" s="541"/>
      <c r="F81" s="542"/>
      <c r="G81" s="543"/>
      <c r="H81" s="544"/>
      <c r="I81" s="544"/>
      <c r="J81" s="544"/>
      <c r="K81" s="545"/>
      <c r="L81" s="546"/>
      <c r="M81" s="547"/>
      <c r="N81" s="547"/>
      <c r="O81" s="548"/>
      <c r="P81" s="363"/>
      <c r="Q81" s="364"/>
      <c r="R81" s="364"/>
      <c r="S81" s="364"/>
      <c r="T81" s="364"/>
      <c r="U81" s="364"/>
      <c r="V81" s="365"/>
      <c r="W81" s="363"/>
      <c r="X81" s="364"/>
      <c r="Y81" s="364"/>
      <c r="Z81" s="364"/>
      <c r="AA81" s="364"/>
      <c r="AB81" s="364"/>
      <c r="AC81" s="365"/>
      <c r="AD81" s="363"/>
      <c r="AE81" s="364"/>
      <c r="AF81" s="364"/>
      <c r="AG81" s="364"/>
      <c r="AH81" s="364"/>
      <c r="AI81" s="364"/>
      <c r="AJ81" s="365"/>
      <c r="AK81" s="363"/>
      <c r="AL81" s="364"/>
      <c r="AM81" s="364"/>
      <c r="AN81" s="364"/>
      <c r="AO81" s="364"/>
      <c r="AP81" s="364"/>
      <c r="AQ81" s="365"/>
      <c r="AR81" s="363"/>
      <c r="AS81" s="364"/>
      <c r="AT81" s="365"/>
      <c r="AU81" s="549">
        <f t="shared" si="3"/>
        <v>0</v>
      </c>
      <c r="AV81" s="550"/>
      <c r="AW81" s="551">
        <f t="shared" si="4"/>
        <v>0</v>
      </c>
      <c r="AX81" s="552"/>
      <c r="AY81" s="553"/>
      <c r="AZ81" s="554"/>
      <c r="BA81" s="554"/>
      <c r="BB81" s="554"/>
      <c r="BC81" s="554"/>
      <c r="BD81" s="555"/>
    </row>
    <row r="82" spans="1:56" ht="39.950000000000003" customHeight="1">
      <c r="A82" s="346"/>
      <c r="B82" s="362">
        <f t="shared" si="5"/>
        <v>70</v>
      </c>
      <c r="C82" s="539"/>
      <c r="D82" s="540"/>
      <c r="E82" s="541"/>
      <c r="F82" s="542"/>
      <c r="G82" s="543"/>
      <c r="H82" s="544"/>
      <c r="I82" s="544"/>
      <c r="J82" s="544"/>
      <c r="K82" s="545"/>
      <c r="L82" s="546"/>
      <c r="M82" s="547"/>
      <c r="N82" s="547"/>
      <c r="O82" s="548"/>
      <c r="P82" s="363"/>
      <c r="Q82" s="364"/>
      <c r="R82" s="364"/>
      <c r="S82" s="364"/>
      <c r="T82" s="364"/>
      <c r="U82" s="364"/>
      <c r="V82" s="365"/>
      <c r="W82" s="363"/>
      <c r="X82" s="364"/>
      <c r="Y82" s="364"/>
      <c r="Z82" s="364"/>
      <c r="AA82" s="364"/>
      <c r="AB82" s="364"/>
      <c r="AC82" s="365"/>
      <c r="AD82" s="363"/>
      <c r="AE82" s="364"/>
      <c r="AF82" s="364"/>
      <c r="AG82" s="364"/>
      <c r="AH82" s="364"/>
      <c r="AI82" s="364"/>
      <c r="AJ82" s="365"/>
      <c r="AK82" s="363"/>
      <c r="AL82" s="364"/>
      <c r="AM82" s="364"/>
      <c r="AN82" s="364"/>
      <c r="AO82" s="364"/>
      <c r="AP82" s="364"/>
      <c r="AQ82" s="365"/>
      <c r="AR82" s="363"/>
      <c r="AS82" s="364"/>
      <c r="AT82" s="365"/>
      <c r="AU82" s="549">
        <f t="shared" si="3"/>
        <v>0</v>
      </c>
      <c r="AV82" s="550"/>
      <c r="AW82" s="551">
        <f t="shared" si="4"/>
        <v>0</v>
      </c>
      <c r="AX82" s="552"/>
      <c r="AY82" s="553"/>
      <c r="AZ82" s="554"/>
      <c r="BA82" s="554"/>
      <c r="BB82" s="554"/>
      <c r="BC82" s="554"/>
      <c r="BD82" s="555"/>
    </row>
    <row r="83" spans="1:56" ht="39.950000000000003" customHeight="1">
      <c r="A83" s="346"/>
      <c r="B83" s="362">
        <f t="shared" si="5"/>
        <v>71</v>
      </c>
      <c r="C83" s="539"/>
      <c r="D83" s="540"/>
      <c r="E83" s="541"/>
      <c r="F83" s="542"/>
      <c r="G83" s="543"/>
      <c r="H83" s="544"/>
      <c r="I83" s="544"/>
      <c r="J83" s="544"/>
      <c r="K83" s="545"/>
      <c r="L83" s="546"/>
      <c r="M83" s="547"/>
      <c r="N83" s="547"/>
      <c r="O83" s="548"/>
      <c r="P83" s="363"/>
      <c r="Q83" s="364"/>
      <c r="R83" s="364"/>
      <c r="S83" s="364"/>
      <c r="T83" s="364"/>
      <c r="U83" s="364"/>
      <c r="V83" s="365"/>
      <c r="W83" s="363"/>
      <c r="X83" s="364"/>
      <c r="Y83" s="364"/>
      <c r="Z83" s="364"/>
      <c r="AA83" s="364"/>
      <c r="AB83" s="364"/>
      <c r="AC83" s="365"/>
      <c r="AD83" s="363"/>
      <c r="AE83" s="364"/>
      <c r="AF83" s="364"/>
      <c r="AG83" s="364"/>
      <c r="AH83" s="364"/>
      <c r="AI83" s="364"/>
      <c r="AJ83" s="365"/>
      <c r="AK83" s="363"/>
      <c r="AL83" s="364"/>
      <c r="AM83" s="364"/>
      <c r="AN83" s="364"/>
      <c r="AO83" s="364"/>
      <c r="AP83" s="364"/>
      <c r="AQ83" s="365"/>
      <c r="AR83" s="363"/>
      <c r="AS83" s="364"/>
      <c r="AT83" s="365"/>
      <c r="AU83" s="549">
        <f t="shared" si="3"/>
        <v>0</v>
      </c>
      <c r="AV83" s="550"/>
      <c r="AW83" s="551">
        <f t="shared" si="4"/>
        <v>0</v>
      </c>
      <c r="AX83" s="552"/>
      <c r="AY83" s="553"/>
      <c r="AZ83" s="554"/>
      <c r="BA83" s="554"/>
      <c r="BB83" s="554"/>
      <c r="BC83" s="554"/>
      <c r="BD83" s="555"/>
    </row>
    <row r="84" spans="1:56" ht="39.950000000000003" customHeight="1">
      <c r="A84" s="346"/>
      <c r="B84" s="362">
        <f t="shared" si="5"/>
        <v>72</v>
      </c>
      <c r="C84" s="539"/>
      <c r="D84" s="540"/>
      <c r="E84" s="541"/>
      <c r="F84" s="542"/>
      <c r="G84" s="543"/>
      <c r="H84" s="544"/>
      <c r="I84" s="544"/>
      <c r="J84" s="544"/>
      <c r="K84" s="545"/>
      <c r="L84" s="546"/>
      <c r="M84" s="547"/>
      <c r="N84" s="547"/>
      <c r="O84" s="548"/>
      <c r="P84" s="363"/>
      <c r="Q84" s="364"/>
      <c r="R84" s="364"/>
      <c r="S84" s="364"/>
      <c r="T84" s="364"/>
      <c r="U84" s="364"/>
      <c r="V84" s="365"/>
      <c r="W84" s="363"/>
      <c r="X84" s="364"/>
      <c r="Y84" s="364"/>
      <c r="Z84" s="364"/>
      <c r="AA84" s="364"/>
      <c r="AB84" s="364"/>
      <c r="AC84" s="365"/>
      <c r="AD84" s="363"/>
      <c r="AE84" s="364"/>
      <c r="AF84" s="364"/>
      <c r="AG84" s="364"/>
      <c r="AH84" s="364"/>
      <c r="AI84" s="364"/>
      <c r="AJ84" s="365"/>
      <c r="AK84" s="363"/>
      <c r="AL84" s="364"/>
      <c r="AM84" s="364"/>
      <c r="AN84" s="364"/>
      <c r="AO84" s="364"/>
      <c r="AP84" s="364"/>
      <c r="AQ84" s="365"/>
      <c r="AR84" s="363"/>
      <c r="AS84" s="364"/>
      <c r="AT84" s="365"/>
      <c r="AU84" s="549">
        <f t="shared" si="3"/>
        <v>0</v>
      </c>
      <c r="AV84" s="550"/>
      <c r="AW84" s="551">
        <f t="shared" si="4"/>
        <v>0</v>
      </c>
      <c r="AX84" s="552"/>
      <c r="AY84" s="553"/>
      <c r="AZ84" s="554"/>
      <c r="BA84" s="554"/>
      <c r="BB84" s="554"/>
      <c r="BC84" s="554"/>
      <c r="BD84" s="555"/>
    </row>
    <row r="85" spans="1:56" ht="39.950000000000003" customHeight="1">
      <c r="A85" s="346"/>
      <c r="B85" s="362">
        <f t="shared" si="5"/>
        <v>73</v>
      </c>
      <c r="C85" s="539"/>
      <c r="D85" s="540"/>
      <c r="E85" s="541"/>
      <c r="F85" s="542"/>
      <c r="G85" s="543"/>
      <c r="H85" s="544"/>
      <c r="I85" s="544"/>
      <c r="J85" s="544"/>
      <c r="K85" s="545"/>
      <c r="L85" s="546"/>
      <c r="M85" s="547"/>
      <c r="N85" s="547"/>
      <c r="O85" s="548"/>
      <c r="P85" s="363"/>
      <c r="Q85" s="364"/>
      <c r="R85" s="364"/>
      <c r="S85" s="364"/>
      <c r="T85" s="364"/>
      <c r="U85" s="364"/>
      <c r="V85" s="365"/>
      <c r="W85" s="363"/>
      <c r="X85" s="364"/>
      <c r="Y85" s="364"/>
      <c r="Z85" s="364"/>
      <c r="AA85" s="364"/>
      <c r="AB85" s="364"/>
      <c r="AC85" s="365"/>
      <c r="AD85" s="363"/>
      <c r="AE85" s="364"/>
      <c r="AF85" s="364"/>
      <c r="AG85" s="364"/>
      <c r="AH85" s="364"/>
      <c r="AI85" s="364"/>
      <c r="AJ85" s="365"/>
      <c r="AK85" s="363"/>
      <c r="AL85" s="364"/>
      <c r="AM85" s="364"/>
      <c r="AN85" s="364"/>
      <c r="AO85" s="364"/>
      <c r="AP85" s="364"/>
      <c r="AQ85" s="365"/>
      <c r="AR85" s="363"/>
      <c r="AS85" s="364"/>
      <c r="AT85" s="365"/>
      <c r="AU85" s="549">
        <f t="shared" si="3"/>
        <v>0</v>
      </c>
      <c r="AV85" s="550"/>
      <c r="AW85" s="551">
        <f t="shared" si="4"/>
        <v>0</v>
      </c>
      <c r="AX85" s="552"/>
      <c r="AY85" s="553"/>
      <c r="AZ85" s="554"/>
      <c r="BA85" s="554"/>
      <c r="BB85" s="554"/>
      <c r="BC85" s="554"/>
      <c r="BD85" s="555"/>
    </row>
    <row r="86" spans="1:56" ht="39.950000000000003" customHeight="1">
      <c r="A86" s="346"/>
      <c r="B86" s="362">
        <f t="shared" si="5"/>
        <v>74</v>
      </c>
      <c r="C86" s="539"/>
      <c r="D86" s="540"/>
      <c r="E86" s="541"/>
      <c r="F86" s="542"/>
      <c r="G86" s="543"/>
      <c r="H86" s="544"/>
      <c r="I86" s="544"/>
      <c r="J86" s="544"/>
      <c r="K86" s="545"/>
      <c r="L86" s="546"/>
      <c r="M86" s="547"/>
      <c r="N86" s="547"/>
      <c r="O86" s="548"/>
      <c r="P86" s="363"/>
      <c r="Q86" s="364"/>
      <c r="R86" s="364"/>
      <c r="S86" s="364"/>
      <c r="T86" s="364"/>
      <c r="U86" s="364"/>
      <c r="V86" s="365"/>
      <c r="W86" s="363"/>
      <c r="X86" s="364"/>
      <c r="Y86" s="364"/>
      <c r="Z86" s="364"/>
      <c r="AA86" s="364"/>
      <c r="AB86" s="364"/>
      <c r="AC86" s="365"/>
      <c r="AD86" s="363"/>
      <c r="AE86" s="364"/>
      <c r="AF86" s="364"/>
      <c r="AG86" s="364"/>
      <c r="AH86" s="364"/>
      <c r="AI86" s="364"/>
      <c r="AJ86" s="365"/>
      <c r="AK86" s="363"/>
      <c r="AL86" s="364"/>
      <c r="AM86" s="364"/>
      <c r="AN86" s="364"/>
      <c r="AO86" s="364"/>
      <c r="AP86" s="364"/>
      <c r="AQ86" s="365"/>
      <c r="AR86" s="363"/>
      <c r="AS86" s="364"/>
      <c r="AT86" s="365"/>
      <c r="AU86" s="549">
        <f t="shared" si="3"/>
        <v>0</v>
      </c>
      <c r="AV86" s="550"/>
      <c r="AW86" s="551">
        <f t="shared" si="4"/>
        <v>0</v>
      </c>
      <c r="AX86" s="552"/>
      <c r="AY86" s="553"/>
      <c r="AZ86" s="554"/>
      <c r="BA86" s="554"/>
      <c r="BB86" s="554"/>
      <c r="BC86" s="554"/>
      <c r="BD86" s="555"/>
    </row>
    <row r="87" spans="1:56" ht="39.950000000000003" customHeight="1">
      <c r="A87" s="346"/>
      <c r="B87" s="362">
        <f t="shared" si="5"/>
        <v>75</v>
      </c>
      <c r="C87" s="539"/>
      <c r="D87" s="540"/>
      <c r="E87" s="541"/>
      <c r="F87" s="542"/>
      <c r="G87" s="543"/>
      <c r="H87" s="544"/>
      <c r="I87" s="544"/>
      <c r="J87" s="544"/>
      <c r="K87" s="545"/>
      <c r="L87" s="546"/>
      <c r="M87" s="547"/>
      <c r="N87" s="547"/>
      <c r="O87" s="548"/>
      <c r="P87" s="363"/>
      <c r="Q87" s="364"/>
      <c r="R87" s="364"/>
      <c r="S87" s="364"/>
      <c r="T87" s="364"/>
      <c r="U87" s="364"/>
      <c r="V87" s="365"/>
      <c r="W87" s="363"/>
      <c r="X87" s="364"/>
      <c r="Y87" s="364"/>
      <c r="Z87" s="364"/>
      <c r="AA87" s="364"/>
      <c r="AB87" s="364"/>
      <c r="AC87" s="365"/>
      <c r="AD87" s="363"/>
      <c r="AE87" s="364"/>
      <c r="AF87" s="364"/>
      <c r="AG87" s="364"/>
      <c r="AH87" s="364"/>
      <c r="AI87" s="364"/>
      <c r="AJ87" s="365"/>
      <c r="AK87" s="363"/>
      <c r="AL87" s="364"/>
      <c r="AM87" s="364"/>
      <c r="AN87" s="364"/>
      <c r="AO87" s="364"/>
      <c r="AP87" s="364"/>
      <c r="AQ87" s="365"/>
      <c r="AR87" s="363"/>
      <c r="AS87" s="364"/>
      <c r="AT87" s="365"/>
      <c r="AU87" s="549">
        <f t="shared" si="3"/>
        <v>0</v>
      </c>
      <c r="AV87" s="550"/>
      <c r="AW87" s="551">
        <f t="shared" si="4"/>
        <v>0</v>
      </c>
      <c r="AX87" s="552"/>
      <c r="AY87" s="553"/>
      <c r="AZ87" s="554"/>
      <c r="BA87" s="554"/>
      <c r="BB87" s="554"/>
      <c r="BC87" s="554"/>
      <c r="BD87" s="555"/>
    </row>
    <row r="88" spans="1:56" ht="39.950000000000003" customHeight="1">
      <c r="A88" s="346"/>
      <c r="B88" s="362">
        <f t="shared" si="5"/>
        <v>76</v>
      </c>
      <c r="C88" s="539"/>
      <c r="D88" s="540"/>
      <c r="E88" s="541"/>
      <c r="F88" s="542"/>
      <c r="G88" s="543"/>
      <c r="H88" s="544"/>
      <c r="I88" s="544"/>
      <c r="J88" s="544"/>
      <c r="K88" s="545"/>
      <c r="L88" s="546"/>
      <c r="M88" s="547"/>
      <c r="N88" s="547"/>
      <c r="O88" s="548"/>
      <c r="P88" s="363"/>
      <c r="Q88" s="364"/>
      <c r="R88" s="364"/>
      <c r="S88" s="364"/>
      <c r="T88" s="364"/>
      <c r="U88" s="364"/>
      <c r="V88" s="365"/>
      <c r="W88" s="363"/>
      <c r="X88" s="364"/>
      <c r="Y88" s="364"/>
      <c r="Z88" s="364"/>
      <c r="AA88" s="364"/>
      <c r="AB88" s="364"/>
      <c r="AC88" s="365"/>
      <c r="AD88" s="363"/>
      <c r="AE88" s="364"/>
      <c r="AF88" s="364"/>
      <c r="AG88" s="364"/>
      <c r="AH88" s="364"/>
      <c r="AI88" s="364"/>
      <c r="AJ88" s="365"/>
      <c r="AK88" s="363"/>
      <c r="AL88" s="364"/>
      <c r="AM88" s="364"/>
      <c r="AN88" s="364"/>
      <c r="AO88" s="364"/>
      <c r="AP88" s="364"/>
      <c r="AQ88" s="365"/>
      <c r="AR88" s="363"/>
      <c r="AS88" s="364"/>
      <c r="AT88" s="365"/>
      <c r="AU88" s="549">
        <f t="shared" si="3"/>
        <v>0</v>
      </c>
      <c r="AV88" s="550"/>
      <c r="AW88" s="551">
        <f t="shared" si="4"/>
        <v>0</v>
      </c>
      <c r="AX88" s="552"/>
      <c r="AY88" s="553"/>
      <c r="AZ88" s="554"/>
      <c r="BA88" s="554"/>
      <c r="BB88" s="554"/>
      <c r="BC88" s="554"/>
      <c r="BD88" s="555"/>
    </row>
    <row r="89" spans="1:56" ht="39.950000000000003" customHeight="1">
      <c r="A89" s="346"/>
      <c r="B89" s="362">
        <f t="shared" si="5"/>
        <v>77</v>
      </c>
      <c r="C89" s="539"/>
      <c r="D89" s="540"/>
      <c r="E89" s="541"/>
      <c r="F89" s="542"/>
      <c r="G89" s="543"/>
      <c r="H89" s="544"/>
      <c r="I89" s="544"/>
      <c r="J89" s="544"/>
      <c r="K89" s="545"/>
      <c r="L89" s="546"/>
      <c r="M89" s="547"/>
      <c r="N89" s="547"/>
      <c r="O89" s="548"/>
      <c r="P89" s="363"/>
      <c r="Q89" s="364"/>
      <c r="R89" s="364"/>
      <c r="S89" s="364"/>
      <c r="T89" s="364"/>
      <c r="U89" s="364"/>
      <c r="V89" s="365"/>
      <c r="W89" s="363"/>
      <c r="X89" s="364"/>
      <c r="Y89" s="364"/>
      <c r="Z89" s="364"/>
      <c r="AA89" s="364"/>
      <c r="AB89" s="364"/>
      <c r="AC89" s="365"/>
      <c r="AD89" s="363"/>
      <c r="AE89" s="364"/>
      <c r="AF89" s="364"/>
      <c r="AG89" s="364"/>
      <c r="AH89" s="364"/>
      <c r="AI89" s="364"/>
      <c r="AJ89" s="365"/>
      <c r="AK89" s="363"/>
      <c r="AL89" s="364"/>
      <c r="AM89" s="364"/>
      <c r="AN89" s="364"/>
      <c r="AO89" s="364"/>
      <c r="AP89" s="364"/>
      <c r="AQ89" s="365"/>
      <c r="AR89" s="363"/>
      <c r="AS89" s="364"/>
      <c r="AT89" s="365"/>
      <c r="AU89" s="549">
        <f t="shared" si="3"/>
        <v>0</v>
      </c>
      <c r="AV89" s="550"/>
      <c r="AW89" s="551">
        <f t="shared" si="4"/>
        <v>0</v>
      </c>
      <c r="AX89" s="552"/>
      <c r="AY89" s="553"/>
      <c r="AZ89" s="554"/>
      <c r="BA89" s="554"/>
      <c r="BB89" s="554"/>
      <c r="BC89" s="554"/>
      <c r="BD89" s="555"/>
    </row>
    <row r="90" spans="1:56" ht="39.950000000000003" customHeight="1">
      <c r="A90" s="346"/>
      <c r="B90" s="362">
        <f t="shared" si="5"/>
        <v>78</v>
      </c>
      <c r="C90" s="539"/>
      <c r="D90" s="540"/>
      <c r="E90" s="541"/>
      <c r="F90" s="542"/>
      <c r="G90" s="543"/>
      <c r="H90" s="544"/>
      <c r="I90" s="544"/>
      <c r="J90" s="544"/>
      <c r="K90" s="545"/>
      <c r="L90" s="546"/>
      <c r="M90" s="547"/>
      <c r="N90" s="547"/>
      <c r="O90" s="548"/>
      <c r="P90" s="363"/>
      <c r="Q90" s="364"/>
      <c r="R90" s="364"/>
      <c r="S90" s="364"/>
      <c r="T90" s="364"/>
      <c r="U90" s="364"/>
      <c r="V90" s="365"/>
      <c r="W90" s="363"/>
      <c r="X90" s="364"/>
      <c r="Y90" s="364"/>
      <c r="Z90" s="364"/>
      <c r="AA90" s="364"/>
      <c r="AB90" s="364"/>
      <c r="AC90" s="365"/>
      <c r="AD90" s="363"/>
      <c r="AE90" s="364"/>
      <c r="AF90" s="364"/>
      <c r="AG90" s="364"/>
      <c r="AH90" s="364"/>
      <c r="AI90" s="364"/>
      <c r="AJ90" s="365"/>
      <c r="AK90" s="363"/>
      <c r="AL90" s="364"/>
      <c r="AM90" s="364"/>
      <c r="AN90" s="364"/>
      <c r="AO90" s="364"/>
      <c r="AP90" s="364"/>
      <c r="AQ90" s="365"/>
      <c r="AR90" s="363"/>
      <c r="AS90" s="364"/>
      <c r="AT90" s="365"/>
      <c r="AU90" s="549">
        <f t="shared" si="3"/>
        <v>0</v>
      </c>
      <c r="AV90" s="550"/>
      <c r="AW90" s="551">
        <f t="shared" si="4"/>
        <v>0</v>
      </c>
      <c r="AX90" s="552"/>
      <c r="AY90" s="553"/>
      <c r="AZ90" s="554"/>
      <c r="BA90" s="554"/>
      <c r="BB90" s="554"/>
      <c r="BC90" s="554"/>
      <c r="BD90" s="555"/>
    </row>
    <row r="91" spans="1:56" ht="39.950000000000003" customHeight="1">
      <c r="A91" s="346"/>
      <c r="B91" s="362">
        <f t="shared" si="5"/>
        <v>79</v>
      </c>
      <c r="C91" s="539"/>
      <c r="D91" s="540"/>
      <c r="E91" s="541"/>
      <c r="F91" s="542"/>
      <c r="G91" s="543"/>
      <c r="H91" s="544"/>
      <c r="I91" s="544"/>
      <c r="J91" s="544"/>
      <c r="K91" s="545"/>
      <c r="L91" s="546"/>
      <c r="M91" s="547"/>
      <c r="N91" s="547"/>
      <c r="O91" s="548"/>
      <c r="P91" s="363"/>
      <c r="Q91" s="364"/>
      <c r="R91" s="364"/>
      <c r="S91" s="364"/>
      <c r="T91" s="364"/>
      <c r="U91" s="364"/>
      <c r="V91" s="365"/>
      <c r="W91" s="363"/>
      <c r="X91" s="364"/>
      <c r="Y91" s="364"/>
      <c r="Z91" s="364"/>
      <c r="AA91" s="364"/>
      <c r="AB91" s="364"/>
      <c r="AC91" s="365"/>
      <c r="AD91" s="363"/>
      <c r="AE91" s="364"/>
      <c r="AF91" s="364"/>
      <c r="AG91" s="364"/>
      <c r="AH91" s="364"/>
      <c r="AI91" s="364"/>
      <c r="AJ91" s="365"/>
      <c r="AK91" s="363"/>
      <c r="AL91" s="364"/>
      <c r="AM91" s="364"/>
      <c r="AN91" s="364"/>
      <c r="AO91" s="364"/>
      <c r="AP91" s="364"/>
      <c r="AQ91" s="365"/>
      <c r="AR91" s="363"/>
      <c r="AS91" s="364"/>
      <c r="AT91" s="365"/>
      <c r="AU91" s="549">
        <f t="shared" si="3"/>
        <v>0</v>
      </c>
      <c r="AV91" s="550"/>
      <c r="AW91" s="551">
        <f t="shared" si="4"/>
        <v>0</v>
      </c>
      <c r="AX91" s="552"/>
      <c r="AY91" s="553"/>
      <c r="AZ91" s="554"/>
      <c r="BA91" s="554"/>
      <c r="BB91" s="554"/>
      <c r="BC91" s="554"/>
      <c r="BD91" s="555"/>
    </row>
    <row r="92" spans="1:56" ht="39.950000000000003" customHeight="1">
      <c r="A92" s="346"/>
      <c r="B92" s="362">
        <f t="shared" si="5"/>
        <v>80</v>
      </c>
      <c r="C92" s="539"/>
      <c r="D92" s="540"/>
      <c r="E92" s="541"/>
      <c r="F92" s="542"/>
      <c r="G92" s="543"/>
      <c r="H92" s="544"/>
      <c r="I92" s="544"/>
      <c r="J92" s="544"/>
      <c r="K92" s="545"/>
      <c r="L92" s="546"/>
      <c r="M92" s="547"/>
      <c r="N92" s="547"/>
      <c r="O92" s="548"/>
      <c r="P92" s="363"/>
      <c r="Q92" s="364"/>
      <c r="R92" s="364"/>
      <c r="S92" s="364"/>
      <c r="T92" s="364"/>
      <c r="U92" s="364"/>
      <c r="V92" s="365"/>
      <c r="W92" s="363"/>
      <c r="X92" s="364"/>
      <c r="Y92" s="364"/>
      <c r="Z92" s="364"/>
      <c r="AA92" s="364"/>
      <c r="AB92" s="364"/>
      <c r="AC92" s="365"/>
      <c r="AD92" s="363"/>
      <c r="AE92" s="364"/>
      <c r="AF92" s="364"/>
      <c r="AG92" s="364"/>
      <c r="AH92" s="364"/>
      <c r="AI92" s="364"/>
      <c r="AJ92" s="365"/>
      <c r="AK92" s="363"/>
      <c r="AL92" s="364"/>
      <c r="AM92" s="364"/>
      <c r="AN92" s="364"/>
      <c r="AO92" s="364"/>
      <c r="AP92" s="364"/>
      <c r="AQ92" s="365"/>
      <c r="AR92" s="363"/>
      <c r="AS92" s="364"/>
      <c r="AT92" s="365"/>
      <c r="AU92" s="549">
        <f t="shared" si="3"/>
        <v>0</v>
      </c>
      <c r="AV92" s="550"/>
      <c r="AW92" s="551">
        <f t="shared" si="4"/>
        <v>0</v>
      </c>
      <c r="AX92" s="552"/>
      <c r="AY92" s="553"/>
      <c r="AZ92" s="554"/>
      <c r="BA92" s="554"/>
      <c r="BB92" s="554"/>
      <c r="BC92" s="554"/>
      <c r="BD92" s="555"/>
    </row>
    <row r="93" spans="1:56" ht="39.950000000000003" customHeight="1">
      <c r="A93" s="346"/>
      <c r="B93" s="362">
        <f t="shared" si="5"/>
        <v>81</v>
      </c>
      <c r="C93" s="539"/>
      <c r="D93" s="540"/>
      <c r="E93" s="541"/>
      <c r="F93" s="542"/>
      <c r="G93" s="543"/>
      <c r="H93" s="544"/>
      <c r="I93" s="544"/>
      <c r="J93" s="544"/>
      <c r="K93" s="545"/>
      <c r="L93" s="546"/>
      <c r="M93" s="547"/>
      <c r="N93" s="547"/>
      <c r="O93" s="548"/>
      <c r="P93" s="363"/>
      <c r="Q93" s="364"/>
      <c r="R93" s="364"/>
      <c r="S93" s="364"/>
      <c r="T93" s="364"/>
      <c r="U93" s="364"/>
      <c r="V93" s="365"/>
      <c r="W93" s="363"/>
      <c r="X93" s="364"/>
      <c r="Y93" s="364"/>
      <c r="Z93" s="364"/>
      <c r="AA93" s="364"/>
      <c r="AB93" s="364"/>
      <c r="AC93" s="365"/>
      <c r="AD93" s="363"/>
      <c r="AE93" s="364"/>
      <c r="AF93" s="364"/>
      <c r="AG93" s="364"/>
      <c r="AH93" s="364"/>
      <c r="AI93" s="364"/>
      <c r="AJ93" s="365"/>
      <c r="AK93" s="363"/>
      <c r="AL93" s="364"/>
      <c r="AM93" s="364"/>
      <c r="AN93" s="364"/>
      <c r="AO93" s="364"/>
      <c r="AP93" s="364"/>
      <c r="AQ93" s="365"/>
      <c r="AR93" s="363"/>
      <c r="AS93" s="364"/>
      <c r="AT93" s="365"/>
      <c r="AU93" s="549">
        <f t="shared" si="3"/>
        <v>0</v>
      </c>
      <c r="AV93" s="550"/>
      <c r="AW93" s="551">
        <f t="shared" si="4"/>
        <v>0</v>
      </c>
      <c r="AX93" s="552"/>
      <c r="AY93" s="553"/>
      <c r="AZ93" s="554"/>
      <c r="BA93" s="554"/>
      <c r="BB93" s="554"/>
      <c r="BC93" s="554"/>
      <c r="BD93" s="555"/>
    </row>
    <row r="94" spans="1:56" ht="39.950000000000003" customHeight="1">
      <c r="A94" s="346"/>
      <c r="B94" s="362">
        <f t="shared" si="5"/>
        <v>82</v>
      </c>
      <c r="C94" s="539"/>
      <c r="D94" s="540"/>
      <c r="E94" s="541"/>
      <c r="F94" s="542"/>
      <c r="G94" s="543"/>
      <c r="H94" s="544"/>
      <c r="I94" s="544"/>
      <c r="J94" s="544"/>
      <c r="K94" s="545"/>
      <c r="L94" s="546"/>
      <c r="M94" s="547"/>
      <c r="N94" s="547"/>
      <c r="O94" s="548"/>
      <c r="P94" s="363"/>
      <c r="Q94" s="364"/>
      <c r="R94" s="364"/>
      <c r="S94" s="364"/>
      <c r="T94" s="364"/>
      <c r="U94" s="364"/>
      <c r="V94" s="365"/>
      <c r="W94" s="363"/>
      <c r="X94" s="364"/>
      <c r="Y94" s="364"/>
      <c r="Z94" s="364"/>
      <c r="AA94" s="364"/>
      <c r="AB94" s="364"/>
      <c r="AC94" s="365"/>
      <c r="AD94" s="363"/>
      <c r="AE94" s="364"/>
      <c r="AF94" s="364"/>
      <c r="AG94" s="364"/>
      <c r="AH94" s="364"/>
      <c r="AI94" s="364"/>
      <c r="AJ94" s="365"/>
      <c r="AK94" s="363"/>
      <c r="AL94" s="364"/>
      <c r="AM94" s="364"/>
      <c r="AN94" s="364"/>
      <c r="AO94" s="364"/>
      <c r="AP94" s="364"/>
      <c r="AQ94" s="365"/>
      <c r="AR94" s="363"/>
      <c r="AS94" s="364"/>
      <c r="AT94" s="365"/>
      <c r="AU94" s="549">
        <f t="shared" si="3"/>
        <v>0</v>
      </c>
      <c r="AV94" s="550"/>
      <c r="AW94" s="551">
        <f t="shared" si="4"/>
        <v>0</v>
      </c>
      <c r="AX94" s="552"/>
      <c r="AY94" s="553"/>
      <c r="AZ94" s="554"/>
      <c r="BA94" s="554"/>
      <c r="BB94" s="554"/>
      <c r="BC94" s="554"/>
      <c r="BD94" s="555"/>
    </row>
    <row r="95" spans="1:56" ht="39.950000000000003" customHeight="1">
      <c r="A95" s="346"/>
      <c r="B95" s="362">
        <f t="shared" si="5"/>
        <v>83</v>
      </c>
      <c r="C95" s="539"/>
      <c r="D95" s="540"/>
      <c r="E95" s="541"/>
      <c r="F95" s="542"/>
      <c r="G95" s="543"/>
      <c r="H95" s="544"/>
      <c r="I95" s="544"/>
      <c r="J95" s="544"/>
      <c r="K95" s="545"/>
      <c r="L95" s="546"/>
      <c r="M95" s="547"/>
      <c r="N95" s="547"/>
      <c r="O95" s="548"/>
      <c r="P95" s="363"/>
      <c r="Q95" s="364"/>
      <c r="R95" s="364"/>
      <c r="S95" s="364"/>
      <c r="T95" s="364"/>
      <c r="U95" s="364"/>
      <c r="V95" s="365"/>
      <c r="W95" s="363"/>
      <c r="X95" s="364"/>
      <c r="Y95" s="364"/>
      <c r="Z95" s="364"/>
      <c r="AA95" s="364"/>
      <c r="AB95" s="364"/>
      <c r="AC95" s="365"/>
      <c r="AD95" s="363"/>
      <c r="AE95" s="364"/>
      <c r="AF95" s="364"/>
      <c r="AG95" s="364"/>
      <c r="AH95" s="364"/>
      <c r="AI95" s="364"/>
      <c r="AJ95" s="365"/>
      <c r="AK95" s="363"/>
      <c r="AL95" s="364"/>
      <c r="AM95" s="364"/>
      <c r="AN95" s="364"/>
      <c r="AO95" s="364"/>
      <c r="AP95" s="364"/>
      <c r="AQ95" s="365"/>
      <c r="AR95" s="363"/>
      <c r="AS95" s="364"/>
      <c r="AT95" s="365"/>
      <c r="AU95" s="549">
        <f t="shared" ref="AU95:AU111" si="6">IF($AZ$3="４週",SUM(P95:AQ95),IF($AZ$3="暦月",SUM(P95:AT95),""))</f>
        <v>0</v>
      </c>
      <c r="AV95" s="550"/>
      <c r="AW95" s="551">
        <f t="shared" si="4"/>
        <v>0</v>
      </c>
      <c r="AX95" s="552"/>
      <c r="AY95" s="553"/>
      <c r="AZ95" s="554"/>
      <c r="BA95" s="554"/>
      <c r="BB95" s="554"/>
      <c r="BC95" s="554"/>
      <c r="BD95" s="555"/>
    </row>
    <row r="96" spans="1:56" ht="39.950000000000003" customHeight="1">
      <c r="A96" s="346"/>
      <c r="B96" s="362">
        <f t="shared" si="5"/>
        <v>84</v>
      </c>
      <c r="C96" s="539"/>
      <c r="D96" s="540"/>
      <c r="E96" s="541"/>
      <c r="F96" s="542"/>
      <c r="G96" s="543"/>
      <c r="H96" s="544"/>
      <c r="I96" s="544"/>
      <c r="J96" s="544"/>
      <c r="K96" s="545"/>
      <c r="L96" s="546"/>
      <c r="M96" s="547"/>
      <c r="N96" s="547"/>
      <c r="O96" s="548"/>
      <c r="P96" s="366"/>
      <c r="Q96" s="367"/>
      <c r="R96" s="367"/>
      <c r="S96" s="367"/>
      <c r="T96" s="367"/>
      <c r="U96" s="367"/>
      <c r="V96" s="368"/>
      <c r="W96" s="366"/>
      <c r="X96" s="367"/>
      <c r="Y96" s="367"/>
      <c r="Z96" s="367"/>
      <c r="AA96" s="367"/>
      <c r="AB96" s="367"/>
      <c r="AC96" s="368"/>
      <c r="AD96" s="366"/>
      <c r="AE96" s="367"/>
      <c r="AF96" s="367"/>
      <c r="AG96" s="367"/>
      <c r="AH96" s="367"/>
      <c r="AI96" s="367"/>
      <c r="AJ96" s="368"/>
      <c r="AK96" s="366"/>
      <c r="AL96" s="367"/>
      <c r="AM96" s="367"/>
      <c r="AN96" s="367"/>
      <c r="AO96" s="367"/>
      <c r="AP96" s="367"/>
      <c r="AQ96" s="368"/>
      <c r="AR96" s="366"/>
      <c r="AS96" s="367"/>
      <c r="AT96" s="368"/>
      <c r="AU96" s="549">
        <f t="shared" si="6"/>
        <v>0</v>
      </c>
      <c r="AV96" s="550"/>
      <c r="AW96" s="551">
        <f t="shared" si="4"/>
        <v>0</v>
      </c>
      <c r="AX96" s="552"/>
      <c r="AY96" s="553"/>
      <c r="AZ96" s="554"/>
      <c r="BA96" s="554"/>
      <c r="BB96" s="554"/>
      <c r="BC96" s="554"/>
      <c r="BD96" s="555"/>
    </row>
    <row r="97" spans="1:56" ht="39.950000000000003" customHeight="1">
      <c r="A97" s="346"/>
      <c r="B97" s="362">
        <f t="shared" si="5"/>
        <v>85</v>
      </c>
      <c r="C97" s="539"/>
      <c r="D97" s="540"/>
      <c r="E97" s="541"/>
      <c r="F97" s="542"/>
      <c r="G97" s="543"/>
      <c r="H97" s="544"/>
      <c r="I97" s="544"/>
      <c r="J97" s="544"/>
      <c r="K97" s="545"/>
      <c r="L97" s="546"/>
      <c r="M97" s="547"/>
      <c r="N97" s="547"/>
      <c r="O97" s="548"/>
      <c r="P97" s="363"/>
      <c r="Q97" s="364"/>
      <c r="R97" s="364"/>
      <c r="S97" s="364"/>
      <c r="T97" s="364"/>
      <c r="U97" s="364"/>
      <c r="V97" s="365"/>
      <c r="W97" s="363"/>
      <c r="X97" s="364"/>
      <c r="Y97" s="364"/>
      <c r="Z97" s="364"/>
      <c r="AA97" s="364"/>
      <c r="AB97" s="364"/>
      <c r="AC97" s="365"/>
      <c r="AD97" s="363"/>
      <c r="AE97" s="364"/>
      <c r="AF97" s="364"/>
      <c r="AG97" s="364"/>
      <c r="AH97" s="364"/>
      <c r="AI97" s="364"/>
      <c r="AJ97" s="365"/>
      <c r="AK97" s="363"/>
      <c r="AL97" s="364"/>
      <c r="AM97" s="364"/>
      <c r="AN97" s="364"/>
      <c r="AO97" s="364"/>
      <c r="AP97" s="364"/>
      <c r="AQ97" s="365"/>
      <c r="AR97" s="363"/>
      <c r="AS97" s="364"/>
      <c r="AT97" s="365"/>
      <c r="AU97" s="549">
        <f t="shared" si="6"/>
        <v>0</v>
      </c>
      <c r="AV97" s="550"/>
      <c r="AW97" s="551">
        <f t="shared" si="4"/>
        <v>0</v>
      </c>
      <c r="AX97" s="552"/>
      <c r="AY97" s="553"/>
      <c r="AZ97" s="554"/>
      <c r="BA97" s="554"/>
      <c r="BB97" s="554"/>
      <c r="BC97" s="554"/>
      <c r="BD97" s="555"/>
    </row>
    <row r="98" spans="1:56" ht="39.950000000000003" customHeight="1">
      <c r="A98" s="346"/>
      <c r="B98" s="362">
        <f t="shared" si="5"/>
        <v>86</v>
      </c>
      <c r="C98" s="539"/>
      <c r="D98" s="540"/>
      <c r="E98" s="541"/>
      <c r="F98" s="542"/>
      <c r="G98" s="543"/>
      <c r="H98" s="544"/>
      <c r="I98" s="544"/>
      <c r="J98" s="544"/>
      <c r="K98" s="545"/>
      <c r="L98" s="546"/>
      <c r="M98" s="547"/>
      <c r="N98" s="547"/>
      <c r="O98" s="548"/>
      <c r="P98" s="363"/>
      <c r="Q98" s="364"/>
      <c r="R98" s="364"/>
      <c r="S98" s="364"/>
      <c r="T98" s="364"/>
      <c r="U98" s="364"/>
      <c r="V98" s="365"/>
      <c r="W98" s="363"/>
      <c r="X98" s="364"/>
      <c r="Y98" s="364"/>
      <c r="Z98" s="364"/>
      <c r="AA98" s="364"/>
      <c r="AB98" s="364"/>
      <c r="AC98" s="365"/>
      <c r="AD98" s="363"/>
      <c r="AE98" s="364"/>
      <c r="AF98" s="364"/>
      <c r="AG98" s="364"/>
      <c r="AH98" s="364"/>
      <c r="AI98" s="364"/>
      <c r="AJ98" s="365"/>
      <c r="AK98" s="363"/>
      <c r="AL98" s="364"/>
      <c r="AM98" s="364"/>
      <c r="AN98" s="364"/>
      <c r="AO98" s="364"/>
      <c r="AP98" s="364"/>
      <c r="AQ98" s="365"/>
      <c r="AR98" s="363"/>
      <c r="AS98" s="364"/>
      <c r="AT98" s="365"/>
      <c r="AU98" s="549">
        <f t="shared" si="6"/>
        <v>0</v>
      </c>
      <c r="AV98" s="550"/>
      <c r="AW98" s="551">
        <f t="shared" si="4"/>
        <v>0</v>
      </c>
      <c r="AX98" s="552"/>
      <c r="AY98" s="553"/>
      <c r="AZ98" s="554"/>
      <c r="BA98" s="554"/>
      <c r="BB98" s="554"/>
      <c r="BC98" s="554"/>
      <c r="BD98" s="555"/>
    </row>
    <row r="99" spans="1:56" ht="39.950000000000003" customHeight="1">
      <c r="A99" s="346"/>
      <c r="B99" s="362">
        <f t="shared" si="5"/>
        <v>87</v>
      </c>
      <c r="C99" s="539"/>
      <c r="D99" s="540"/>
      <c r="E99" s="541"/>
      <c r="F99" s="542"/>
      <c r="G99" s="543"/>
      <c r="H99" s="544"/>
      <c r="I99" s="544"/>
      <c r="J99" s="544"/>
      <c r="K99" s="545"/>
      <c r="L99" s="546"/>
      <c r="M99" s="547"/>
      <c r="N99" s="547"/>
      <c r="O99" s="548"/>
      <c r="P99" s="363"/>
      <c r="Q99" s="364"/>
      <c r="R99" s="364"/>
      <c r="S99" s="364"/>
      <c r="T99" s="364"/>
      <c r="U99" s="364"/>
      <c r="V99" s="365"/>
      <c r="W99" s="363"/>
      <c r="X99" s="364"/>
      <c r="Y99" s="364"/>
      <c r="Z99" s="364"/>
      <c r="AA99" s="364"/>
      <c r="AB99" s="364"/>
      <c r="AC99" s="365"/>
      <c r="AD99" s="363"/>
      <c r="AE99" s="364"/>
      <c r="AF99" s="364"/>
      <c r="AG99" s="364"/>
      <c r="AH99" s="364"/>
      <c r="AI99" s="364"/>
      <c r="AJ99" s="365"/>
      <c r="AK99" s="363"/>
      <c r="AL99" s="364"/>
      <c r="AM99" s="364"/>
      <c r="AN99" s="364"/>
      <c r="AO99" s="364"/>
      <c r="AP99" s="364"/>
      <c r="AQ99" s="365"/>
      <c r="AR99" s="363"/>
      <c r="AS99" s="364"/>
      <c r="AT99" s="365"/>
      <c r="AU99" s="549">
        <f t="shared" si="6"/>
        <v>0</v>
      </c>
      <c r="AV99" s="550"/>
      <c r="AW99" s="551">
        <f t="shared" si="4"/>
        <v>0</v>
      </c>
      <c r="AX99" s="552"/>
      <c r="AY99" s="553"/>
      <c r="AZ99" s="554"/>
      <c r="BA99" s="554"/>
      <c r="BB99" s="554"/>
      <c r="BC99" s="554"/>
      <c r="BD99" s="555"/>
    </row>
    <row r="100" spans="1:56" ht="39.950000000000003" customHeight="1">
      <c r="A100" s="346"/>
      <c r="B100" s="362">
        <f t="shared" si="5"/>
        <v>88</v>
      </c>
      <c r="C100" s="539"/>
      <c r="D100" s="540"/>
      <c r="E100" s="541"/>
      <c r="F100" s="542"/>
      <c r="G100" s="543"/>
      <c r="H100" s="544"/>
      <c r="I100" s="544"/>
      <c r="J100" s="544"/>
      <c r="K100" s="545"/>
      <c r="L100" s="546"/>
      <c r="M100" s="547"/>
      <c r="N100" s="547"/>
      <c r="O100" s="548"/>
      <c r="P100" s="363"/>
      <c r="Q100" s="364"/>
      <c r="R100" s="364"/>
      <c r="S100" s="364"/>
      <c r="T100" s="364"/>
      <c r="U100" s="364"/>
      <c r="V100" s="365"/>
      <c r="W100" s="363"/>
      <c r="X100" s="364"/>
      <c r="Y100" s="364"/>
      <c r="Z100" s="364"/>
      <c r="AA100" s="364"/>
      <c r="AB100" s="364"/>
      <c r="AC100" s="365"/>
      <c r="AD100" s="363"/>
      <c r="AE100" s="364"/>
      <c r="AF100" s="364"/>
      <c r="AG100" s="364"/>
      <c r="AH100" s="364"/>
      <c r="AI100" s="364"/>
      <c r="AJ100" s="365"/>
      <c r="AK100" s="363"/>
      <c r="AL100" s="364"/>
      <c r="AM100" s="364"/>
      <c r="AN100" s="364"/>
      <c r="AO100" s="364"/>
      <c r="AP100" s="364"/>
      <c r="AQ100" s="365"/>
      <c r="AR100" s="363"/>
      <c r="AS100" s="364"/>
      <c r="AT100" s="365"/>
      <c r="AU100" s="549">
        <f t="shared" si="6"/>
        <v>0</v>
      </c>
      <c r="AV100" s="550"/>
      <c r="AW100" s="551">
        <f t="shared" si="4"/>
        <v>0</v>
      </c>
      <c r="AX100" s="552"/>
      <c r="AY100" s="553"/>
      <c r="AZ100" s="554"/>
      <c r="BA100" s="554"/>
      <c r="BB100" s="554"/>
      <c r="BC100" s="554"/>
      <c r="BD100" s="555"/>
    </row>
    <row r="101" spans="1:56" ht="39.950000000000003" customHeight="1">
      <c r="A101" s="346"/>
      <c r="B101" s="362">
        <f t="shared" si="5"/>
        <v>89</v>
      </c>
      <c r="C101" s="539"/>
      <c r="D101" s="540"/>
      <c r="E101" s="541"/>
      <c r="F101" s="542"/>
      <c r="G101" s="543"/>
      <c r="H101" s="544"/>
      <c r="I101" s="544"/>
      <c r="J101" s="544"/>
      <c r="K101" s="545"/>
      <c r="L101" s="546"/>
      <c r="M101" s="547"/>
      <c r="N101" s="547"/>
      <c r="O101" s="548"/>
      <c r="P101" s="363"/>
      <c r="Q101" s="364"/>
      <c r="R101" s="364"/>
      <c r="S101" s="364"/>
      <c r="T101" s="364"/>
      <c r="U101" s="364"/>
      <c r="V101" s="365"/>
      <c r="W101" s="363"/>
      <c r="X101" s="364"/>
      <c r="Y101" s="364"/>
      <c r="Z101" s="364"/>
      <c r="AA101" s="364"/>
      <c r="AB101" s="364"/>
      <c r="AC101" s="365"/>
      <c r="AD101" s="363"/>
      <c r="AE101" s="364"/>
      <c r="AF101" s="364"/>
      <c r="AG101" s="364"/>
      <c r="AH101" s="364"/>
      <c r="AI101" s="364"/>
      <c r="AJ101" s="365"/>
      <c r="AK101" s="363"/>
      <c r="AL101" s="364"/>
      <c r="AM101" s="364"/>
      <c r="AN101" s="364"/>
      <c r="AO101" s="364"/>
      <c r="AP101" s="364"/>
      <c r="AQ101" s="365"/>
      <c r="AR101" s="363"/>
      <c r="AS101" s="364"/>
      <c r="AT101" s="365"/>
      <c r="AU101" s="549">
        <f t="shared" si="6"/>
        <v>0</v>
      </c>
      <c r="AV101" s="550"/>
      <c r="AW101" s="551">
        <f t="shared" si="4"/>
        <v>0</v>
      </c>
      <c r="AX101" s="552"/>
      <c r="AY101" s="553"/>
      <c r="AZ101" s="554"/>
      <c r="BA101" s="554"/>
      <c r="BB101" s="554"/>
      <c r="BC101" s="554"/>
      <c r="BD101" s="555"/>
    </row>
    <row r="102" spans="1:56" ht="39.950000000000003" customHeight="1">
      <c r="A102" s="346"/>
      <c r="B102" s="362">
        <f t="shared" si="5"/>
        <v>90</v>
      </c>
      <c r="C102" s="539"/>
      <c r="D102" s="540"/>
      <c r="E102" s="541"/>
      <c r="F102" s="542"/>
      <c r="G102" s="543"/>
      <c r="H102" s="544"/>
      <c r="I102" s="544"/>
      <c r="J102" s="544"/>
      <c r="K102" s="545"/>
      <c r="L102" s="546"/>
      <c r="M102" s="547"/>
      <c r="N102" s="547"/>
      <c r="O102" s="548"/>
      <c r="P102" s="363"/>
      <c r="Q102" s="364"/>
      <c r="R102" s="364"/>
      <c r="S102" s="364"/>
      <c r="T102" s="364"/>
      <c r="U102" s="364"/>
      <c r="V102" s="365"/>
      <c r="W102" s="363"/>
      <c r="X102" s="364"/>
      <c r="Y102" s="364"/>
      <c r="Z102" s="364"/>
      <c r="AA102" s="364"/>
      <c r="AB102" s="364"/>
      <c r="AC102" s="365"/>
      <c r="AD102" s="363"/>
      <c r="AE102" s="364"/>
      <c r="AF102" s="364"/>
      <c r="AG102" s="364"/>
      <c r="AH102" s="364"/>
      <c r="AI102" s="364"/>
      <c r="AJ102" s="365"/>
      <c r="AK102" s="363"/>
      <c r="AL102" s="364"/>
      <c r="AM102" s="364"/>
      <c r="AN102" s="364"/>
      <c r="AO102" s="364"/>
      <c r="AP102" s="364"/>
      <c r="AQ102" s="365"/>
      <c r="AR102" s="363"/>
      <c r="AS102" s="364"/>
      <c r="AT102" s="365"/>
      <c r="AU102" s="549">
        <f t="shared" si="6"/>
        <v>0</v>
      </c>
      <c r="AV102" s="550"/>
      <c r="AW102" s="551">
        <f t="shared" si="4"/>
        <v>0</v>
      </c>
      <c r="AX102" s="552"/>
      <c r="AY102" s="553"/>
      <c r="AZ102" s="554"/>
      <c r="BA102" s="554"/>
      <c r="BB102" s="554"/>
      <c r="BC102" s="554"/>
      <c r="BD102" s="555"/>
    </row>
    <row r="103" spans="1:56" ht="39.950000000000003" customHeight="1">
      <c r="A103" s="346"/>
      <c r="B103" s="362">
        <f t="shared" si="5"/>
        <v>91</v>
      </c>
      <c r="C103" s="539"/>
      <c r="D103" s="540"/>
      <c r="E103" s="541"/>
      <c r="F103" s="542"/>
      <c r="G103" s="543"/>
      <c r="H103" s="544"/>
      <c r="I103" s="544"/>
      <c r="J103" s="544"/>
      <c r="K103" s="545"/>
      <c r="L103" s="546"/>
      <c r="M103" s="547"/>
      <c r="N103" s="547"/>
      <c r="O103" s="548"/>
      <c r="P103" s="363"/>
      <c r="Q103" s="364"/>
      <c r="R103" s="364"/>
      <c r="S103" s="364"/>
      <c r="T103" s="364"/>
      <c r="U103" s="364"/>
      <c r="V103" s="365"/>
      <c r="W103" s="363"/>
      <c r="X103" s="364"/>
      <c r="Y103" s="364"/>
      <c r="Z103" s="364"/>
      <c r="AA103" s="364"/>
      <c r="AB103" s="364"/>
      <c r="AC103" s="365"/>
      <c r="AD103" s="363"/>
      <c r="AE103" s="364"/>
      <c r="AF103" s="364"/>
      <c r="AG103" s="364"/>
      <c r="AH103" s="364"/>
      <c r="AI103" s="364"/>
      <c r="AJ103" s="365"/>
      <c r="AK103" s="363"/>
      <c r="AL103" s="364"/>
      <c r="AM103" s="364"/>
      <c r="AN103" s="364"/>
      <c r="AO103" s="364"/>
      <c r="AP103" s="364"/>
      <c r="AQ103" s="365"/>
      <c r="AR103" s="363"/>
      <c r="AS103" s="364"/>
      <c r="AT103" s="365"/>
      <c r="AU103" s="549">
        <f t="shared" si="6"/>
        <v>0</v>
      </c>
      <c r="AV103" s="550"/>
      <c r="AW103" s="551">
        <f t="shared" si="4"/>
        <v>0</v>
      </c>
      <c r="AX103" s="552"/>
      <c r="AY103" s="553"/>
      <c r="AZ103" s="554"/>
      <c r="BA103" s="554"/>
      <c r="BB103" s="554"/>
      <c r="BC103" s="554"/>
      <c r="BD103" s="555"/>
    </row>
    <row r="104" spans="1:56" ht="39.950000000000003" customHeight="1">
      <c r="A104" s="346"/>
      <c r="B104" s="362">
        <f t="shared" si="5"/>
        <v>92</v>
      </c>
      <c r="C104" s="539"/>
      <c r="D104" s="540"/>
      <c r="E104" s="541"/>
      <c r="F104" s="542"/>
      <c r="G104" s="543"/>
      <c r="H104" s="544"/>
      <c r="I104" s="544"/>
      <c r="J104" s="544"/>
      <c r="K104" s="545"/>
      <c r="L104" s="546"/>
      <c r="M104" s="547"/>
      <c r="N104" s="547"/>
      <c r="O104" s="548"/>
      <c r="P104" s="363"/>
      <c r="Q104" s="364"/>
      <c r="R104" s="364"/>
      <c r="S104" s="364"/>
      <c r="T104" s="364"/>
      <c r="U104" s="364"/>
      <c r="V104" s="365"/>
      <c r="W104" s="363"/>
      <c r="X104" s="364"/>
      <c r="Y104" s="364"/>
      <c r="Z104" s="364"/>
      <c r="AA104" s="364"/>
      <c r="AB104" s="364"/>
      <c r="AC104" s="365"/>
      <c r="AD104" s="363"/>
      <c r="AE104" s="364"/>
      <c r="AF104" s="364"/>
      <c r="AG104" s="364"/>
      <c r="AH104" s="364"/>
      <c r="AI104" s="364"/>
      <c r="AJ104" s="365"/>
      <c r="AK104" s="363"/>
      <c r="AL104" s="364"/>
      <c r="AM104" s="364"/>
      <c r="AN104" s="364"/>
      <c r="AO104" s="364"/>
      <c r="AP104" s="364"/>
      <c r="AQ104" s="365"/>
      <c r="AR104" s="363"/>
      <c r="AS104" s="364"/>
      <c r="AT104" s="365"/>
      <c r="AU104" s="549">
        <f t="shared" si="6"/>
        <v>0</v>
      </c>
      <c r="AV104" s="550"/>
      <c r="AW104" s="551">
        <f t="shared" si="4"/>
        <v>0</v>
      </c>
      <c r="AX104" s="552"/>
      <c r="AY104" s="553"/>
      <c r="AZ104" s="554"/>
      <c r="BA104" s="554"/>
      <c r="BB104" s="554"/>
      <c r="BC104" s="554"/>
      <c r="BD104" s="555"/>
    </row>
    <row r="105" spans="1:56" ht="39.950000000000003" customHeight="1">
      <c r="A105" s="346"/>
      <c r="B105" s="362">
        <f t="shared" si="5"/>
        <v>93</v>
      </c>
      <c r="C105" s="539"/>
      <c r="D105" s="540"/>
      <c r="E105" s="541"/>
      <c r="F105" s="542"/>
      <c r="G105" s="543"/>
      <c r="H105" s="544"/>
      <c r="I105" s="544"/>
      <c r="J105" s="544"/>
      <c r="K105" s="545"/>
      <c r="L105" s="546"/>
      <c r="M105" s="547"/>
      <c r="N105" s="547"/>
      <c r="O105" s="548"/>
      <c r="P105" s="363"/>
      <c r="Q105" s="364"/>
      <c r="R105" s="364"/>
      <c r="S105" s="364"/>
      <c r="T105" s="364"/>
      <c r="U105" s="364"/>
      <c r="V105" s="365"/>
      <c r="W105" s="363"/>
      <c r="X105" s="364"/>
      <c r="Y105" s="364"/>
      <c r="Z105" s="364"/>
      <c r="AA105" s="364"/>
      <c r="AB105" s="364"/>
      <c r="AC105" s="365"/>
      <c r="AD105" s="363"/>
      <c r="AE105" s="364"/>
      <c r="AF105" s="364"/>
      <c r="AG105" s="364"/>
      <c r="AH105" s="364"/>
      <c r="AI105" s="364"/>
      <c r="AJ105" s="365"/>
      <c r="AK105" s="363"/>
      <c r="AL105" s="364"/>
      <c r="AM105" s="364"/>
      <c r="AN105" s="364"/>
      <c r="AO105" s="364"/>
      <c r="AP105" s="364"/>
      <c r="AQ105" s="365"/>
      <c r="AR105" s="363"/>
      <c r="AS105" s="364"/>
      <c r="AT105" s="365"/>
      <c r="AU105" s="549">
        <f t="shared" si="6"/>
        <v>0</v>
      </c>
      <c r="AV105" s="550"/>
      <c r="AW105" s="551">
        <f t="shared" si="4"/>
        <v>0</v>
      </c>
      <c r="AX105" s="552"/>
      <c r="AY105" s="553"/>
      <c r="AZ105" s="554"/>
      <c r="BA105" s="554"/>
      <c r="BB105" s="554"/>
      <c r="BC105" s="554"/>
      <c r="BD105" s="555"/>
    </row>
    <row r="106" spans="1:56" ht="39.950000000000003" customHeight="1">
      <c r="A106" s="346"/>
      <c r="B106" s="362">
        <f t="shared" si="5"/>
        <v>94</v>
      </c>
      <c r="C106" s="539"/>
      <c r="D106" s="540"/>
      <c r="E106" s="541"/>
      <c r="F106" s="542"/>
      <c r="G106" s="543"/>
      <c r="H106" s="544"/>
      <c r="I106" s="544"/>
      <c r="J106" s="544"/>
      <c r="K106" s="545"/>
      <c r="L106" s="546"/>
      <c r="M106" s="547"/>
      <c r="N106" s="547"/>
      <c r="O106" s="548"/>
      <c r="P106" s="363"/>
      <c r="Q106" s="364"/>
      <c r="R106" s="364"/>
      <c r="S106" s="364"/>
      <c r="T106" s="364"/>
      <c r="U106" s="364"/>
      <c r="V106" s="365"/>
      <c r="W106" s="363"/>
      <c r="X106" s="364"/>
      <c r="Y106" s="364"/>
      <c r="Z106" s="364"/>
      <c r="AA106" s="364"/>
      <c r="AB106" s="364"/>
      <c r="AC106" s="365"/>
      <c r="AD106" s="363"/>
      <c r="AE106" s="364"/>
      <c r="AF106" s="364"/>
      <c r="AG106" s="364"/>
      <c r="AH106" s="364"/>
      <c r="AI106" s="364"/>
      <c r="AJ106" s="365"/>
      <c r="AK106" s="363"/>
      <c r="AL106" s="364"/>
      <c r="AM106" s="364"/>
      <c r="AN106" s="364"/>
      <c r="AO106" s="364"/>
      <c r="AP106" s="364"/>
      <c r="AQ106" s="365"/>
      <c r="AR106" s="363"/>
      <c r="AS106" s="364"/>
      <c r="AT106" s="365"/>
      <c r="AU106" s="549">
        <f t="shared" si="6"/>
        <v>0</v>
      </c>
      <c r="AV106" s="550"/>
      <c r="AW106" s="551">
        <f t="shared" si="4"/>
        <v>0</v>
      </c>
      <c r="AX106" s="552"/>
      <c r="AY106" s="553"/>
      <c r="AZ106" s="554"/>
      <c r="BA106" s="554"/>
      <c r="BB106" s="554"/>
      <c r="BC106" s="554"/>
      <c r="BD106" s="555"/>
    </row>
    <row r="107" spans="1:56" ht="39.950000000000003" customHeight="1">
      <c r="A107" s="346"/>
      <c r="B107" s="362">
        <f t="shared" si="5"/>
        <v>95</v>
      </c>
      <c r="C107" s="539"/>
      <c r="D107" s="540"/>
      <c r="E107" s="541"/>
      <c r="F107" s="542"/>
      <c r="G107" s="543"/>
      <c r="H107" s="544"/>
      <c r="I107" s="544"/>
      <c r="J107" s="544"/>
      <c r="K107" s="545"/>
      <c r="L107" s="546"/>
      <c r="M107" s="547"/>
      <c r="N107" s="547"/>
      <c r="O107" s="548"/>
      <c r="P107" s="363"/>
      <c r="Q107" s="364"/>
      <c r="R107" s="364"/>
      <c r="S107" s="364"/>
      <c r="T107" s="364"/>
      <c r="U107" s="364"/>
      <c r="V107" s="365"/>
      <c r="W107" s="363"/>
      <c r="X107" s="364"/>
      <c r="Y107" s="364"/>
      <c r="Z107" s="364"/>
      <c r="AA107" s="364"/>
      <c r="AB107" s="364"/>
      <c r="AC107" s="365"/>
      <c r="AD107" s="363"/>
      <c r="AE107" s="364"/>
      <c r="AF107" s="364"/>
      <c r="AG107" s="364"/>
      <c r="AH107" s="364"/>
      <c r="AI107" s="364"/>
      <c r="AJ107" s="365"/>
      <c r="AK107" s="363"/>
      <c r="AL107" s="364"/>
      <c r="AM107" s="364"/>
      <c r="AN107" s="364"/>
      <c r="AO107" s="364"/>
      <c r="AP107" s="364"/>
      <c r="AQ107" s="365"/>
      <c r="AR107" s="363"/>
      <c r="AS107" s="364"/>
      <c r="AT107" s="365"/>
      <c r="AU107" s="549">
        <f t="shared" si="6"/>
        <v>0</v>
      </c>
      <c r="AV107" s="550"/>
      <c r="AW107" s="551">
        <f t="shared" si="4"/>
        <v>0</v>
      </c>
      <c r="AX107" s="552"/>
      <c r="AY107" s="553"/>
      <c r="AZ107" s="554"/>
      <c r="BA107" s="554"/>
      <c r="BB107" s="554"/>
      <c r="BC107" s="554"/>
      <c r="BD107" s="555"/>
    </row>
    <row r="108" spans="1:56" ht="39.950000000000003" customHeight="1">
      <c r="A108" s="346"/>
      <c r="B108" s="362">
        <f t="shared" si="5"/>
        <v>96</v>
      </c>
      <c r="C108" s="539"/>
      <c r="D108" s="540"/>
      <c r="E108" s="541"/>
      <c r="F108" s="542"/>
      <c r="G108" s="543"/>
      <c r="H108" s="544"/>
      <c r="I108" s="544"/>
      <c r="J108" s="544"/>
      <c r="K108" s="545"/>
      <c r="L108" s="546"/>
      <c r="M108" s="547"/>
      <c r="N108" s="547"/>
      <c r="O108" s="548"/>
      <c r="P108" s="363"/>
      <c r="Q108" s="364"/>
      <c r="R108" s="364"/>
      <c r="S108" s="364"/>
      <c r="T108" s="364"/>
      <c r="U108" s="364"/>
      <c r="V108" s="365"/>
      <c r="W108" s="363"/>
      <c r="X108" s="364"/>
      <c r="Y108" s="364"/>
      <c r="Z108" s="364"/>
      <c r="AA108" s="364"/>
      <c r="AB108" s="364"/>
      <c r="AC108" s="365"/>
      <c r="AD108" s="363"/>
      <c r="AE108" s="364"/>
      <c r="AF108" s="364"/>
      <c r="AG108" s="364"/>
      <c r="AH108" s="364"/>
      <c r="AI108" s="364"/>
      <c r="AJ108" s="365"/>
      <c r="AK108" s="363"/>
      <c r="AL108" s="364"/>
      <c r="AM108" s="364"/>
      <c r="AN108" s="364"/>
      <c r="AO108" s="364"/>
      <c r="AP108" s="364"/>
      <c r="AQ108" s="365"/>
      <c r="AR108" s="363"/>
      <c r="AS108" s="364"/>
      <c r="AT108" s="365"/>
      <c r="AU108" s="549">
        <f t="shared" si="6"/>
        <v>0</v>
      </c>
      <c r="AV108" s="550"/>
      <c r="AW108" s="551">
        <f t="shared" si="4"/>
        <v>0</v>
      </c>
      <c r="AX108" s="552"/>
      <c r="AY108" s="553"/>
      <c r="AZ108" s="554"/>
      <c r="BA108" s="554"/>
      <c r="BB108" s="554"/>
      <c r="BC108" s="554"/>
      <c r="BD108" s="555"/>
    </row>
    <row r="109" spans="1:56" ht="39.950000000000003" customHeight="1">
      <c r="A109" s="346"/>
      <c r="B109" s="362">
        <f t="shared" si="5"/>
        <v>97</v>
      </c>
      <c r="C109" s="539"/>
      <c r="D109" s="540"/>
      <c r="E109" s="541"/>
      <c r="F109" s="542"/>
      <c r="G109" s="543"/>
      <c r="H109" s="544"/>
      <c r="I109" s="544"/>
      <c r="J109" s="544"/>
      <c r="K109" s="545"/>
      <c r="L109" s="546"/>
      <c r="M109" s="547"/>
      <c r="N109" s="547"/>
      <c r="O109" s="548"/>
      <c r="P109" s="363"/>
      <c r="Q109" s="364"/>
      <c r="R109" s="364"/>
      <c r="S109" s="364"/>
      <c r="T109" s="364"/>
      <c r="U109" s="364"/>
      <c r="V109" s="365"/>
      <c r="W109" s="363"/>
      <c r="X109" s="364"/>
      <c r="Y109" s="364"/>
      <c r="Z109" s="364"/>
      <c r="AA109" s="364"/>
      <c r="AB109" s="364"/>
      <c r="AC109" s="365"/>
      <c r="AD109" s="363"/>
      <c r="AE109" s="364"/>
      <c r="AF109" s="364"/>
      <c r="AG109" s="364"/>
      <c r="AH109" s="364"/>
      <c r="AI109" s="364"/>
      <c r="AJ109" s="365"/>
      <c r="AK109" s="363"/>
      <c r="AL109" s="364"/>
      <c r="AM109" s="364"/>
      <c r="AN109" s="364"/>
      <c r="AO109" s="364"/>
      <c r="AP109" s="364"/>
      <c r="AQ109" s="365"/>
      <c r="AR109" s="363"/>
      <c r="AS109" s="364"/>
      <c r="AT109" s="365"/>
      <c r="AU109" s="549">
        <f t="shared" si="6"/>
        <v>0</v>
      </c>
      <c r="AV109" s="550"/>
      <c r="AW109" s="551">
        <f t="shared" si="4"/>
        <v>0</v>
      </c>
      <c r="AX109" s="552"/>
      <c r="AY109" s="553"/>
      <c r="AZ109" s="554"/>
      <c r="BA109" s="554"/>
      <c r="BB109" s="554"/>
      <c r="BC109" s="554"/>
      <c r="BD109" s="555"/>
    </row>
    <row r="110" spans="1:56" ht="39.950000000000003" customHeight="1">
      <c r="A110" s="346"/>
      <c r="B110" s="362">
        <f t="shared" si="5"/>
        <v>98</v>
      </c>
      <c r="C110" s="539"/>
      <c r="D110" s="540"/>
      <c r="E110" s="541"/>
      <c r="F110" s="542"/>
      <c r="G110" s="543"/>
      <c r="H110" s="544"/>
      <c r="I110" s="544"/>
      <c r="J110" s="544"/>
      <c r="K110" s="545"/>
      <c r="L110" s="546"/>
      <c r="M110" s="547"/>
      <c r="N110" s="547"/>
      <c r="O110" s="548"/>
      <c r="P110" s="363"/>
      <c r="Q110" s="364"/>
      <c r="R110" s="364"/>
      <c r="S110" s="364"/>
      <c r="T110" s="364"/>
      <c r="U110" s="364"/>
      <c r="V110" s="365"/>
      <c r="W110" s="363"/>
      <c r="X110" s="364"/>
      <c r="Y110" s="364"/>
      <c r="Z110" s="364"/>
      <c r="AA110" s="364"/>
      <c r="AB110" s="364"/>
      <c r="AC110" s="365"/>
      <c r="AD110" s="363"/>
      <c r="AE110" s="364"/>
      <c r="AF110" s="364"/>
      <c r="AG110" s="364"/>
      <c r="AH110" s="364"/>
      <c r="AI110" s="364"/>
      <c r="AJ110" s="365"/>
      <c r="AK110" s="363"/>
      <c r="AL110" s="364"/>
      <c r="AM110" s="364"/>
      <c r="AN110" s="364"/>
      <c r="AO110" s="364"/>
      <c r="AP110" s="364"/>
      <c r="AQ110" s="365"/>
      <c r="AR110" s="363"/>
      <c r="AS110" s="364"/>
      <c r="AT110" s="365"/>
      <c r="AU110" s="549">
        <f t="shared" si="6"/>
        <v>0</v>
      </c>
      <c r="AV110" s="550"/>
      <c r="AW110" s="551">
        <f t="shared" si="4"/>
        <v>0</v>
      </c>
      <c r="AX110" s="552"/>
      <c r="AY110" s="553"/>
      <c r="AZ110" s="554"/>
      <c r="BA110" s="554"/>
      <c r="BB110" s="554"/>
      <c r="BC110" s="554"/>
      <c r="BD110" s="555"/>
    </row>
    <row r="111" spans="1:56" ht="39.950000000000003" customHeight="1">
      <c r="A111" s="346"/>
      <c r="B111" s="362">
        <f t="shared" si="5"/>
        <v>99</v>
      </c>
      <c r="C111" s="539"/>
      <c r="D111" s="540"/>
      <c r="E111" s="541"/>
      <c r="F111" s="542"/>
      <c r="G111" s="543"/>
      <c r="H111" s="544"/>
      <c r="I111" s="544"/>
      <c r="J111" s="544"/>
      <c r="K111" s="545"/>
      <c r="L111" s="546"/>
      <c r="M111" s="547"/>
      <c r="N111" s="547"/>
      <c r="O111" s="548"/>
      <c r="P111" s="363"/>
      <c r="Q111" s="364"/>
      <c r="R111" s="364"/>
      <c r="S111" s="364"/>
      <c r="T111" s="364"/>
      <c r="U111" s="364"/>
      <c r="V111" s="365"/>
      <c r="W111" s="363"/>
      <c r="X111" s="364"/>
      <c r="Y111" s="364"/>
      <c r="Z111" s="364"/>
      <c r="AA111" s="364"/>
      <c r="AB111" s="364"/>
      <c r="AC111" s="365"/>
      <c r="AD111" s="363"/>
      <c r="AE111" s="364"/>
      <c r="AF111" s="364"/>
      <c r="AG111" s="364"/>
      <c r="AH111" s="364"/>
      <c r="AI111" s="364"/>
      <c r="AJ111" s="365"/>
      <c r="AK111" s="363"/>
      <c r="AL111" s="364"/>
      <c r="AM111" s="364"/>
      <c r="AN111" s="364"/>
      <c r="AO111" s="364"/>
      <c r="AP111" s="364"/>
      <c r="AQ111" s="365"/>
      <c r="AR111" s="363"/>
      <c r="AS111" s="364"/>
      <c r="AT111" s="365"/>
      <c r="AU111" s="549">
        <f t="shared" si="6"/>
        <v>0</v>
      </c>
      <c r="AV111" s="550"/>
      <c r="AW111" s="551">
        <f t="shared" si="4"/>
        <v>0</v>
      </c>
      <c r="AX111" s="552"/>
      <c r="AY111" s="553"/>
      <c r="AZ111" s="554"/>
      <c r="BA111" s="554"/>
      <c r="BB111" s="554"/>
      <c r="BC111" s="554"/>
      <c r="BD111" s="555"/>
    </row>
    <row r="112" spans="1:56" ht="39.950000000000003" customHeight="1" thickBot="1">
      <c r="A112" s="346"/>
      <c r="B112" s="399">
        <f t="shared" si="5"/>
        <v>100</v>
      </c>
      <c r="C112" s="570"/>
      <c r="D112" s="571"/>
      <c r="E112" s="572"/>
      <c r="F112" s="573"/>
      <c r="G112" s="574"/>
      <c r="H112" s="575"/>
      <c r="I112" s="575"/>
      <c r="J112" s="575"/>
      <c r="K112" s="576"/>
      <c r="L112" s="577"/>
      <c r="M112" s="578"/>
      <c r="N112" s="578"/>
      <c r="O112" s="579"/>
      <c r="P112" s="369"/>
      <c r="Q112" s="370"/>
      <c r="R112" s="370"/>
      <c r="S112" s="370"/>
      <c r="T112" s="370"/>
      <c r="U112" s="370"/>
      <c r="V112" s="371"/>
      <c r="W112" s="369"/>
      <c r="X112" s="370"/>
      <c r="Y112" s="370"/>
      <c r="Z112" s="370"/>
      <c r="AA112" s="370"/>
      <c r="AB112" s="370"/>
      <c r="AC112" s="371"/>
      <c r="AD112" s="369"/>
      <c r="AE112" s="370"/>
      <c r="AF112" s="370"/>
      <c r="AG112" s="370"/>
      <c r="AH112" s="370"/>
      <c r="AI112" s="370"/>
      <c r="AJ112" s="371"/>
      <c r="AK112" s="369"/>
      <c r="AL112" s="370"/>
      <c r="AM112" s="370"/>
      <c r="AN112" s="370"/>
      <c r="AO112" s="370"/>
      <c r="AP112" s="370"/>
      <c r="AQ112" s="371"/>
      <c r="AR112" s="369"/>
      <c r="AS112" s="370"/>
      <c r="AT112" s="371"/>
      <c r="AU112" s="580">
        <f t="shared" si="3"/>
        <v>0</v>
      </c>
      <c r="AV112" s="581"/>
      <c r="AW112" s="582">
        <f t="shared" si="4"/>
        <v>0</v>
      </c>
      <c r="AX112" s="583"/>
      <c r="AY112" s="584"/>
      <c r="AZ112" s="585"/>
      <c r="BA112" s="585"/>
      <c r="BB112" s="585"/>
      <c r="BC112" s="585"/>
      <c r="BD112" s="586"/>
    </row>
    <row r="113" spans="1:56" ht="20.25" customHeight="1">
      <c r="A113" s="346"/>
      <c r="B113" s="342"/>
      <c r="C113" s="321"/>
      <c r="D113" s="372"/>
      <c r="E113" s="372"/>
      <c r="F113" s="373"/>
      <c r="G113" s="373"/>
      <c r="H113" s="373"/>
      <c r="I113" s="373"/>
      <c r="J113" s="373"/>
      <c r="K113" s="373"/>
      <c r="L113" s="373"/>
      <c r="M113" s="373"/>
      <c r="N113" s="373"/>
      <c r="O113" s="373"/>
      <c r="P113" s="373"/>
      <c r="Q113" s="373"/>
      <c r="R113" s="373"/>
      <c r="S113" s="373"/>
      <c r="T113" s="373"/>
      <c r="U113" s="373"/>
      <c r="V113" s="373"/>
      <c r="W113" s="373"/>
      <c r="X113" s="373"/>
      <c r="Y113" s="373"/>
      <c r="Z113" s="373"/>
      <c r="AA113" s="373"/>
      <c r="AB113" s="373"/>
      <c r="AC113" s="374"/>
      <c r="AD113" s="373"/>
      <c r="AE113" s="373"/>
      <c r="AF113" s="373"/>
      <c r="AG113" s="373"/>
      <c r="AH113" s="373"/>
      <c r="AI113" s="373"/>
      <c r="AJ113" s="373"/>
      <c r="AK113" s="373"/>
      <c r="AL113" s="373"/>
      <c r="AM113" s="373"/>
      <c r="AN113" s="373"/>
      <c r="AO113" s="373"/>
      <c r="AP113" s="373"/>
      <c r="AQ113" s="373"/>
      <c r="AR113" s="373"/>
      <c r="AS113" s="373"/>
      <c r="AT113" s="373"/>
      <c r="AU113" s="373"/>
      <c r="AV113" s="342"/>
      <c r="AW113" s="342"/>
      <c r="AX113" s="346"/>
      <c r="AY113" s="346"/>
      <c r="AZ113" s="346"/>
      <c r="BA113" s="346"/>
      <c r="BB113" s="346"/>
      <c r="BC113" s="346"/>
      <c r="BD113" s="346"/>
    </row>
    <row r="114" spans="1:56" ht="20.25" customHeight="1">
      <c r="A114" s="346"/>
      <c r="B114" s="342"/>
      <c r="C114" s="342" t="s">
        <v>1447</v>
      </c>
      <c r="D114" s="372"/>
      <c r="E114" s="372"/>
      <c r="F114" s="373"/>
      <c r="G114" s="373"/>
      <c r="H114" s="373"/>
      <c r="I114" s="373"/>
      <c r="J114" s="373"/>
      <c r="K114" s="373"/>
      <c r="L114" s="373"/>
      <c r="M114" s="373"/>
      <c r="N114" s="373"/>
      <c r="O114" s="373"/>
      <c r="P114" s="373"/>
      <c r="Q114" s="373" t="s">
        <v>1448</v>
      </c>
      <c r="R114" s="373"/>
      <c r="S114" s="373"/>
      <c r="T114" s="373"/>
      <c r="U114" s="373"/>
      <c r="V114" s="373"/>
      <c r="W114" s="373"/>
      <c r="X114" s="373"/>
      <c r="Y114" s="373"/>
      <c r="Z114" s="373"/>
      <c r="AA114" s="374"/>
      <c r="AB114" s="373"/>
      <c r="AC114" s="373"/>
      <c r="AD114" s="373"/>
      <c r="AE114" s="373"/>
      <c r="AF114" s="373"/>
      <c r="AG114" s="373"/>
      <c r="AH114" s="373"/>
      <c r="AI114" s="373" t="s">
        <v>1449</v>
      </c>
      <c r="AJ114" s="373"/>
      <c r="AK114" s="373"/>
      <c r="AL114" s="373"/>
      <c r="AM114" s="373"/>
      <c r="AN114" s="373"/>
      <c r="AO114" s="375"/>
      <c r="AP114" s="375"/>
      <c r="AQ114" s="375"/>
      <c r="AR114" s="375"/>
      <c r="AS114" s="376"/>
      <c r="AT114" s="375"/>
      <c r="AU114" s="375"/>
      <c r="AV114" s="375"/>
      <c r="AW114" s="375"/>
      <c r="AX114" s="346"/>
      <c r="AY114" s="346"/>
      <c r="AZ114" s="346"/>
      <c r="BA114" s="346"/>
      <c r="BB114" s="346"/>
      <c r="BC114" s="346"/>
      <c r="BD114" s="346"/>
    </row>
    <row r="115" spans="1:56" ht="20.25" customHeight="1">
      <c r="A115" s="346"/>
      <c r="B115" s="342"/>
      <c r="C115" s="342" t="s">
        <v>1450</v>
      </c>
      <c r="D115" s="372"/>
      <c r="E115" s="372"/>
      <c r="F115" s="373"/>
      <c r="G115" s="373"/>
      <c r="H115" s="373"/>
      <c r="I115" s="373"/>
      <c r="J115" s="373"/>
      <c r="K115" s="373"/>
      <c r="L115" s="601" t="s">
        <v>1451</v>
      </c>
      <c r="M115" s="601"/>
      <c r="N115" s="373"/>
      <c r="O115" s="373"/>
      <c r="P115" s="373"/>
      <c r="Q115" s="373"/>
      <c r="R115" s="602" t="s">
        <v>1241</v>
      </c>
      <c r="S115" s="602"/>
      <c r="T115" s="602" t="s">
        <v>1452</v>
      </c>
      <c r="U115" s="602"/>
      <c r="V115" s="602"/>
      <c r="W115" s="602"/>
      <c r="X115" s="373"/>
      <c r="Y115" s="603" t="s">
        <v>1453</v>
      </c>
      <c r="Z115" s="603"/>
      <c r="AA115" s="603"/>
      <c r="AB115" s="603"/>
      <c r="AC115" s="342"/>
      <c r="AD115" s="342"/>
      <c r="AE115" s="377" t="s">
        <v>1454</v>
      </c>
      <c r="AF115" s="377"/>
      <c r="AG115" s="373"/>
      <c r="AH115" s="373"/>
      <c r="AI115" s="588" t="s">
        <v>1455</v>
      </c>
      <c r="AJ115" s="589"/>
      <c r="AK115" s="588" t="s">
        <v>1456</v>
      </c>
      <c r="AL115" s="604"/>
      <c r="AM115" s="604"/>
      <c r="AN115" s="589"/>
      <c r="AO115" s="375"/>
      <c r="AP115" s="375"/>
      <c r="AQ115" s="375"/>
      <c r="AR115" s="375"/>
      <c r="AS115" s="596"/>
      <c r="AT115" s="596"/>
      <c r="AU115" s="375"/>
      <c r="AV115" s="375"/>
      <c r="AW115" s="375"/>
      <c r="AX115" s="346"/>
      <c r="AY115" s="346"/>
      <c r="AZ115" s="346"/>
      <c r="BA115" s="346"/>
      <c r="BB115" s="346"/>
      <c r="BC115" s="346"/>
      <c r="BD115" s="346"/>
    </row>
    <row r="116" spans="1:56" ht="20.25" customHeight="1">
      <c r="A116" s="346"/>
      <c r="B116" s="342"/>
      <c r="C116" s="597"/>
      <c r="D116" s="597"/>
      <c r="E116" s="597"/>
      <c r="F116" s="598">
        <f>IF(AB2=1,10,IF(AB2=2,11,IF(AB2=3,12,AB2-3)))</f>
        <v>1</v>
      </c>
      <c r="G116" s="598"/>
      <c r="H116" s="598">
        <f>IF(AB2=1,11,IF(AB2=2,12,AB2-2))</f>
        <v>2</v>
      </c>
      <c r="I116" s="598"/>
      <c r="J116" s="598">
        <f>IF(AB2=1,12,AB2-1)</f>
        <v>3</v>
      </c>
      <c r="K116" s="598"/>
      <c r="L116" s="599" t="s">
        <v>1457</v>
      </c>
      <c r="M116" s="599"/>
      <c r="N116" s="373"/>
      <c r="O116" s="373"/>
      <c r="P116" s="373"/>
      <c r="Q116" s="373"/>
      <c r="R116" s="600"/>
      <c r="S116" s="600"/>
      <c r="T116" s="600" t="s">
        <v>1458</v>
      </c>
      <c r="U116" s="600"/>
      <c r="V116" s="600" t="s">
        <v>1459</v>
      </c>
      <c r="W116" s="600"/>
      <c r="X116" s="373"/>
      <c r="Y116" s="600" t="s">
        <v>1458</v>
      </c>
      <c r="Z116" s="600"/>
      <c r="AA116" s="600" t="s">
        <v>1459</v>
      </c>
      <c r="AB116" s="600"/>
      <c r="AC116" s="342"/>
      <c r="AD116" s="342"/>
      <c r="AE116" s="377" t="s">
        <v>1460</v>
      </c>
      <c r="AF116" s="377"/>
      <c r="AG116" s="373"/>
      <c r="AH116" s="373"/>
      <c r="AI116" s="588" t="s">
        <v>1461</v>
      </c>
      <c r="AJ116" s="589"/>
      <c r="AK116" s="588" t="s">
        <v>1462</v>
      </c>
      <c r="AL116" s="604"/>
      <c r="AM116" s="604"/>
      <c r="AN116" s="589"/>
      <c r="AO116" s="378"/>
      <c r="AP116" s="378"/>
      <c r="AQ116" s="375"/>
      <c r="AR116" s="379"/>
      <c r="AS116" s="605"/>
      <c r="AT116" s="605"/>
      <c r="AU116" s="375"/>
      <c r="AV116" s="375"/>
      <c r="AW116" s="375"/>
      <c r="AX116" s="346"/>
      <c r="AY116" s="346"/>
      <c r="AZ116" s="346"/>
      <c r="BA116" s="346"/>
      <c r="BB116" s="346"/>
      <c r="BC116" s="346"/>
      <c r="BD116" s="346"/>
    </row>
    <row r="117" spans="1:56" ht="20.25" customHeight="1">
      <c r="A117" s="346"/>
      <c r="B117" s="342"/>
      <c r="C117" s="597" t="s">
        <v>1463</v>
      </c>
      <c r="D117" s="597"/>
      <c r="E117" s="597"/>
      <c r="F117" s="607"/>
      <c r="G117" s="607"/>
      <c r="H117" s="607"/>
      <c r="I117" s="607"/>
      <c r="J117" s="607"/>
      <c r="K117" s="607"/>
      <c r="L117" s="587">
        <f>SUM(F117:K117)</f>
        <v>0</v>
      </c>
      <c r="M117" s="587"/>
      <c r="N117" s="373"/>
      <c r="O117" s="373"/>
      <c r="P117" s="373"/>
      <c r="Q117" s="373"/>
      <c r="R117" s="588" t="s">
        <v>1461</v>
      </c>
      <c r="S117" s="589"/>
      <c r="T117" s="590">
        <f>SUMIFS($AU$13:$AV$112,$C$13:$D$112,"訪問介護員",$E$13:$F$112,"A")+SUMIFS($AU$13:$AV$112,$C$13:$D$112,"サービス提供責任者",$E$13:$F$112,"A")</f>
        <v>0</v>
      </c>
      <c r="U117" s="591"/>
      <c r="V117" s="592">
        <f>SUMIFS($AW$13:$AX$112,$C$13:$D$112,"訪問介護員",$E$13:$F$112,"A")+SUMIFS($AW$13:$AX$112,$C$13:$D$112,"サービス提供責任者",$E$13:$F$112,"A")</f>
        <v>0</v>
      </c>
      <c r="W117" s="593"/>
      <c r="X117" s="380"/>
      <c r="Y117" s="594">
        <v>0</v>
      </c>
      <c r="Z117" s="595"/>
      <c r="AA117" s="594">
        <v>0</v>
      </c>
      <c r="AB117" s="595"/>
      <c r="AC117" s="381"/>
      <c r="AD117" s="381"/>
      <c r="AE117" s="594">
        <v>0</v>
      </c>
      <c r="AF117" s="595"/>
      <c r="AG117" s="373"/>
      <c r="AH117" s="373"/>
      <c r="AI117" s="588" t="s">
        <v>1464</v>
      </c>
      <c r="AJ117" s="589"/>
      <c r="AK117" s="588" t="s">
        <v>1465</v>
      </c>
      <c r="AL117" s="604"/>
      <c r="AM117" s="604"/>
      <c r="AN117" s="589"/>
      <c r="AO117" s="379"/>
      <c r="AP117" s="375"/>
      <c r="AQ117" s="606"/>
      <c r="AR117" s="606"/>
      <c r="AS117" s="606"/>
      <c r="AT117" s="606"/>
      <c r="AU117" s="375"/>
      <c r="AV117" s="375"/>
      <c r="AW117" s="375"/>
      <c r="AX117" s="346"/>
      <c r="AY117" s="346"/>
      <c r="AZ117" s="346"/>
      <c r="BA117" s="346"/>
      <c r="BB117" s="346"/>
      <c r="BC117" s="346"/>
      <c r="BD117" s="346"/>
    </row>
    <row r="118" spans="1:56" ht="20.25" customHeight="1">
      <c r="A118" s="346"/>
      <c r="B118" s="342"/>
      <c r="C118" s="597" t="s">
        <v>1466</v>
      </c>
      <c r="D118" s="597"/>
      <c r="E118" s="597"/>
      <c r="F118" s="607"/>
      <c r="G118" s="607"/>
      <c r="H118" s="607"/>
      <c r="I118" s="607"/>
      <c r="J118" s="607"/>
      <c r="K118" s="607"/>
      <c r="L118" s="587">
        <f>SUM(F118:K118)</f>
        <v>0</v>
      </c>
      <c r="M118" s="587"/>
      <c r="N118" s="373"/>
      <c r="O118" s="373"/>
      <c r="P118" s="373"/>
      <c r="Q118" s="373"/>
      <c r="R118" s="588" t="s">
        <v>1464</v>
      </c>
      <c r="S118" s="589"/>
      <c r="T118" s="590">
        <f>SUMIFS($AU$13:$AV$112,$C$13:$D$112,"訪問介護員",$E$13:$F$112,"B")+SUMIFS($AU$13:$AV$112,$C$13:$D$112,"サービス提供責任者",$E$13:$F$112,"B")</f>
        <v>0</v>
      </c>
      <c r="U118" s="591"/>
      <c r="V118" s="592">
        <f>SUMIFS($AW$13:$AX$112,$C$13:$D$112,"訪問介護員",$E$13:$F$112,"B")+SUMIFS($AW$13:$AX$112,$C$13:$D$112,"サービス提供責任者",$E$13:$F$112,"B")</f>
        <v>0</v>
      </c>
      <c r="W118" s="593"/>
      <c r="X118" s="380"/>
      <c r="Y118" s="594">
        <v>0</v>
      </c>
      <c r="Z118" s="595"/>
      <c r="AA118" s="594">
        <v>0</v>
      </c>
      <c r="AB118" s="595"/>
      <c r="AC118" s="381"/>
      <c r="AD118" s="381"/>
      <c r="AE118" s="594">
        <v>0</v>
      </c>
      <c r="AF118" s="595"/>
      <c r="AG118" s="373"/>
      <c r="AH118" s="373"/>
      <c r="AI118" s="588" t="s">
        <v>1467</v>
      </c>
      <c r="AJ118" s="589"/>
      <c r="AK118" s="588" t="s">
        <v>1468</v>
      </c>
      <c r="AL118" s="604"/>
      <c r="AM118" s="604"/>
      <c r="AN118" s="589"/>
      <c r="AO118" s="379"/>
      <c r="AP118" s="375"/>
      <c r="AQ118" s="608"/>
      <c r="AR118" s="608"/>
      <c r="AS118" s="608"/>
      <c r="AT118" s="608"/>
      <c r="AU118" s="375"/>
      <c r="AV118" s="375"/>
      <c r="AW118" s="375"/>
      <c r="AX118" s="346"/>
      <c r="AY118" s="346"/>
      <c r="AZ118" s="346"/>
      <c r="BA118" s="346"/>
      <c r="BB118" s="346"/>
      <c r="BC118" s="346"/>
      <c r="BD118" s="346"/>
    </row>
    <row r="119" spans="1:56" ht="20.25" customHeight="1">
      <c r="A119" s="346"/>
      <c r="B119" s="342"/>
      <c r="C119" s="597" t="s">
        <v>1469</v>
      </c>
      <c r="D119" s="597"/>
      <c r="E119" s="597"/>
      <c r="F119" s="607"/>
      <c r="G119" s="607"/>
      <c r="H119" s="607"/>
      <c r="I119" s="607"/>
      <c r="J119" s="607"/>
      <c r="K119" s="607"/>
      <c r="L119" s="587">
        <f>SUM(F119:K119)</f>
        <v>0</v>
      </c>
      <c r="M119" s="587"/>
      <c r="N119" s="373"/>
      <c r="O119" s="373"/>
      <c r="P119" s="373"/>
      <c r="Q119" s="373"/>
      <c r="R119" s="588" t="s">
        <v>1467</v>
      </c>
      <c r="S119" s="589"/>
      <c r="T119" s="590">
        <f>SUMIFS($AU$13:$AV$112,$C$13:$D$112,"訪問介護員",$E$13:$F$112,"C")+SUMIFS($AU$13:$AV$112,$C$13:$D$112,"サービス提供責任者",$E$13:$F$112,"C")</f>
        <v>0</v>
      </c>
      <c r="U119" s="591"/>
      <c r="V119" s="592">
        <f>SUMIFS($AW$13:$AX$112,$C$13:$D$112,"訪問介護員",$E$13:$F$112,"C")+SUMIFS($AW$13:$AX$112,$C$13:$D$112,"サービス提供責任者",$E$13:$F$112,"C")</f>
        <v>0</v>
      </c>
      <c r="W119" s="593"/>
      <c r="X119" s="380"/>
      <c r="Y119" s="594">
        <v>0</v>
      </c>
      <c r="Z119" s="595"/>
      <c r="AA119" s="612">
        <v>0</v>
      </c>
      <c r="AB119" s="613"/>
      <c r="AC119" s="381"/>
      <c r="AD119" s="381"/>
      <c r="AE119" s="590" t="s">
        <v>1470</v>
      </c>
      <c r="AF119" s="591"/>
      <c r="AG119" s="373"/>
      <c r="AH119" s="373"/>
      <c r="AI119" s="588" t="s">
        <v>1471</v>
      </c>
      <c r="AJ119" s="589"/>
      <c r="AK119" s="588" t="s">
        <v>1472</v>
      </c>
      <c r="AL119" s="604"/>
      <c r="AM119" s="604"/>
      <c r="AN119" s="589"/>
      <c r="AO119" s="382"/>
      <c r="AP119" s="375"/>
      <c r="AQ119" s="609"/>
      <c r="AR119" s="609"/>
      <c r="AS119" s="610"/>
      <c r="AT119" s="610"/>
      <c r="AU119" s="375"/>
      <c r="AV119" s="375"/>
      <c r="AW119" s="375"/>
      <c r="AX119" s="346"/>
      <c r="AY119" s="346"/>
      <c r="AZ119" s="346"/>
      <c r="BA119" s="346"/>
      <c r="BB119" s="346"/>
      <c r="BC119" s="346"/>
      <c r="BD119" s="346"/>
    </row>
    <row r="120" spans="1:56" ht="20.25" customHeight="1">
      <c r="A120" s="346"/>
      <c r="B120" s="342"/>
      <c r="C120" s="597" t="s">
        <v>1457</v>
      </c>
      <c r="D120" s="597"/>
      <c r="E120" s="597"/>
      <c r="F120" s="587">
        <f>SUM(F117:G119)</f>
        <v>0</v>
      </c>
      <c r="G120" s="587"/>
      <c r="H120" s="587">
        <f>SUM(H117:I119)</f>
        <v>0</v>
      </c>
      <c r="I120" s="587"/>
      <c r="J120" s="587">
        <f>SUM(J117:K119)</f>
        <v>0</v>
      </c>
      <c r="K120" s="587"/>
      <c r="L120" s="587">
        <f>SUM(L117:M119)</f>
        <v>0</v>
      </c>
      <c r="M120" s="587"/>
      <c r="N120" s="611"/>
      <c r="O120" s="602"/>
      <c r="P120" s="373"/>
      <c r="Q120" s="373"/>
      <c r="R120" s="588" t="s">
        <v>1471</v>
      </c>
      <c r="S120" s="589"/>
      <c r="T120" s="590">
        <f>SUMIFS($AU$13:$AV$112,$C$13:$D$112,"訪問介護員",$E$13:$F$112,"D")+SUMIFS($AU$13:$AV$112,$C$13:$D$112,"サービス提供責任者",$E$13:$F$112,"D")</f>
        <v>0</v>
      </c>
      <c r="U120" s="591"/>
      <c r="V120" s="592">
        <f>SUMIFS($AW$13:$AX$112,$C$13:$D$112,"訪問介護員",$E$13:$F$112,"D")+SUMIFS($AW$13:$AX$112,$C$13:$D$112,"サービス提供責任者",$E$13:$F$112,"D")</f>
        <v>0</v>
      </c>
      <c r="W120" s="593"/>
      <c r="X120" s="380"/>
      <c r="Y120" s="594">
        <v>0</v>
      </c>
      <c r="Z120" s="595"/>
      <c r="AA120" s="612">
        <v>0</v>
      </c>
      <c r="AB120" s="613"/>
      <c r="AC120" s="381"/>
      <c r="AD120" s="381"/>
      <c r="AE120" s="590" t="s">
        <v>1470</v>
      </c>
      <c r="AF120" s="591"/>
      <c r="AG120" s="373"/>
      <c r="AH120" s="373"/>
      <c r="AI120" s="373"/>
      <c r="AJ120" s="608"/>
      <c r="AK120" s="608"/>
      <c r="AL120" s="609"/>
      <c r="AM120" s="609"/>
      <c r="AN120" s="610"/>
      <c r="AO120" s="610"/>
      <c r="AP120" s="375"/>
      <c r="AQ120" s="609"/>
      <c r="AR120" s="609"/>
      <c r="AS120" s="610"/>
      <c r="AT120" s="610"/>
      <c r="AU120" s="375"/>
      <c r="AV120" s="375"/>
      <c r="AW120" s="375"/>
      <c r="AX120" s="348"/>
      <c r="AY120" s="348"/>
      <c r="AZ120" s="346"/>
      <c r="BA120" s="346"/>
      <c r="BB120" s="346"/>
      <c r="BC120" s="346"/>
      <c r="BD120" s="346"/>
    </row>
    <row r="121" spans="1:56" ht="20.25" customHeight="1">
      <c r="A121" s="346"/>
      <c r="B121" s="342"/>
      <c r="C121" s="342"/>
      <c r="D121" s="342"/>
      <c r="E121" s="342"/>
      <c r="F121" s="342"/>
      <c r="G121" s="342"/>
      <c r="H121" s="342"/>
      <c r="I121" s="342"/>
      <c r="J121" s="342"/>
      <c r="K121" s="342"/>
      <c r="L121" s="377" t="s">
        <v>1473</v>
      </c>
      <c r="M121" s="377"/>
      <c r="N121" s="342"/>
      <c r="O121" s="342"/>
      <c r="P121" s="373"/>
      <c r="Q121" s="373"/>
      <c r="R121" s="588" t="s">
        <v>1457</v>
      </c>
      <c r="S121" s="589"/>
      <c r="T121" s="590">
        <f>SUM(T117:U120)</f>
        <v>0</v>
      </c>
      <c r="U121" s="591"/>
      <c r="V121" s="592">
        <f>SUM(V117:W120)</f>
        <v>0</v>
      </c>
      <c r="W121" s="593"/>
      <c r="X121" s="380"/>
      <c r="Y121" s="590">
        <f>SUM(Y117:Z120)</f>
        <v>0</v>
      </c>
      <c r="Z121" s="591"/>
      <c r="AA121" s="590">
        <f>SUM(AA117:AB120)</f>
        <v>0</v>
      </c>
      <c r="AB121" s="591"/>
      <c r="AC121" s="381"/>
      <c r="AD121" s="381"/>
      <c r="AE121" s="590">
        <f>SUM(AE117:AF118)</f>
        <v>0</v>
      </c>
      <c r="AF121" s="591"/>
      <c r="AG121" s="373"/>
      <c r="AH121" s="373"/>
      <c r="AI121" s="373"/>
      <c r="AJ121" s="608"/>
      <c r="AK121" s="608"/>
      <c r="AL121" s="609"/>
      <c r="AM121" s="609"/>
      <c r="AN121" s="614"/>
      <c r="AO121" s="614"/>
      <c r="AP121" s="375"/>
      <c r="AQ121" s="383"/>
      <c r="AR121" s="383"/>
      <c r="AS121" s="610"/>
      <c r="AT121" s="610"/>
      <c r="AU121" s="375"/>
      <c r="AV121" s="375"/>
      <c r="AW121" s="375"/>
      <c r="AX121" s="348"/>
      <c r="AY121" s="348"/>
      <c r="AZ121" s="346"/>
      <c r="BA121" s="346"/>
      <c r="BB121" s="346"/>
      <c r="BC121" s="346"/>
      <c r="BD121" s="346"/>
    </row>
    <row r="122" spans="1:56" ht="20.25" customHeight="1">
      <c r="A122" s="346"/>
      <c r="B122" s="342"/>
      <c r="C122" s="342"/>
      <c r="D122" s="342"/>
      <c r="E122" s="342"/>
      <c r="F122" s="342"/>
      <c r="G122" s="342"/>
      <c r="H122" s="342"/>
      <c r="I122" s="342"/>
      <c r="J122" s="342"/>
      <c r="K122" s="342"/>
      <c r="L122" s="615">
        <f>L120/3</f>
        <v>0</v>
      </c>
      <c r="M122" s="615"/>
      <c r="N122" s="342"/>
      <c r="O122" s="342"/>
      <c r="P122" s="373"/>
      <c r="Q122" s="373"/>
      <c r="R122" s="373"/>
      <c r="S122" s="373"/>
      <c r="T122" s="373"/>
      <c r="U122" s="373"/>
      <c r="V122" s="373"/>
      <c r="W122" s="373"/>
      <c r="X122" s="373"/>
      <c r="Y122" s="373"/>
      <c r="Z122" s="373"/>
      <c r="AA122" s="374"/>
      <c r="AB122" s="373"/>
      <c r="AC122" s="373"/>
      <c r="AD122" s="373"/>
      <c r="AE122" s="373"/>
      <c r="AF122" s="373"/>
      <c r="AG122" s="373"/>
      <c r="AH122" s="373"/>
      <c r="AI122" s="373"/>
      <c r="AJ122" s="375"/>
      <c r="AK122" s="375"/>
      <c r="AL122" s="375"/>
      <c r="AM122" s="375"/>
      <c r="AN122" s="375"/>
      <c r="AO122" s="375"/>
      <c r="AP122" s="375"/>
      <c r="AQ122" s="375"/>
      <c r="AR122" s="375"/>
      <c r="AS122" s="376"/>
      <c r="AT122" s="375"/>
      <c r="AU122" s="375"/>
      <c r="AV122" s="375"/>
      <c r="AW122" s="375"/>
      <c r="AX122" s="348"/>
      <c r="AY122" s="348"/>
      <c r="AZ122" s="346"/>
      <c r="BA122" s="346"/>
      <c r="BB122" s="346"/>
      <c r="BC122" s="346"/>
      <c r="BD122" s="346"/>
    </row>
    <row r="123" spans="1:56" ht="20.25" customHeight="1">
      <c r="A123" s="346"/>
      <c r="B123" s="342"/>
      <c r="C123" s="342"/>
      <c r="D123" s="342"/>
      <c r="E123" s="342"/>
      <c r="F123" s="342"/>
      <c r="G123" s="342"/>
      <c r="H123" s="342"/>
      <c r="I123" s="342"/>
      <c r="J123" s="342"/>
      <c r="K123" s="342"/>
      <c r="L123" s="342"/>
      <c r="M123" s="342"/>
      <c r="N123" s="342"/>
      <c r="O123" s="342"/>
      <c r="P123" s="373"/>
      <c r="Q123" s="373"/>
      <c r="R123" s="374" t="s">
        <v>1474</v>
      </c>
      <c r="S123" s="373"/>
      <c r="T123" s="373"/>
      <c r="U123" s="373"/>
      <c r="V123" s="373"/>
      <c r="W123" s="373"/>
      <c r="X123" s="384" t="s">
        <v>1475</v>
      </c>
      <c r="Y123" s="616" t="s">
        <v>1476</v>
      </c>
      <c r="Z123" s="617"/>
      <c r="AA123" s="385"/>
      <c r="AB123" s="384"/>
      <c r="AC123" s="373"/>
      <c r="AD123" s="373"/>
      <c r="AE123" s="373"/>
      <c r="AF123" s="373"/>
      <c r="AG123" s="373"/>
      <c r="AH123" s="373"/>
      <c r="AI123" s="373"/>
      <c r="AJ123" s="376"/>
      <c r="AK123" s="375"/>
      <c r="AL123" s="375"/>
      <c r="AM123" s="375"/>
      <c r="AN123" s="375"/>
      <c r="AO123" s="375"/>
      <c r="AP123" s="375"/>
      <c r="AQ123" s="386"/>
      <c r="AR123" s="386"/>
      <c r="AS123" s="387"/>
      <c r="AT123" s="387"/>
      <c r="AU123" s="375"/>
      <c r="AV123" s="375"/>
      <c r="AW123" s="375"/>
      <c r="AX123" s="348"/>
      <c r="AY123" s="348"/>
      <c r="AZ123" s="346"/>
      <c r="BA123" s="346"/>
      <c r="BB123" s="346"/>
      <c r="BC123" s="346"/>
      <c r="BD123" s="346"/>
    </row>
    <row r="124" spans="1:56" ht="20.25" customHeight="1">
      <c r="A124" s="346"/>
      <c r="B124" s="342"/>
      <c r="C124" s="321"/>
      <c r="D124" s="372"/>
      <c r="E124" s="372"/>
      <c r="F124" s="373"/>
      <c r="G124" s="373"/>
      <c r="H124" s="373"/>
      <c r="I124" s="373"/>
      <c r="J124" s="373"/>
      <c r="K124" s="373"/>
      <c r="L124" s="388" t="s">
        <v>1477</v>
      </c>
      <c r="M124" s="374"/>
      <c r="N124" s="374"/>
      <c r="O124" s="389"/>
      <c r="P124" s="373"/>
      <c r="Q124" s="373"/>
      <c r="R124" s="373" t="s">
        <v>1478</v>
      </c>
      <c r="S124" s="373"/>
      <c r="T124" s="373"/>
      <c r="U124" s="373"/>
      <c r="V124" s="373"/>
      <c r="W124" s="373" t="s">
        <v>1479</v>
      </c>
      <c r="X124" s="373"/>
      <c r="Y124" s="373"/>
      <c r="Z124" s="373"/>
      <c r="AA124" s="374"/>
      <c r="AB124" s="373"/>
      <c r="AC124" s="373"/>
      <c r="AD124" s="373"/>
      <c r="AE124" s="373"/>
      <c r="AF124" s="373"/>
      <c r="AG124" s="373"/>
      <c r="AH124" s="373"/>
      <c r="AI124" s="373"/>
      <c r="AJ124" s="375"/>
      <c r="AK124" s="375"/>
      <c r="AL124" s="375"/>
      <c r="AM124" s="375"/>
      <c r="AN124" s="375"/>
      <c r="AO124" s="375"/>
      <c r="AP124" s="375"/>
      <c r="AQ124" s="375"/>
      <c r="AR124" s="375"/>
      <c r="AS124" s="376"/>
      <c r="AT124" s="375"/>
      <c r="AU124" s="375"/>
      <c r="AV124" s="375"/>
      <c r="AW124" s="375"/>
      <c r="AX124" s="348"/>
      <c r="AY124" s="348"/>
      <c r="AZ124" s="346"/>
      <c r="BA124" s="346"/>
      <c r="BB124" s="346"/>
      <c r="BC124" s="346"/>
      <c r="BD124" s="346"/>
    </row>
    <row r="125" spans="1:56" ht="20.25" customHeight="1">
      <c r="A125" s="346"/>
      <c r="B125" s="342"/>
      <c r="C125" s="390" t="s">
        <v>1480</v>
      </c>
      <c r="D125" s="390"/>
      <c r="E125" s="373"/>
      <c r="F125" s="390" t="s">
        <v>1481</v>
      </c>
      <c r="G125" s="390"/>
      <c r="H125" s="373"/>
      <c r="I125" s="391"/>
      <c r="J125" s="391"/>
      <c r="K125" s="373"/>
      <c r="L125" s="377" t="s">
        <v>1482</v>
      </c>
      <c r="M125" s="377"/>
      <c r="N125" s="377"/>
      <c r="O125" s="373"/>
      <c r="P125" s="373"/>
      <c r="Q125" s="373"/>
      <c r="R125" s="373" t="str">
        <f>IF($Y$123="週","対象時間数（週平均）","対象時間数（当月合計）")</f>
        <v>対象時間数（週平均）</v>
      </c>
      <c r="S125" s="373"/>
      <c r="T125" s="373"/>
      <c r="U125" s="373"/>
      <c r="V125" s="373"/>
      <c r="W125" s="373" t="str">
        <f>IF($Y$123="週","週に勤務すべき時間数","当月に勤務すべき時間数")</f>
        <v>週に勤務すべき時間数</v>
      </c>
      <c r="X125" s="373"/>
      <c r="Y125" s="373"/>
      <c r="Z125" s="373"/>
      <c r="AA125" s="374"/>
      <c r="AB125" s="600" t="s">
        <v>1242</v>
      </c>
      <c r="AC125" s="600"/>
      <c r="AD125" s="600"/>
      <c r="AE125" s="600"/>
      <c r="AF125" s="373"/>
      <c r="AG125" s="373"/>
      <c r="AH125" s="373"/>
      <c r="AI125" s="373"/>
      <c r="AJ125" s="375"/>
      <c r="AK125" s="375"/>
      <c r="AL125" s="375"/>
      <c r="AM125" s="375"/>
      <c r="AN125" s="375"/>
      <c r="AO125" s="375"/>
      <c r="AP125" s="375"/>
      <c r="AQ125" s="375"/>
      <c r="AR125" s="375"/>
      <c r="AS125" s="376"/>
      <c r="AT125" s="375"/>
      <c r="AU125" s="375"/>
      <c r="AV125" s="375"/>
      <c r="AW125" s="375"/>
      <c r="AX125" s="348"/>
      <c r="AY125" s="348"/>
      <c r="AZ125" s="346"/>
      <c r="BA125" s="346"/>
      <c r="BB125" s="346"/>
      <c r="BC125" s="346"/>
      <c r="BD125" s="346"/>
    </row>
    <row r="126" spans="1:56" ht="20.25" customHeight="1">
      <c r="A126" s="346"/>
      <c r="B126" s="342"/>
      <c r="C126" s="628">
        <f>L122</f>
        <v>0</v>
      </c>
      <c r="D126" s="629"/>
      <c r="E126" s="392" t="s">
        <v>1483</v>
      </c>
      <c r="F126" s="630">
        <v>40</v>
      </c>
      <c r="G126" s="631"/>
      <c r="H126" s="392" t="s">
        <v>1484</v>
      </c>
      <c r="I126" s="632">
        <f>C126/F126</f>
        <v>0</v>
      </c>
      <c r="J126" s="633"/>
      <c r="K126" s="392" t="s">
        <v>1485</v>
      </c>
      <c r="L126" s="634">
        <f>IF(C126&lt;40,1,ROUNDUP(I126,1))</f>
        <v>1</v>
      </c>
      <c r="M126" s="635"/>
      <c r="N126" s="636"/>
      <c r="O126" s="373"/>
      <c r="P126" s="373"/>
      <c r="Q126" s="373"/>
      <c r="R126" s="619">
        <f>IF($Y$123="週",AA121,Y121)</f>
        <v>0</v>
      </c>
      <c r="S126" s="620"/>
      <c r="T126" s="620"/>
      <c r="U126" s="621"/>
      <c r="V126" s="392" t="s">
        <v>1483</v>
      </c>
      <c r="W126" s="588">
        <f>IF($Y$123="週",$AV$5,$AZ$5)</f>
        <v>40</v>
      </c>
      <c r="X126" s="604"/>
      <c r="Y126" s="604"/>
      <c r="Z126" s="589"/>
      <c r="AA126" s="392" t="s">
        <v>1484</v>
      </c>
      <c r="AB126" s="622">
        <f>ROUNDDOWN(R126/W126,1)</f>
        <v>0</v>
      </c>
      <c r="AC126" s="623"/>
      <c r="AD126" s="623"/>
      <c r="AE126" s="624"/>
      <c r="AF126" s="373"/>
      <c r="AG126" s="373"/>
      <c r="AH126" s="373"/>
      <c r="AI126" s="373"/>
      <c r="AJ126" s="618"/>
      <c r="AK126" s="618"/>
      <c r="AL126" s="618"/>
      <c r="AM126" s="618"/>
      <c r="AN126" s="379"/>
      <c r="AO126" s="608"/>
      <c r="AP126" s="608"/>
      <c r="AQ126" s="608"/>
      <c r="AR126" s="608"/>
      <c r="AS126" s="379"/>
      <c r="AT126" s="596"/>
      <c r="AU126" s="596"/>
      <c r="AV126" s="596"/>
      <c r="AW126" s="596"/>
      <c r="AX126" s="348"/>
      <c r="AY126" s="348"/>
      <c r="AZ126" s="346"/>
      <c r="BA126" s="346"/>
      <c r="BB126" s="346"/>
      <c r="BC126" s="346"/>
      <c r="BD126" s="346"/>
    </row>
    <row r="127" spans="1:56" ht="20.25" customHeight="1">
      <c r="A127" s="346"/>
      <c r="B127" s="342"/>
      <c r="C127" s="342"/>
      <c r="D127" s="373"/>
      <c r="E127" s="373"/>
      <c r="F127" s="373"/>
      <c r="G127" s="373"/>
      <c r="H127" s="373"/>
      <c r="I127" s="373"/>
      <c r="J127" s="373"/>
      <c r="K127" s="373"/>
      <c r="L127" s="373" t="s">
        <v>1486</v>
      </c>
      <c r="M127" s="373"/>
      <c r="N127" s="373"/>
      <c r="O127" s="373"/>
      <c r="P127" s="373"/>
      <c r="Q127" s="373"/>
      <c r="R127" s="373"/>
      <c r="S127" s="373"/>
      <c r="T127" s="373"/>
      <c r="U127" s="373"/>
      <c r="V127" s="373"/>
      <c r="W127" s="373"/>
      <c r="X127" s="373"/>
      <c r="Y127" s="373"/>
      <c r="Z127" s="373"/>
      <c r="AA127" s="374"/>
      <c r="AB127" s="373" t="s">
        <v>1487</v>
      </c>
      <c r="AC127" s="373"/>
      <c r="AD127" s="373"/>
      <c r="AE127" s="373"/>
      <c r="AF127" s="373"/>
      <c r="AG127" s="373"/>
      <c r="AH127" s="373"/>
      <c r="AI127" s="373"/>
      <c r="AJ127" s="375"/>
      <c r="AK127" s="375"/>
      <c r="AL127" s="375"/>
      <c r="AM127" s="375"/>
      <c r="AN127" s="375"/>
      <c r="AO127" s="375"/>
      <c r="AP127" s="375"/>
      <c r="AQ127" s="375"/>
      <c r="AR127" s="375"/>
      <c r="AS127" s="376"/>
      <c r="AT127" s="375"/>
      <c r="AU127" s="375"/>
      <c r="AV127" s="375"/>
      <c r="AW127" s="375"/>
      <c r="AX127" s="348"/>
      <c r="AY127" s="348"/>
      <c r="AZ127" s="346"/>
      <c r="BA127" s="346"/>
      <c r="BB127" s="346"/>
      <c r="BC127" s="346"/>
      <c r="BD127" s="346"/>
    </row>
    <row r="128" spans="1:56" ht="20.25" customHeight="1">
      <c r="A128" s="346"/>
      <c r="B128" s="342"/>
      <c r="C128" s="342" t="s">
        <v>1488</v>
      </c>
      <c r="D128" s="373"/>
      <c r="E128" s="373"/>
      <c r="F128" s="373"/>
      <c r="G128" s="373"/>
      <c r="H128" s="373"/>
      <c r="I128" s="373"/>
      <c r="J128" s="373"/>
      <c r="K128" s="373"/>
      <c r="L128" s="373"/>
      <c r="M128" s="373"/>
      <c r="N128" s="373"/>
      <c r="O128" s="373"/>
      <c r="P128" s="373"/>
      <c r="Q128" s="373"/>
      <c r="R128" s="373" t="s">
        <v>1489</v>
      </c>
      <c r="S128" s="373"/>
      <c r="T128" s="373"/>
      <c r="U128" s="373"/>
      <c r="V128" s="373"/>
      <c r="W128" s="373"/>
      <c r="X128" s="373"/>
      <c r="Y128" s="373"/>
      <c r="Z128" s="373"/>
      <c r="AA128" s="374"/>
      <c r="AB128" s="373"/>
      <c r="AC128" s="373"/>
      <c r="AD128" s="373"/>
      <c r="AE128" s="373"/>
      <c r="AF128" s="373"/>
      <c r="AG128" s="373"/>
      <c r="AH128" s="373"/>
      <c r="AI128" s="373"/>
      <c r="AJ128" s="373"/>
      <c r="AK128" s="393"/>
      <c r="AL128" s="394"/>
      <c r="AM128" s="394"/>
      <c r="AN128" s="373"/>
      <c r="AO128" s="373"/>
      <c r="AP128" s="373"/>
      <c r="AQ128" s="373"/>
      <c r="AR128" s="373"/>
      <c r="AS128" s="373"/>
      <c r="AT128" s="373"/>
      <c r="AU128" s="373"/>
      <c r="AV128" s="342"/>
      <c r="AW128" s="342"/>
      <c r="AX128" s="348"/>
      <c r="AY128" s="348"/>
      <c r="AZ128" s="346"/>
      <c r="BA128" s="346"/>
      <c r="BB128" s="346"/>
      <c r="BC128" s="346"/>
      <c r="BD128" s="346"/>
    </row>
    <row r="129" spans="1:58" ht="20.25" customHeight="1">
      <c r="A129" s="346"/>
      <c r="B129" s="342"/>
      <c r="C129" s="342"/>
      <c r="D129" s="373" t="s">
        <v>1490</v>
      </c>
      <c r="E129" s="373"/>
      <c r="F129" s="373"/>
      <c r="G129" s="373"/>
      <c r="H129" s="373"/>
      <c r="I129" s="373"/>
      <c r="J129" s="373"/>
      <c r="K129" s="373"/>
      <c r="L129" s="373"/>
      <c r="M129" s="373"/>
      <c r="N129" s="373"/>
      <c r="O129" s="373"/>
      <c r="P129" s="373"/>
      <c r="Q129" s="373"/>
      <c r="R129" s="373" t="s">
        <v>1454</v>
      </c>
      <c r="S129" s="373"/>
      <c r="T129" s="373"/>
      <c r="U129" s="373"/>
      <c r="V129" s="373"/>
      <c r="W129" s="373"/>
      <c r="X129" s="373"/>
      <c r="Y129" s="373"/>
      <c r="Z129" s="373"/>
      <c r="AA129" s="374"/>
      <c r="AB129" s="392"/>
      <c r="AC129" s="392"/>
      <c r="AD129" s="392"/>
      <c r="AE129" s="392"/>
      <c r="AF129" s="373"/>
      <c r="AG129" s="373"/>
      <c r="AH129" s="373"/>
      <c r="AI129" s="373"/>
      <c r="AJ129" s="373"/>
      <c r="AK129" s="393"/>
      <c r="AL129" s="394"/>
      <c r="AM129" s="394"/>
      <c r="AN129" s="373"/>
      <c r="AO129" s="373"/>
      <c r="AP129" s="373"/>
      <c r="AQ129" s="373"/>
      <c r="AR129" s="373"/>
      <c r="AS129" s="373"/>
      <c r="AT129" s="373"/>
      <c r="AU129" s="373"/>
      <c r="AV129" s="342"/>
      <c r="AW129" s="342"/>
      <c r="AX129" s="348"/>
      <c r="AY129" s="348"/>
      <c r="AZ129" s="346"/>
      <c r="BA129" s="346"/>
      <c r="BB129" s="346"/>
      <c r="BC129" s="346"/>
      <c r="BD129" s="346"/>
    </row>
    <row r="130" spans="1:58" ht="20.25" customHeight="1">
      <c r="A130" s="346"/>
      <c r="B130" s="342"/>
      <c r="C130" s="342" t="s">
        <v>1491</v>
      </c>
      <c r="D130" s="373"/>
      <c r="E130" s="373"/>
      <c r="F130" s="373"/>
      <c r="G130" s="373"/>
      <c r="H130" s="373"/>
      <c r="I130" s="373"/>
      <c r="J130" s="373"/>
      <c r="K130" s="373"/>
      <c r="L130" s="373"/>
      <c r="M130" s="373"/>
      <c r="N130" s="373"/>
      <c r="O130" s="373"/>
      <c r="P130" s="373"/>
      <c r="Q130" s="373"/>
      <c r="R130" s="342" t="s">
        <v>1492</v>
      </c>
      <c r="S130" s="342"/>
      <c r="T130" s="342"/>
      <c r="U130" s="342"/>
      <c r="V130" s="342"/>
      <c r="W130" s="373" t="s">
        <v>1493</v>
      </c>
      <c r="X130" s="342"/>
      <c r="Y130" s="342"/>
      <c r="Z130" s="342"/>
      <c r="AA130" s="342"/>
      <c r="AB130" s="600" t="s">
        <v>1457</v>
      </c>
      <c r="AC130" s="600"/>
      <c r="AD130" s="600"/>
      <c r="AE130" s="600"/>
      <c r="AF130" s="373"/>
      <c r="AG130" s="373"/>
      <c r="AH130" s="373"/>
      <c r="AI130" s="373"/>
      <c r="AJ130" s="373"/>
      <c r="AK130" s="393"/>
      <c r="AL130" s="394"/>
      <c r="AM130" s="394"/>
      <c r="AN130" s="373"/>
      <c r="AO130" s="373"/>
      <c r="AP130" s="373"/>
      <c r="AQ130" s="373"/>
      <c r="AR130" s="373"/>
      <c r="AS130" s="373"/>
      <c r="AT130" s="373"/>
      <c r="AU130" s="373"/>
      <c r="AV130" s="342"/>
      <c r="AW130" s="342"/>
      <c r="AX130" s="348"/>
      <c r="AY130" s="348"/>
      <c r="AZ130" s="346"/>
      <c r="BA130" s="346"/>
      <c r="BB130" s="346"/>
      <c r="BC130" s="346"/>
      <c r="BD130" s="346"/>
    </row>
    <row r="131" spans="1:58" ht="20.25" customHeight="1">
      <c r="A131" s="346"/>
      <c r="B131" s="342"/>
      <c r="C131" s="342" t="s">
        <v>1494</v>
      </c>
      <c r="D131" s="373"/>
      <c r="E131" s="373"/>
      <c r="F131" s="373"/>
      <c r="G131" s="373"/>
      <c r="H131" s="373"/>
      <c r="I131" s="373"/>
      <c r="J131" s="373"/>
      <c r="K131" s="373"/>
      <c r="L131" s="373"/>
      <c r="M131" s="373"/>
      <c r="N131" s="373"/>
      <c r="O131" s="373"/>
      <c r="P131" s="373"/>
      <c r="Q131" s="373"/>
      <c r="R131" s="619">
        <f>AE121</f>
        <v>0</v>
      </c>
      <c r="S131" s="620"/>
      <c r="T131" s="620"/>
      <c r="U131" s="621"/>
      <c r="V131" s="392" t="s">
        <v>1495</v>
      </c>
      <c r="W131" s="622">
        <f>AB126</f>
        <v>0</v>
      </c>
      <c r="X131" s="623"/>
      <c r="Y131" s="623"/>
      <c r="Z131" s="624"/>
      <c r="AA131" s="392" t="s">
        <v>1484</v>
      </c>
      <c r="AB131" s="625">
        <f>ROUNDDOWN(R131+W131,1)</f>
        <v>0</v>
      </c>
      <c r="AC131" s="626"/>
      <c r="AD131" s="626"/>
      <c r="AE131" s="627"/>
      <c r="AF131" s="373"/>
      <c r="AG131" s="373"/>
      <c r="AH131" s="373"/>
      <c r="AI131" s="373"/>
      <c r="AJ131" s="373"/>
      <c r="AK131" s="393"/>
      <c r="AL131" s="394"/>
      <c r="AM131" s="394"/>
      <c r="AN131" s="373"/>
      <c r="AO131" s="373"/>
      <c r="AP131" s="373"/>
      <c r="AQ131" s="373"/>
      <c r="AR131" s="373"/>
      <c r="AS131" s="373"/>
      <c r="AT131" s="373"/>
      <c r="AU131" s="373"/>
      <c r="AV131" s="342"/>
      <c r="AW131" s="342"/>
      <c r="AX131" s="348"/>
      <c r="AY131" s="348"/>
      <c r="AZ131" s="346"/>
      <c r="BA131" s="346"/>
      <c r="BB131" s="346"/>
      <c r="BC131" s="346"/>
      <c r="BD131" s="346"/>
    </row>
    <row r="132" spans="1:58" ht="20.25" customHeight="1">
      <c r="A132" s="346"/>
      <c r="B132" s="342"/>
      <c r="C132" s="342" t="s">
        <v>1496</v>
      </c>
      <c r="D132" s="372"/>
      <c r="E132" s="372"/>
      <c r="F132" s="342"/>
      <c r="G132" s="373"/>
      <c r="H132" s="373"/>
      <c r="I132" s="373"/>
      <c r="J132" s="373"/>
      <c r="K132" s="373"/>
      <c r="L132" s="373"/>
      <c r="M132" s="373"/>
      <c r="N132" s="373"/>
      <c r="O132" s="373"/>
      <c r="P132" s="373"/>
      <c r="Q132" s="373"/>
      <c r="R132" s="373"/>
      <c r="S132" s="373"/>
      <c r="T132" s="373"/>
      <c r="U132" s="373"/>
      <c r="V132" s="373"/>
      <c r="W132" s="373"/>
      <c r="X132" s="373"/>
      <c r="Y132" s="373"/>
      <c r="Z132" s="373"/>
      <c r="AA132" s="373"/>
      <c r="AB132" s="373"/>
      <c r="AC132" s="374"/>
      <c r="AD132" s="373"/>
      <c r="AE132" s="373"/>
      <c r="AF132" s="373"/>
      <c r="AG132" s="373"/>
      <c r="AH132" s="373"/>
      <c r="AI132" s="373"/>
      <c r="AJ132" s="373"/>
      <c r="AK132" s="393"/>
      <c r="AL132" s="394"/>
      <c r="AM132" s="394"/>
      <c r="AN132" s="373"/>
      <c r="AO132" s="373"/>
      <c r="AP132" s="373"/>
      <c r="AQ132" s="373"/>
      <c r="AR132" s="373"/>
      <c r="AS132" s="373"/>
      <c r="AT132" s="373"/>
      <c r="AU132" s="373"/>
      <c r="AV132" s="342"/>
      <c r="AW132" s="342"/>
      <c r="AX132" s="346"/>
      <c r="AY132" s="346"/>
      <c r="AZ132" s="346"/>
      <c r="BA132" s="346"/>
      <c r="BB132" s="346"/>
      <c r="BC132" s="346"/>
      <c r="BD132" s="346"/>
    </row>
    <row r="133" spans="1:58" ht="20.25" customHeight="1">
      <c r="C133" s="395"/>
      <c r="D133" s="395"/>
      <c r="E133" s="396"/>
      <c r="F133" s="396"/>
      <c r="G133" s="396"/>
      <c r="H133" s="396"/>
      <c r="I133" s="396"/>
      <c r="J133" s="396"/>
      <c r="K133" s="396"/>
      <c r="L133" s="396"/>
      <c r="M133" s="396"/>
      <c r="N133" s="396"/>
      <c r="O133" s="396"/>
      <c r="P133" s="396"/>
      <c r="Q133" s="396"/>
      <c r="R133" s="396"/>
      <c r="S133" s="396"/>
      <c r="T133" s="395"/>
      <c r="U133" s="396"/>
      <c r="V133" s="396"/>
      <c r="W133" s="396"/>
      <c r="X133" s="396"/>
      <c r="Y133" s="396"/>
      <c r="Z133" s="396"/>
      <c r="AA133" s="396"/>
      <c r="AB133" s="396"/>
      <c r="AC133" s="396"/>
      <c r="AD133" s="396"/>
      <c r="AE133" s="396"/>
      <c r="AF133" s="396"/>
      <c r="AJ133" s="397"/>
      <c r="AK133" s="398"/>
      <c r="AL133" s="398"/>
      <c r="AM133" s="396"/>
      <c r="AN133" s="396"/>
      <c r="AO133" s="396"/>
      <c r="AP133" s="396"/>
      <c r="AQ133" s="396"/>
      <c r="AR133" s="396"/>
      <c r="AS133" s="396"/>
      <c r="AT133" s="396"/>
      <c r="AU133" s="396"/>
      <c r="AV133" s="396"/>
      <c r="AW133" s="396"/>
      <c r="AX133" s="396"/>
      <c r="AY133" s="396"/>
      <c r="AZ133" s="396"/>
      <c r="BA133" s="396"/>
      <c r="BB133" s="396"/>
      <c r="BC133" s="396"/>
      <c r="BD133" s="396"/>
      <c r="BE133" s="398"/>
    </row>
    <row r="134" spans="1:58" ht="20.25" customHeight="1">
      <c r="A134" s="396"/>
      <c r="B134" s="396"/>
      <c r="C134" s="395"/>
      <c r="D134" s="395"/>
      <c r="E134" s="396"/>
      <c r="F134" s="396"/>
      <c r="G134" s="396"/>
      <c r="H134" s="396"/>
      <c r="I134" s="396"/>
      <c r="J134" s="396"/>
      <c r="K134" s="396"/>
      <c r="L134" s="396"/>
      <c r="M134" s="396"/>
      <c r="N134" s="396"/>
      <c r="O134" s="396"/>
      <c r="P134" s="396"/>
      <c r="Q134" s="396"/>
      <c r="R134" s="396"/>
      <c r="S134" s="396"/>
      <c r="T134" s="396"/>
      <c r="U134" s="395"/>
      <c r="V134" s="396"/>
      <c r="W134" s="396"/>
      <c r="X134" s="396"/>
      <c r="Y134" s="396"/>
      <c r="Z134" s="396"/>
      <c r="AA134" s="396"/>
      <c r="AB134" s="396"/>
      <c r="AC134" s="396"/>
      <c r="AD134" s="396"/>
      <c r="AE134" s="396"/>
      <c r="AF134" s="396"/>
      <c r="AG134" s="396"/>
      <c r="AK134" s="397"/>
      <c r="AL134" s="398"/>
      <c r="AM134" s="398"/>
      <c r="AN134" s="396"/>
      <c r="AO134" s="396"/>
      <c r="AP134" s="396"/>
      <c r="AQ134" s="396"/>
      <c r="AR134" s="396"/>
      <c r="AS134" s="396"/>
      <c r="AT134" s="396"/>
      <c r="AU134" s="396"/>
      <c r="AV134" s="396"/>
      <c r="AW134" s="396"/>
      <c r="AX134" s="396"/>
      <c r="AY134" s="396"/>
      <c r="AZ134" s="396"/>
      <c r="BA134" s="396"/>
      <c r="BB134" s="396"/>
      <c r="BC134" s="396"/>
      <c r="BD134" s="396"/>
      <c r="BE134" s="396"/>
      <c r="BF134" s="398"/>
    </row>
    <row r="135" spans="1:58" ht="20.25" customHeight="1">
      <c r="A135" s="396"/>
      <c r="B135" s="396"/>
      <c r="C135" s="396"/>
      <c r="D135" s="395"/>
      <c r="E135" s="396"/>
      <c r="F135" s="396"/>
      <c r="G135" s="396"/>
      <c r="H135" s="396"/>
      <c r="I135" s="396"/>
      <c r="J135" s="396"/>
      <c r="K135" s="396"/>
      <c r="L135" s="396"/>
      <c r="M135" s="396"/>
      <c r="N135" s="396"/>
      <c r="O135" s="396"/>
      <c r="P135" s="396"/>
      <c r="Q135" s="396"/>
      <c r="R135" s="396"/>
      <c r="S135" s="396"/>
      <c r="T135" s="396"/>
      <c r="U135" s="395"/>
      <c r="V135" s="396"/>
      <c r="W135" s="396"/>
      <c r="X135" s="396"/>
      <c r="Y135" s="396"/>
      <c r="Z135" s="396"/>
      <c r="AA135" s="396"/>
      <c r="AB135" s="396"/>
      <c r="AC135" s="396"/>
      <c r="AD135" s="396"/>
      <c r="AE135" s="396"/>
      <c r="AF135" s="396"/>
      <c r="AG135" s="396"/>
      <c r="AK135" s="397"/>
      <c r="AL135" s="398"/>
      <c r="AM135" s="398"/>
      <c r="AN135" s="396"/>
      <c r="AO135" s="396"/>
      <c r="AP135" s="396"/>
      <c r="AQ135" s="396"/>
      <c r="AR135" s="396"/>
      <c r="AS135" s="396"/>
      <c r="AT135" s="396"/>
      <c r="AU135" s="396"/>
      <c r="AV135" s="396"/>
      <c r="AW135" s="396"/>
      <c r="AX135" s="396"/>
      <c r="AY135" s="396"/>
      <c r="AZ135" s="396"/>
      <c r="BA135" s="396"/>
      <c r="BB135" s="396"/>
      <c r="BC135" s="396"/>
      <c r="BD135" s="396"/>
      <c r="BE135" s="396"/>
      <c r="BF135" s="398"/>
    </row>
    <row r="136" spans="1:58" ht="20.25" customHeight="1">
      <c r="A136" s="396"/>
      <c r="B136" s="396"/>
      <c r="C136" s="395"/>
      <c r="D136" s="395"/>
      <c r="E136" s="396"/>
      <c r="F136" s="396"/>
      <c r="G136" s="396"/>
      <c r="H136" s="396"/>
      <c r="I136" s="396"/>
      <c r="J136" s="396"/>
      <c r="K136" s="396"/>
      <c r="L136" s="396"/>
      <c r="M136" s="396"/>
      <c r="N136" s="396"/>
      <c r="O136" s="396"/>
      <c r="P136" s="396"/>
      <c r="Q136" s="396"/>
      <c r="R136" s="396"/>
      <c r="S136" s="396"/>
      <c r="T136" s="396"/>
      <c r="U136" s="395"/>
      <c r="V136" s="396"/>
      <c r="W136" s="396"/>
      <c r="X136" s="396"/>
      <c r="Y136" s="396"/>
      <c r="Z136" s="396"/>
      <c r="AA136" s="396"/>
      <c r="AB136" s="396"/>
      <c r="AC136" s="396"/>
      <c r="AD136" s="396"/>
      <c r="AE136" s="396"/>
      <c r="AF136" s="396"/>
      <c r="AG136" s="396"/>
      <c r="AK136" s="397"/>
      <c r="AL136" s="398"/>
      <c r="AM136" s="398"/>
      <c r="AN136" s="396"/>
      <c r="AO136" s="396"/>
      <c r="AP136" s="396"/>
      <c r="AQ136" s="396"/>
      <c r="AR136" s="396"/>
      <c r="AS136" s="396"/>
      <c r="AT136" s="396"/>
      <c r="AU136" s="396"/>
      <c r="AV136" s="396"/>
      <c r="AW136" s="396"/>
      <c r="AX136" s="396"/>
      <c r="AY136" s="396"/>
      <c r="AZ136" s="396"/>
      <c r="BA136" s="396"/>
      <c r="BB136" s="396"/>
      <c r="BC136" s="396"/>
      <c r="BD136" s="396"/>
      <c r="BE136" s="396"/>
      <c r="BF136" s="398"/>
    </row>
    <row r="137" spans="1:58" ht="20.25" customHeight="1">
      <c r="C137" s="397"/>
      <c r="D137" s="397"/>
      <c r="E137" s="397"/>
      <c r="F137" s="397"/>
      <c r="G137" s="397"/>
      <c r="H137" s="397"/>
      <c r="I137" s="397"/>
      <c r="J137" s="397"/>
      <c r="K137" s="397"/>
      <c r="L137" s="397"/>
      <c r="M137" s="397"/>
      <c r="N137" s="397"/>
      <c r="O137" s="397"/>
      <c r="P137" s="397"/>
      <c r="Q137" s="397"/>
      <c r="R137" s="397"/>
      <c r="S137" s="397"/>
      <c r="T137" s="397"/>
      <c r="U137" s="398"/>
      <c r="V137" s="398"/>
      <c r="W137" s="397"/>
      <c r="X137" s="397"/>
      <c r="Y137" s="397"/>
      <c r="Z137" s="397"/>
      <c r="AA137" s="397"/>
      <c r="AB137" s="397"/>
      <c r="AC137" s="397"/>
      <c r="AD137" s="397"/>
      <c r="AE137" s="397"/>
      <c r="AF137" s="397"/>
      <c r="AG137" s="397"/>
      <c r="AH137" s="397"/>
      <c r="AI137" s="397"/>
      <c r="AJ137" s="397"/>
      <c r="AK137" s="397"/>
      <c r="AL137" s="398"/>
      <c r="AM137" s="398"/>
      <c r="AN137" s="396"/>
      <c r="AO137" s="396"/>
      <c r="AP137" s="396"/>
      <c r="AQ137" s="396"/>
      <c r="AR137" s="396"/>
      <c r="AS137" s="396"/>
      <c r="AT137" s="396"/>
      <c r="AU137" s="396"/>
      <c r="AV137" s="396"/>
      <c r="AW137" s="396"/>
      <c r="AX137" s="396"/>
      <c r="AY137" s="396"/>
      <c r="AZ137" s="396"/>
      <c r="BA137" s="396"/>
      <c r="BB137" s="396"/>
      <c r="BC137" s="396"/>
      <c r="BD137" s="396"/>
      <c r="BE137" s="396"/>
      <c r="BF137" s="398"/>
    </row>
    <row r="138" spans="1:58" ht="20.25" customHeight="1">
      <c r="C138" s="397"/>
      <c r="D138" s="397"/>
      <c r="E138" s="397"/>
      <c r="F138" s="397"/>
      <c r="G138" s="397"/>
      <c r="H138" s="397"/>
      <c r="I138" s="397"/>
      <c r="J138" s="397"/>
      <c r="K138" s="397"/>
      <c r="L138" s="397"/>
      <c r="M138" s="397"/>
      <c r="N138" s="397"/>
      <c r="O138" s="397"/>
      <c r="P138" s="397"/>
      <c r="Q138" s="397"/>
      <c r="R138" s="397"/>
      <c r="S138" s="397"/>
      <c r="T138" s="397"/>
      <c r="U138" s="398"/>
      <c r="V138" s="398"/>
      <c r="W138" s="397"/>
      <c r="X138" s="397"/>
      <c r="Y138" s="397"/>
      <c r="Z138" s="397"/>
      <c r="AA138" s="397"/>
      <c r="AB138" s="397"/>
      <c r="AC138" s="397"/>
      <c r="AD138" s="397"/>
      <c r="AE138" s="397"/>
      <c r="AF138" s="397"/>
      <c r="AG138" s="397"/>
      <c r="AH138" s="397"/>
      <c r="AI138" s="397"/>
      <c r="AJ138" s="397"/>
      <c r="AK138" s="397"/>
      <c r="AL138" s="398"/>
      <c r="AM138" s="398"/>
      <c r="AN138" s="396"/>
      <c r="AO138" s="396"/>
      <c r="AP138" s="396"/>
      <c r="AQ138" s="396"/>
      <c r="AR138" s="396"/>
      <c r="AS138" s="396"/>
      <c r="AT138" s="396"/>
      <c r="AU138" s="396"/>
      <c r="AV138" s="396"/>
      <c r="AW138" s="396"/>
      <c r="AX138" s="396"/>
      <c r="AY138" s="396"/>
      <c r="AZ138" s="396"/>
      <c r="BA138" s="396"/>
      <c r="BB138" s="396"/>
      <c r="BC138" s="396"/>
      <c r="BD138" s="396"/>
      <c r="BE138" s="396"/>
      <c r="BF138" s="398"/>
    </row>
  </sheetData>
  <sheetProtection insertRows="0"/>
  <mergeCells count="831">
    <mergeCell ref="AJ126:AM126"/>
    <mergeCell ref="AO126:AR126"/>
    <mergeCell ref="AT126:AW126"/>
    <mergeCell ref="AB130:AE130"/>
    <mergeCell ref="R131:U131"/>
    <mergeCell ref="W131:Z131"/>
    <mergeCell ref="AB131:AE131"/>
    <mergeCell ref="AB125:AE125"/>
    <mergeCell ref="C126:D126"/>
    <mergeCell ref="F126:G126"/>
    <mergeCell ref="I126:J126"/>
    <mergeCell ref="L126:N126"/>
    <mergeCell ref="R126:U126"/>
    <mergeCell ref="W126:Z126"/>
    <mergeCell ref="AB126:AE126"/>
    <mergeCell ref="AJ121:AK121"/>
    <mergeCell ref="AL121:AM121"/>
    <mergeCell ref="AN121:AO121"/>
    <mergeCell ref="AS121:AT121"/>
    <mergeCell ref="L122:M122"/>
    <mergeCell ref="Y123:Z123"/>
    <mergeCell ref="AL120:AM120"/>
    <mergeCell ref="AN120:AO120"/>
    <mergeCell ref="AQ120:AR120"/>
    <mergeCell ref="AS120:AT120"/>
    <mergeCell ref="R121:S121"/>
    <mergeCell ref="T121:U121"/>
    <mergeCell ref="V121:W121"/>
    <mergeCell ref="Y121:Z121"/>
    <mergeCell ref="AA121:AB121"/>
    <mergeCell ref="AE121:AF121"/>
    <mergeCell ref="T120:U120"/>
    <mergeCell ref="V120:W120"/>
    <mergeCell ref="Y120:Z120"/>
    <mergeCell ref="AA120:AB120"/>
    <mergeCell ref="AE120:AF120"/>
    <mergeCell ref="AJ120:AK120"/>
    <mergeCell ref="AK119:AN119"/>
    <mergeCell ref="AQ119:AR119"/>
    <mergeCell ref="AS119:AT119"/>
    <mergeCell ref="C120:E120"/>
    <mergeCell ref="F120:G120"/>
    <mergeCell ref="H120:I120"/>
    <mergeCell ref="J120:K120"/>
    <mergeCell ref="L120:M120"/>
    <mergeCell ref="N120:O120"/>
    <mergeCell ref="R120:S120"/>
    <mergeCell ref="T119:U119"/>
    <mergeCell ref="V119:W119"/>
    <mergeCell ref="Y119:Z119"/>
    <mergeCell ref="AA119:AB119"/>
    <mergeCell ref="AE119:AF119"/>
    <mergeCell ref="AI119:AJ119"/>
    <mergeCell ref="C119:E119"/>
    <mergeCell ref="F119:G119"/>
    <mergeCell ref="H119:I119"/>
    <mergeCell ref="J119:K119"/>
    <mergeCell ref="L119:M119"/>
    <mergeCell ref="R119:S119"/>
    <mergeCell ref="R118:S118"/>
    <mergeCell ref="T118:U118"/>
    <mergeCell ref="V118:W118"/>
    <mergeCell ref="AA117:AB117"/>
    <mergeCell ref="AE117:AF117"/>
    <mergeCell ref="AI117:AJ117"/>
    <mergeCell ref="AK117:AN117"/>
    <mergeCell ref="AQ117:AT117"/>
    <mergeCell ref="C118:E118"/>
    <mergeCell ref="F118:G118"/>
    <mergeCell ref="H118:I118"/>
    <mergeCell ref="J118:K118"/>
    <mergeCell ref="L118:M118"/>
    <mergeCell ref="AI118:AJ118"/>
    <mergeCell ref="AK118:AN118"/>
    <mergeCell ref="AQ118:AR118"/>
    <mergeCell ref="AS118:AT118"/>
    <mergeCell ref="Y118:Z118"/>
    <mergeCell ref="AA118:AB118"/>
    <mergeCell ref="AE118:AF118"/>
    <mergeCell ref="C117:E117"/>
    <mergeCell ref="F117:G117"/>
    <mergeCell ref="H117:I117"/>
    <mergeCell ref="J117:K117"/>
    <mergeCell ref="L117:M117"/>
    <mergeCell ref="R117:S117"/>
    <mergeCell ref="T117:U117"/>
    <mergeCell ref="V117:W117"/>
    <mergeCell ref="Y117:Z117"/>
    <mergeCell ref="AS115:AT115"/>
    <mergeCell ref="C116:E116"/>
    <mergeCell ref="F116:G116"/>
    <mergeCell ref="H116:I116"/>
    <mergeCell ref="J116:K116"/>
    <mergeCell ref="L116:M116"/>
    <mergeCell ref="T116:U116"/>
    <mergeCell ref="V116:W116"/>
    <mergeCell ref="Y116:Z116"/>
    <mergeCell ref="AA116:AB116"/>
    <mergeCell ref="L115:M115"/>
    <mergeCell ref="R115:S116"/>
    <mergeCell ref="T115:W115"/>
    <mergeCell ref="Y115:AB115"/>
    <mergeCell ref="AI115:AJ115"/>
    <mergeCell ref="AK115:AN115"/>
    <mergeCell ref="AI116:AJ116"/>
    <mergeCell ref="AK116:AN116"/>
    <mergeCell ref="AS116:AT116"/>
    <mergeCell ref="AY111:BD111"/>
    <mergeCell ref="C112:D112"/>
    <mergeCell ref="E112:F112"/>
    <mergeCell ref="G112:K112"/>
    <mergeCell ref="L112:O112"/>
    <mergeCell ref="AU112:AV112"/>
    <mergeCell ref="AW112:AX112"/>
    <mergeCell ref="AY112:BD112"/>
    <mergeCell ref="C111:D111"/>
    <mergeCell ref="E111:F111"/>
    <mergeCell ref="G111:K111"/>
    <mergeCell ref="L111:O111"/>
    <mergeCell ref="AU111:AV111"/>
    <mergeCell ref="AW111:AX111"/>
    <mergeCell ref="AY109:BD109"/>
    <mergeCell ref="C110:D110"/>
    <mergeCell ref="E110:F110"/>
    <mergeCell ref="G110:K110"/>
    <mergeCell ref="L110:O110"/>
    <mergeCell ref="AU110:AV110"/>
    <mergeCell ref="AW110:AX110"/>
    <mergeCell ref="AY110:BD110"/>
    <mergeCell ref="C109:D109"/>
    <mergeCell ref="E109:F109"/>
    <mergeCell ref="G109:K109"/>
    <mergeCell ref="L109:O109"/>
    <mergeCell ref="AU109:AV109"/>
    <mergeCell ref="AW109:AX109"/>
    <mergeCell ref="AY107:BD107"/>
    <mergeCell ref="C108:D108"/>
    <mergeCell ref="E108:F108"/>
    <mergeCell ref="G108:K108"/>
    <mergeCell ref="L108:O108"/>
    <mergeCell ref="AU108:AV108"/>
    <mergeCell ref="AW108:AX108"/>
    <mergeCell ref="AY108:BD108"/>
    <mergeCell ref="C107:D107"/>
    <mergeCell ref="E107:F107"/>
    <mergeCell ref="G107:K107"/>
    <mergeCell ref="L107:O107"/>
    <mergeCell ref="AU107:AV107"/>
    <mergeCell ref="AW107:AX107"/>
    <mergeCell ref="AY105:BD105"/>
    <mergeCell ref="C106:D106"/>
    <mergeCell ref="E106:F106"/>
    <mergeCell ref="G106:K106"/>
    <mergeCell ref="L106:O106"/>
    <mergeCell ref="AU106:AV106"/>
    <mergeCell ref="AW106:AX106"/>
    <mergeCell ref="AY106:BD106"/>
    <mergeCell ref="C105:D105"/>
    <mergeCell ref="E105:F105"/>
    <mergeCell ref="G105:K105"/>
    <mergeCell ref="L105:O105"/>
    <mergeCell ref="AU105:AV105"/>
    <mergeCell ref="AW105:AX105"/>
    <mergeCell ref="AY103:BD103"/>
    <mergeCell ref="C104:D104"/>
    <mergeCell ref="E104:F104"/>
    <mergeCell ref="G104:K104"/>
    <mergeCell ref="L104:O104"/>
    <mergeCell ref="AU104:AV104"/>
    <mergeCell ref="AW104:AX104"/>
    <mergeCell ref="AY104:BD104"/>
    <mergeCell ref="C103:D103"/>
    <mergeCell ref="E103:F103"/>
    <mergeCell ref="G103:K103"/>
    <mergeCell ref="L103:O103"/>
    <mergeCell ref="AU103:AV103"/>
    <mergeCell ref="AW103:AX103"/>
    <mergeCell ref="AY101:BD101"/>
    <mergeCell ref="C102:D102"/>
    <mergeCell ref="E102:F102"/>
    <mergeCell ref="G102:K102"/>
    <mergeCell ref="L102:O102"/>
    <mergeCell ref="AU102:AV102"/>
    <mergeCell ref="AW102:AX102"/>
    <mergeCell ref="AY102:BD102"/>
    <mergeCell ref="C101:D101"/>
    <mergeCell ref="E101:F101"/>
    <mergeCell ref="G101:K101"/>
    <mergeCell ref="L101:O101"/>
    <mergeCell ref="AU101:AV101"/>
    <mergeCell ref="AW101:AX101"/>
    <mergeCell ref="AY99:BD99"/>
    <mergeCell ref="C100:D100"/>
    <mergeCell ref="E100:F100"/>
    <mergeCell ref="G100:K100"/>
    <mergeCell ref="L100:O100"/>
    <mergeCell ref="AU100:AV100"/>
    <mergeCell ref="AW100:AX100"/>
    <mergeCell ref="AY100:BD100"/>
    <mergeCell ref="C99:D99"/>
    <mergeCell ref="E99:F99"/>
    <mergeCell ref="G99:K99"/>
    <mergeCell ref="L99:O99"/>
    <mergeCell ref="AU99:AV99"/>
    <mergeCell ref="AW99:AX99"/>
    <mergeCell ref="AY97:BD97"/>
    <mergeCell ref="C98:D98"/>
    <mergeCell ref="E98:F98"/>
    <mergeCell ref="G98:K98"/>
    <mergeCell ref="L98:O98"/>
    <mergeCell ref="AU98:AV98"/>
    <mergeCell ref="AW98:AX98"/>
    <mergeCell ref="AY98:BD98"/>
    <mergeCell ref="C97:D97"/>
    <mergeCell ref="E97:F97"/>
    <mergeCell ref="G97:K97"/>
    <mergeCell ref="L97:O97"/>
    <mergeCell ref="AU97:AV97"/>
    <mergeCell ref="AW97:AX97"/>
    <mergeCell ref="AY95:BD95"/>
    <mergeCell ref="C96:D96"/>
    <mergeCell ref="E96:F96"/>
    <mergeCell ref="G96:K96"/>
    <mergeCell ref="L96:O96"/>
    <mergeCell ref="AU96:AV96"/>
    <mergeCell ref="AW96:AX96"/>
    <mergeCell ref="AY96:BD96"/>
    <mergeCell ref="C95:D95"/>
    <mergeCell ref="E95:F95"/>
    <mergeCell ref="G95:K95"/>
    <mergeCell ref="L95:O95"/>
    <mergeCell ref="AU95:AV95"/>
    <mergeCell ref="AW95:AX95"/>
    <mergeCell ref="AY93:BD93"/>
    <mergeCell ref="C94:D94"/>
    <mergeCell ref="E94:F94"/>
    <mergeCell ref="G94:K94"/>
    <mergeCell ref="L94:O94"/>
    <mergeCell ref="AU94:AV94"/>
    <mergeCell ref="AW94:AX94"/>
    <mergeCell ref="AY94:BD94"/>
    <mergeCell ref="C93:D93"/>
    <mergeCell ref="E93:F93"/>
    <mergeCell ref="G93:K93"/>
    <mergeCell ref="L93:O93"/>
    <mergeCell ref="AU93:AV93"/>
    <mergeCell ref="AW93:AX93"/>
    <mergeCell ref="AY91:BD91"/>
    <mergeCell ref="C92:D92"/>
    <mergeCell ref="E92:F92"/>
    <mergeCell ref="G92:K92"/>
    <mergeCell ref="L92:O92"/>
    <mergeCell ref="AU92:AV92"/>
    <mergeCell ref="AW92:AX92"/>
    <mergeCell ref="AY92:BD92"/>
    <mergeCell ref="C91:D91"/>
    <mergeCell ref="E91:F91"/>
    <mergeCell ref="G91:K91"/>
    <mergeCell ref="L91:O91"/>
    <mergeCell ref="AU91:AV91"/>
    <mergeCell ref="AW91:AX91"/>
    <mergeCell ref="AY89:BD89"/>
    <mergeCell ref="C90:D90"/>
    <mergeCell ref="E90:F90"/>
    <mergeCell ref="G90:K90"/>
    <mergeCell ref="L90:O90"/>
    <mergeCell ref="AU90:AV90"/>
    <mergeCell ref="AW90:AX90"/>
    <mergeCell ref="AY90:BD90"/>
    <mergeCell ref="C89:D89"/>
    <mergeCell ref="E89:F89"/>
    <mergeCell ref="G89:K89"/>
    <mergeCell ref="L89:O89"/>
    <mergeCell ref="AU89:AV89"/>
    <mergeCell ref="AW89:AX89"/>
    <mergeCell ref="AY87:BD87"/>
    <mergeCell ref="C88:D88"/>
    <mergeCell ref="E88:F88"/>
    <mergeCell ref="G88:K88"/>
    <mergeCell ref="L88:O88"/>
    <mergeCell ref="AU88:AV88"/>
    <mergeCell ref="AW88:AX88"/>
    <mergeCell ref="AY88:BD88"/>
    <mergeCell ref="C87:D87"/>
    <mergeCell ref="E87:F87"/>
    <mergeCell ref="G87:K87"/>
    <mergeCell ref="L87:O87"/>
    <mergeCell ref="AU87:AV87"/>
    <mergeCell ref="AW87:AX87"/>
    <mergeCell ref="AY85:BD85"/>
    <mergeCell ref="C86:D86"/>
    <mergeCell ref="E86:F86"/>
    <mergeCell ref="G86:K86"/>
    <mergeCell ref="L86:O86"/>
    <mergeCell ref="AU86:AV86"/>
    <mergeCell ref="AW86:AX86"/>
    <mergeCell ref="AY86:BD86"/>
    <mergeCell ref="C85:D85"/>
    <mergeCell ref="E85:F85"/>
    <mergeCell ref="G85:K85"/>
    <mergeCell ref="L85:O85"/>
    <mergeCell ref="AU85:AV85"/>
    <mergeCell ref="AW85:AX85"/>
    <mergeCell ref="AY83:BD83"/>
    <mergeCell ref="C84:D84"/>
    <mergeCell ref="E84:F84"/>
    <mergeCell ref="G84:K84"/>
    <mergeCell ref="L84:O84"/>
    <mergeCell ref="AU84:AV84"/>
    <mergeCell ref="AW84:AX84"/>
    <mergeCell ref="AY84:BD84"/>
    <mergeCell ref="C83:D83"/>
    <mergeCell ref="E83:F83"/>
    <mergeCell ref="G83:K83"/>
    <mergeCell ref="L83:O83"/>
    <mergeCell ref="AU83:AV83"/>
    <mergeCell ref="AW83:AX83"/>
    <mergeCell ref="AY81:BD81"/>
    <mergeCell ref="C82:D82"/>
    <mergeCell ref="E82:F82"/>
    <mergeCell ref="G82:K82"/>
    <mergeCell ref="L82:O82"/>
    <mergeCell ref="AU82:AV82"/>
    <mergeCell ref="AW82:AX82"/>
    <mergeCell ref="AY82:BD82"/>
    <mergeCell ref="C81:D81"/>
    <mergeCell ref="E81:F81"/>
    <mergeCell ref="G81:K81"/>
    <mergeCell ref="L81:O81"/>
    <mergeCell ref="AU81:AV81"/>
    <mergeCell ref="AW81:AX81"/>
    <mergeCell ref="AY79:BD79"/>
    <mergeCell ref="C80:D80"/>
    <mergeCell ref="E80:F80"/>
    <mergeCell ref="G80:K80"/>
    <mergeCell ref="L80:O80"/>
    <mergeCell ref="AU80:AV80"/>
    <mergeCell ref="AW80:AX80"/>
    <mergeCell ref="AY80:BD80"/>
    <mergeCell ref="C79:D79"/>
    <mergeCell ref="E79:F79"/>
    <mergeCell ref="G79:K79"/>
    <mergeCell ref="L79:O79"/>
    <mergeCell ref="AU79:AV79"/>
    <mergeCell ref="AW79:AX79"/>
    <mergeCell ref="AY77:BD77"/>
    <mergeCell ref="C78:D78"/>
    <mergeCell ref="E78:F78"/>
    <mergeCell ref="G78:K78"/>
    <mergeCell ref="L78:O78"/>
    <mergeCell ref="AU78:AV78"/>
    <mergeCell ref="AW78:AX78"/>
    <mergeCell ref="AY78:BD78"/>
    <mergeCell ref="C77:D77"/>
    <mergeCell ref="E77:F77"/>
    <mergeCell ref="G77:K77"/>
    <mergeCell ref="L77:O77"/>
    <mergeCell ref="AU77:AV77"/>
    <mergeCell ref="AW77:AX77"/>
    <mergeCell ref="AY75:BD75"/>
    <mergeCell ref="C76:D76"/>
    <mergeCell ref="E76:F76"/>
    <mergeCell ref="G76:K76"/>
    <mergeCell ref="L76:O76"/>
    <mergeCell ref="AU76:AV76"/>
    <mergeCell ref="AW76:AX76"/>
    <mergeCell ref="AY76:BD76"/>
    <mergeCell ref="C75:D75"/>
    <mergeCell ref="E75:F75"/>
    <mergeCell ref="G75:K75"/>
    <mergeCell ref="L75:O75"/>
    <mergeCell ref="AU75:AV75"/>
    <mergeCell ref="AW75:AX75"/>
    <mergeCell ref="AY73:BD73"/>
    <mergeCell ref="C74:D74"/>
    <mergeCell ref="E74:F74"/>
    <mergeCell ref="G74:K74"/>
    <mergeCell ref="L74:O74"/>
    <mergeCell ref="AU74:AV74"/>
    <mergeCell ref="AW74:AX74"/>
    <mergeCell ref="AY74:BD74"/>
    <mergeCell ref="C73:D73"/>
    <mergeCell ref="E73:F73"/>
    <mergeCell ref="G73:K73"/>
    <mergeCell ref="L73:O73"/>
    <mergeCell ref="AU73:AV73"/>
    <mergeCell ref="AW73:AX73"/>
    <mergeCell ref="AY71:BD71"/>
    <mergeCell ref="C72:D72"/>
    <mergeCell ref="E72:F72"/>
    <mergeCell ref="G72:K72"/>
    <mergeCell ref="L72:O72"/>
    <mergeCell ref="AU72:AV72"/>
    <mergeCell ref="AW72:AX72"/>
    <mergeCell ref="AY72:BD72"/>
    <mergeCell ref="C71:D71"/>
    <mergeCell ref="E71:F71"/>
    <mergeCell ref="G71:K71"/>
    <mergeCell ref="L71:O71"/>
    <mergeCell ref="AU71:AV71"/>
    <mergeCell ref="AW71:AX71"/>
    <mergeCell ref="AY69:BD69"/>
    <mergeCell ref="C70:D70"/>
    <mergeCell ref="E70:F70"/>
    <mergeCell ref="G70:K70"/>
    <mergeCell ref="L70:O70"/>
    <mergeCell ref="AU70:AV70"/>
    <mergeCell ref="AW70:AX70"/>
    <mergeCell ref="AY70:BD70"/>
    <mergeCell ref="C69:D69"/>
    <mergeCell ref="E69:F69"/>
    <mergeCell ref="G69:K69"/>
    <mergeCell ref="L69:O69"/>
    <mergeCell ref="AU69:AV69"/>
    <mergeCell ref="AW69:AX69"/>
    <mergeCell ref="AY67:BD67"/>
    <mergeCell ref="C68:D68"/>
    <mergeCell ref="E68:F68"/>
    <mergeCell ref="G68:K68"/>
    <mergeCell ref="L68:O68"/>
    <mergeCell ref="AU68:AV68"/>
    <mergeCell ref="AW68:AX68"/>
    <mergeCell ref="AY68:BD68"/>
    <mergeCell ref="C67:D67"/>
    <mergeCell ref="E67:F67"/>
    <mergeCell ref="G67:K67"/>
    <mergeCell ref="L67:O67"/>
    <mergeCell ref="AU67:AV67"/>
    <mergeCell ref="AW67:AX67"/>
    <mergeCell ref="AY65:BD65"/>
    <mergeCell ref="C66:D66"/>
    <mergeCell ref="E66:F66"/>
    <mergeCell ref="G66:K66"/>
    <mergeCell ref="L66:O66"/>
    <mergeCell ref="AU66:AV66"/>
    <mergeCell ref="AW66:AX66"/>
    <mergeCell ref="AY66:BD66"/>
    <mergeCell ref="C65:D65"/>
    <mergeCell ref="E65:F65"/>
    <mergeCell ref="G65:K65"/>
    <mergeCell ref="L65:O65"/>
    <mergeCell ref="AU65:AV65"/>
    <mergeCell ref="AW65:AX65"/>
    <mergeCell ref="AY63:BD63"/>
    <mergeCell ref="C64:D64"/>
    <mergeCell ref="E64:F64"/>
    <mergeCell ref="G64:K64"/>
    <mergeCell ref="L64:O64"/>
    <mergeCell ref="AU64:AV64"/>
    <mergeCell ref="AW64:AX64"/>
    <mergeCell ref="AY64:BD64"/>
    <mergeCell ref="C63:D63"/>
    <mergeCell ref="E63:F63"/>
    <mergeCell ref="G63:K63"/>
    <mergeCell ref="L63:O63"/>
    <mergeCell ref="AU63:AV63"/>
    <mergeCell ref="AW63:AX63"/>
    <mergeCell ref="AY61:BD61"/>
    <mergeCell ref="C62:D62"/>
    <mergeCell ref="E62:F62"/>
    <mergeCell ref="G62:K62"/>
    <mergeCell ref="L62:O62"/>
    <mergeCell ref="AU62:AV62"/>
    <mergeCell ref="AW62:AX62"/>
    <mergeCell ref="AY62:BD62"/>
    <mergeCell ref="C61:D61"/>
    <mergeCell ref="E61:F61"/>
    <mergeCell ref="G61:K61"/>
    <mergeCell ref="L61:O61"/>
    <mergeCell ref="AU61:AV61"/>
    <mergeCell ref="AW61:AX61"/>
    <mergeCell ref="AY59:BD59"/>
    <mergeCell ref="C60:D60"/>
    <mergeCell ref="E60:F60"/>
    <mergeCell ref="G60:K60"/>
    <mergeCell ref="L60:O60"/>
    <mergeCell ref="AU60:AV60"/>
    <mergeCell ref="AW60:AX60"/>
    <mergeCell ref="AY60:BD60"/>
    <mergeCell ref="C59:D59"/>
    <mergeCell ref="E59:F59"/>
    <mergeCell ref="G59:K59"/>
    <mergeCell ref="L59:O59"/>
    <mergeCell ref="AU59:AV59"/>
    <mergeCell ref="AW59:AX59"/>
    <mergeCell ref="AY57:BD57"/>
    <mergeCell ref="C58:D58"/>
    <mergeCell ref="E58:F58"/>
    <mergeCell ref="G58:K58"/>
    <mergeCell ref="L58:O58"/>
    <mergeCell ref="AU58:AV58"/>
    <mergeCell ref="AW58:AX58"/>
    <mergeCell ref="AY58:BD58"/>
    <mergeCell ref="C57:D57"/>
    <mergeCell ref="E57:F57"/>
    <mergeCell ref="G57:K57"/>
    <mergeCell ref="L57:O57"/>
    <mergeCell ref="AU57:AV57"/>
    <mergeCell ref="AW57:AX57"/>
    <mergeCell ref="AY55:BD55"/>
    <mergeCell ref="C56:D56"/>
    <mergeCell ref="E56:F56"/>
    <mergeCell ref="G56:K56"/>
    <mergeCell ref="L56:O56"/>
    <mergeCell ref="AU56:AV56"/>
    <mergeCell ref="AW56:AX56"/>
    <mergeCell ref="AY56:BD56"/>
    <mergeCell ref="C55:D55"/>
    <mergeCell ref="E55:F55"/>
    <mergeCell ref="G55:K55"/>
    <mergeCell ref="L55:O55"/>
    <mergeCell ref="AU55:AV55"/>
    <mergeCell ref="AW55:AX55"/>
    <mergeCell ref="AY53:BD53"/>
    <mergeCell ref="C54:D54"/>
    <mergeCell ref="E54:F54"/>
    <mergeCell ref="G54:K54"/>
    <mergeCell ref="L54:O54"/>
    <mergeCell ref="AU54:AV54"/>
    <mergeCell ref="AW54:AX54"/>
    <mergeCell ref="AY54:BD54"/>
    <mergeCell ref="C53:D53"/>
    <mergeCell ref="E53:F53"/>
    <mergeCell ref="G53:K53"/>
    <mergeCell ref="L53:O53"/>
    <mergeCell ref="AU53:AV53"/>
    <mergeCell ref="AW53:AX53"/>
    <mergeCell ref="AY51:BD51"/>
    <mergeCell ref="C52:D52"/>
    <mergeCell ref="E52:F52"/>
    <mergeCell ref="G52:K52"/>
    <mergeCell ref="L52:O52"/>
    <mergeCell ref="AU52:AV52"/>
    <mergeCell ref="AW52:AX52"/>
    <mergeCell ref="AY52:BD52"/>
    <mergeCell ref="C51:D51"/>
    <mergeCell ref="E51:F51"/>
    <mergeCell ref="G51:K51"/>
    <mergeCell ref="L51:O51"/>
    <mergeCell ref="AU51:AV51"/>
    <mergeCell ref="AW51:AX51"/>
    <mergeCell ref="AY49:BD49"/>
    <mergeCell ref="C50:D50"/>
    <mergeCell ref="E50:F50"/>
    <mergeCell ref="G50:K50"/>
    <mergeCell ref="L50:O50"/>
    <mergeCell ref="AU50:AV50"/>
    <mergeCell ref="AW50:AX50"/>
    <mergeCell ref="AY50:BD50"/>
    <mergeCell ref="C49:D49"/>
    <mergeCell ref="E49:F49"/>
    <mergeCell ref="G49:K49"/>
    <mergeCell ref="L49:O49"/>
    <mergeCell ref="AU49:AV49"/>
    <mergeCell ref="AW49:AX49"/>
    <mergeCell ref="AY47:BD47"/>
    <mergeCell ref="C48:D48"/>
    <mergeCell ref="E48:F48"/>
    <mergeCell ref="G48:K48"/>
    <mergeCell ref="L48:O48"/>
    <mergeCell ref="AU48:AV48"/>
    <mergeCell ref="AW48:AX48"/>
    <mergeCell ref="AY48:BD48"/>
    <mergeCell ref="C47:D47"/>
    <mergeCell ref="E47:F47"/>
    <mergeCell ref="G47:K47"/>
    <mergeCell ref="L47:O47"/>
    <mergeCell ref="AU47:AV47"/>
    <mergeCell ref="AW47:AX47"/>
    <mergeCell ref="AY45:BD45"/>
    <mergeCell ref="C46:D46"/>
    <mergeCell ref="E46:F46"/>
    <mergeCell ref="G46:K46"/>
    <mergeCell ref="L46:O46"/>
    <mergeCell ref="AU46:AV46"/>
    <mergeCell ref="AW46:AX46"/>
    <mergeCell ref="AY46:BD46"/>
    <mergeCell ref="C45:D45"/>
    <mergeCell ref="E45:F45"/>
    <mergeCell ref="G45:K45"/>
    <mergeCell ref="L45:O45"/>
    <mergeCell ref="AU45:AV45"/>
    <mergeCell ref="AW45:AX45"/>
    <mergeCell ref="AY43:BD43"/>
    <mergeCell ref="C44:D44"/>
    <mergeCell ref="E44:F44"/>
    <mergeCell ref="G44:K44"/>
    <mergeCell ref="L44:O44"/>
    <mergeCell ref="AU44:AV44"/>
    <mergeCell ref="AW44:AX44"/>
    <mergeCell ref="AY44:BD44"/>
    <mergeCell ref="C43:D43"/>
    <mergeCell ref="E43:F43"/>
    <mergeCell ref="G43:K43"/>
    <mergeCell ref="L43:O43"/>
    <mergeCell ref="AU43:AV43"/>
    <mergeCell ref="AW43:AX43"/>
    <mergeCell ref="AY41:BD41"/>
    <mergeCell ref="C42:D42"/>
    <mergeCell ref="E42:F42"/>
    <mergeCell ref="G42:K42"/>
    <mergeCell ref="L42:O42"/>
    <mergeCell ref="AU42:AV42"/>
    <mergeCell ref="AW42:AX42"/>
    <mergeCell ref="AY42:BD42"/>
    <mergeCell ref="C41:D41"/>
    <mergeCell ref="E41:F41"/>
    <mergeCell ref="G41:K41"/>
    <mergeCell ref="L41:O41"/>
    <mergeCell ref="AU41:AV41"/>
    <mergeCell ref="AW41:AX41"/>
    <mergeCell ref="AY39:BD39"/>
    <mergeCell ref="C40:D40"/>
    <mergeCell ref="E40:F40"/>
    <mergeCell ref="G40:K40"/>
    <mergeCell ref="L40:O40"/>
    <mergeCell ref="AU40:AV40"/>
    <mergeCell ref="AW40:AX40"/>
    <mergeCell ref="AY40:BD40"/>
    <mergeCell ref="C39:D39"/>
    <mergeCell ref="E39:F39"/>
    <mergeCell ref="G39:K39"/>
    <mergeCell ref="L39:O39"/>
    <mergeCell ref="AU39:AV39"/>
    <mergeCell ref="AW39:AX39"/>
    <mergeCell ref="AY37:BD37"/>
    <mergeCell ref="C38:D38"/>
    <mergeCell ref="E38:F38"/>
    <mergeCell ref="G38:K38"/>
    <mergeCell ref="L38:O38"/>
    <mergeCell ref="AU38:AV38"/>
    <mergeCell ref="AW38:AX38"/>
    <mergeCell ref="AY38:BD38"/>
    <mergeCell ref="C37:D37"/>
    <mergeCell ref="E37:F37"/>
    <mergeCell ref="G37:K37"/>
    <mergeCell ref="L37:O37"/>
    <mergeCell ref="AU37:AV37"/>
    <mergeCell ref="AW37:AX37"/>
    <mergeCell ref="AY35:BD35"/>
    <mergeCell ref="C36:D36"/>
    <mergeCell ref="E36:F36"/>
    <mergeCell ref="G36:K36"/>
    <mergeCell ref="L36:O36"/>
    <mergeCell ref="AU36:AV36"/>
    <mergeCell ref="AW36:AX36"/>
    <mergeCell ref="AY36:BD36"/>
    <mergeCell ref="C35:D35"/>
    <mergeCell ref="E35:F35"/>
    <mergeCell ref="G35:K35"/>
    <mergeCell ref="L35:O35"/>
    <mergeCell ref="AU35:AV35"/>
    <mergeCell ref="AW35:AX35"/>
    <mergeCell ref="AY33:BD33"/>
    <mergeCell ref="C34:D34"/>
    <mergeCell ref="E34:F34"/>
    <mergeCell ref="G34:K34"/>
    <mergeCell ref="L34:O34"/>
    <mergeCell ref="AU34:AV34"/>
    <mergeCell ref="AW34:AX34"/>
    <mergeCell ref="AY34:BD34"/>
    <mergeCell ref="C33:D33"/>
    <mergeCell ref="E33:F33"/>
    <mergeCell ref="G33:K33"/>
    <mergeCell ref="L33:O33"/>
    <mergeCell ref="AU33:AV33"/>
    <mergeCell ref="AW33:AX33"/>
    <mergeCell ref="AY31:BD31"/>
    <mergeCell ref="C32:D32"/>
    <mergeCell ref="E32:F32"/>
    <mergeCell ref="G32:K32"/>
    <mergeCell ref="L32:O32"/>
    <mergeCell ref="AU32:AV32"/>
    <mergeCell ref="AW32:AX32"/>
    <mergeCell ref="AY32:BD32"/>
    <mergeCell ref="C31:D31"/>
    <mergeCell ref="E31:F31"/>
    <mergeCell ref="G31:K31"/>
    <mergeCell ref="L31:O31"/>
    <mergeCell ref="AU31:AV31"/>
    <mergeCell ref="AW31:AX31"/>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B8:B12"/>
    <mergeCell ref="C8:D12"/>
    <mergeCell ref="E8:F12"/>
    <mergeCell ref="G8:K12"/>
    <mergeCell ref="L8:O12"/>
    <mergeCell ref="P8:AT8"/>
    <mergeCell ref="AM1:BA1"/>
    <mergeCell ref="U2:V2"/>
    <mergeCell ref="X2:Y2"/>
    <mergeCell ref="AB2:AC2"/>
    <mergeCell ref="AM2:BA2"/>
    <mergeCell ref="AZ3:BC3"/>
    <mergeCell ref="AU8:AV12"/>
    <mergeCell ref="AW8:AX12"/>
    <mergeCell ref="AY8:BD12"/>
    <mergeCell ref="P9:V9"/>
    <mergeCell ref="W9:AC9"/>
    <mergeCell ref="AD9:AJ9"/>
    <mergeCell ref="AK9:AQ9"/>
    <mergeCell ref="AR9:AT9"/>
    <mergeCell ref="AZ4:BC4"/>
    <mergeCell ref="AV5:AW5"/>
    <mergeCell ref="AZ5:BA5"/>
    <mergeCell ref="AZ6:BA6"/>
  </mergeCells>
  <phoneticPr fontId="35"/>
  <conditionalFormatting sqref="P13:AX112">
    <cfRule type="expression" dxfId="6" priority="7">
      <formula>INDIRECT(ADDRESS(ROW(),COLUMN()))=TRUNC(INDIRECT(ADDRESS(ROW(),COLUMN())))</formula>
    </cfRule>
  </conditionalFormatting>
  <conditionalFormatting sqref="F117:M120">
    <cfRule type="expression" dxfId="5" priority="6">
      <formula>INDIRECT(ADDRESS(ROW(),COLUMN()))=TRUNC(INDIRECT(ADDRESS(ROW(),COLUMN())))</formula>
    </cfRule>
  </conditionalFormatting>
  <conditionalFormatting sqref="T117:AF121">
    <cfRule type="expression" dxfId="4" priority="5">
      <formula>INDIRECT(ADDRESS(ROW(),COLUMN()))=TRUNC(INDIRECT(ADDRESS(ROW(),COLUMN())))</formula>
    </cfRule>
  </conditionalFormatting>
  <conditionalFormatting sqref="L122:M122">
    <cfRule type="expression" dxfId="3" priority="4">
      <formula>INDIRECT(ADDRESS(ROW(),COLUMN()))=TRUNC(INDIRECT(ADDRESS(ROW(),COLUMN())))</formula>
    </cfRule>
  </conditionalFormatting>
  <conditionalFormatting sqref="C126:D126">
    <cfRule type="expression" dxfId="2" priority="3">
      <formula>INDIRECT(ADDRESS(ROW(),COLUMN()))=TRUNC(INDIRECT(ADDRESS(ROW(),COLUMN())))</formula>
    </cfRule>
  </conditionalFormatting>
  <conditionalFormatting sqref="R126:U126">
    <cfRule type="expression" dxfId="1" priority="2">
      <formula>INDIRECT(ADDRESS(ROW(),COLUMN()))=TRUNC(INDIRECT(ADDRESS(ROW(),COLUMN())))</formula>
    </cfRule>
  </conditionalFormatting>
  <conditionalFormatting sqref="R131:U131">
    <cfRule type="expression" dxfId="0" priority="1">
      <formula>INDIRECT(ADDRESS(ROW(),COLUMN()))=TRUNC(INDIRECT(ADDRESS(ROW(),COLUMN())))</formula>
    </cfRule>
  </conditionalFormatting>
  <dataValidations count="7">
    <dataValidation type="list" allowBlank="1" showInputMessage="1" showErrorMessage="1" sqref="AZ4" xr:uid="{75AF9E5A-FDDD-402D-B51C-A7EAE75A93C0}">
      <formula1>"予定,実績,予定・実績"</formula1>
    </dataValidation>
    <dataValidation type="list" errorStyle="warning" allowBlank="1" showInputMessage="1" error="リストにない場合のみ、入力してください。" sqref="G13:K112" xr:uid="{3D42FB9D-1F1D-4204-B117-4D8749EC2B61}">
      <formula1>INDIRECT(C13)</formula1>
    </dataValidation>
    <dataValidation type="list" allowBlank="1" showInputMessage="1" sqref="E13:F112" xr:uid="{F50A5386-1A04-4F47-8919-EF9FDA31180C}">
      <formula1>"A, B, C, D"</formula1>
    </dataValidation>
    <dataValidation type="list" allowBlank="1" showInputMessage="1" showErrorMessage="1" sqref="F126" xr:uid="{08A1812D-B203-46A5-BB53-3A57886BFEEE}">
      <formula1>"40,50"</formula1>
    </dataValidation>
    <dataValidation type="decimal" allowBlank="1" showInputMessage="1" showErrorMessage="1" error="入力可能範囲　32～40" sqref="AV5" xr:uid="{132E0BB2-43CD-4B8B-B970-EC07150201C7}">
      <formula1>32</formula1>
      <formula2>40</formula2>
    </dataValidation>
    <dataValidation type="list" allowBlank="1" showInputMessage="1" showErrorMessage="1" sqref="Y123:Z123" xr:uid="{80C5C5CF-B817-4E66-BC6D-BE263475CD80}">
      <formula1>"週,暦月"</formula1>
    </dataValidation>
    <dataValidation type="list" allowBlank="1" showInputMessage="1" showErrorMessage="1" sqref="AZ3" xr:uid="{A5A5D382-B24A-4F43-B89B-27234D5436FE}">
      <formula1>"４週,暦月"</formula1>
    </dataValidation>
  </dataValidations>
  <printOptions horizontalCentered="1"/>
  <pageMargins left="0.23622047244094491" right="0.23622047244094491" top="0.43307086614173229" bottom="0.27559055118110237" header="0.31496062992125984" footer="0.31496062992125984"/>
  <pageSetup paperSize="9" scale="46" fitToHeight="0" orientation="landscape" r:id="rId1"/>
  <rowBreaks count="1" manualBreakCount="1">
    <brk id="113" max="55" man="1"/>
  </rowBreaks>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showErrorMessage="1" xr:uid="{D0648078-8032-43EF-B691-52F0EF635DD9}">
          <x14:formula1>
            <xm:f>プルダウン・リスト!$C$12:$E$12</xm:f>
          </x14:formula1>
          <xm:sqref>C13:D111 C112:D112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D056B8-9A37-4187-85AD-0DC364C4579C}">
  <dimension ref="A1:IU12"/>
  <sheetViews>
    <sheetView zoomScaleNormal="100" workbookViewId="0">
      <selection sqref="A1:C1"/>
    </sheetView>
  </sheetViews>
  <sheetFormatPr defaultColWidth="9" defaultRowHeight="13.5"/>
  <cols>
    <col min="1" max="1" width="3" style="261" customWidth="1"/>
    <col min="2" max="2" width="5.875" style="261" customWidth="1"/>
    <col min="3" max="14" width="8.875" style="261" customWidth="1"/>
    <col min="15" max="16384" width="9" style="261"/>
  </cols>
  <sheetData>
    <row r="1" spans="1:255" ht="21" customHeight="1">
      <c r="A1" s="637"/>
      <c r="B1" s="637"/>
      <c r="C1" s="637"/>
      <c r="D1" s="260"/>
      <c r="E1" s="260"/>
      <c r="F1" s="260"/>
      <c r="G1" s="260"/>
      <c r="H1" s="260"/>
      <c r="I1" s="260"/>
      <c r="J1" s="260"/>
      <c r="K1" s="260"/>
      <c r="L1" s="260"/>
      <c r="M1" s="260"/>
      <c r="N1" s="260"/>
      <c r="O1" s="260"/>
      <c r="P1" s="260"/>
      <c r="Q1" s="260"/>
      <c r="R1" s="260"/>
      <c r="S1" s="260"/>
      <c r="T1" s="260"/>
      <c r="U1" s="260"/>
      <c r="V1" s="260"/>
      <c r="W1" s="260"/>
      <c r="X1" s="260"/>
      <c r="Y1" s="260"/>
      <c r="Z1" s="260"/>
      <c r="AA1" s="260"/>
      <c r="AB1" s="260"/>
      <c r="AC1" s="260"/>
      <c r="AD1" s="260"/>
      <c r="AE1" s="260"/>
      <c r="AF1" s="260"/>
      <c r="AG1" s="260"/>
      <c r="AH1" s="260"/>
      <c r="AI1" s="260"/>
      <c r="AJ1" s="260"/>
      <c r="AK1" s="260"/>
      <c r="AL1" s="260"/>
      <c r="AM1" s="260"/>
      <c r="AN1" s="260"/>
      <c r="AO1" s="260"/>
      <c r="AP1" s="260"/>
      <c r="AQ1" s="260"/>
      <c r="AR1" s="260"/>
      <c r="AS1" s="260"/>
      <c r="AT1" s="260"/>
      <c r="AU1" s="260"/>
      <c r="AV1" s="260"/>
      <c r="AW1" s="260"/>
      <c r="AX1" s="260"/>
      <c r="AY1" s="260"/>
      <c r="AZ1" s="260"/>
      <c r="BA1" s="260"/>
      <c r="BB1" s="260"/>
      <c r="BC1" s="260"/>
      <c r="BD1" s="260"/>
      <c r="BE1" s="260"/>
      <c r="BF1" s="260"/>
      <c r="BG1" s="260"/>
      <c r="BH1" s="260"/>
      <c r="BI1" s="260"/>
      <c r="BJ1" s="260"/>
      <c r="BK1" s="260"/>
      <c r="BL1" s="260"/>
      <c r="BM1" s="260"/>
      <c r="BN1" s="260"/>
      <c r="BO1" s="260"/>
      <c r="BP1" s="260"/>
      <c r="BQ1" s="260"/>
      <c r="BR1" s="260"/>
      <c r="BS1" s="260"/>
      <c r="BT1" s="260"/>
      <c r="BU1" s="260"/>
      <c r="BV1" s="260"/>
      <c r="BW1" s="260"/>
      <c r="BX1" s="260"/>
      <c r="BY1" s="260"/>
      <c r="BZ1" s="260"/>
      <c r="CA1" s="260"/>
      <c r="CB1" s="260"/>
      <c r="CC1" s="260"/>
      <c r="CD1" s="260"/>
      <c r="CE1" s="260"/>
      <c r="CF1" s="260"/>
      <c r="CG1" s="260"/>
      <c r="CH1" s="260"/>
      <c r="CI1" s="260"/>
      <c r="CJ1" s="260"/>
      <c r="CK1" s="260"/>
      <c r="CL1" s="260"/>
      <c r="CM1" s="260"/>
      <c r="CN1" s="260"/>
      <c r="CO1" s="260"/>
      <c r="CP1" s="260"/>
      <c r="CQ1" s="260"/>
      <c r="CR1" s="260"/>
      <c r="CS1" s="260"/>
      <c r="CT1" s="260"/>
      <c r="CU1" s="260"/>
      <c r="CV1" s="260"/>
      <c r="CW1" s="260"/>
      <c r="CX1" s="260"/>
      <c r="CY1" s="260"/>
      <c r="CZ1" s="260"/>
      <c r="DA1" s="260"/>
      <c r="DB1" s="260"/>
      <c r="DC1" s="260"/>
      <c r="DD1" s="260"/>
      <c r="DE1" s="260"/>
      <c r="DF1" s="260"/>
      <c r="DG1" s="260"/>
      <c r="DH1" s="260"/>
      <c r="DI1" s="260"/>
      <c r="DJ1" s="260"/>
      <c r="DK1" s="260"/>
      <c r="DL1" s="260"/>
      <c r="DM1" s="260"/>
      <c r="DN1" s="260"/>
      <c r="DO1" s="260"/>
      <c r="DP1" s="260"/>
      <c r="DQ1" s="260"/>
      <c r="DR1" s="260"/>
      <c r="DS1" s="260"/>
      <c r="DT1" s="260"/>
      <c r="DU1" s="260"/>
      <c r="DV1" s="260"/>
      <c r="DW1" s="260"/>
      <c r="DX1" s="260"/>
      <c r="DY1" s="260"/>
      <c r="DZ1" s="260"/>
      <c r="EA1" s="260"/>
      <c r="EB1" s="260"/>
      <c r="EC1" s="260"/>
      <c r="ED1" s="260"/>
      <c r="EE1" s="260"/>
      <c r="EF1" s="260"/>
      <c r="EG1" s="260"/>
      <c r="EH1" s="260"/>
      <c r="EI1" s="260"/>
      <c r="EJ1" s="260"/>
      <c r="EK1" s="260"/>
      <c r="EL1" s="260"/>
      <c r="EM1" s="260"/>
      <c r="EN1" s="260"/>
      <c r="EO1" s="260"/>
      <c r="EP1" s="260"/>
      <c r="EQ1" s="260"/>
      <c r="ER1" s="260"/>
      <c r="ES1" s="260"/>
      <c r="ET1" s="260"/>
      <c r="EU1" s="260"/>
      <c r="EV1" s="260"/>
      <c r="EW1" s="260"/>
      <c r="EX1" s="260"/>
      <c r="EY1" s="260"/>
      <c r="EZ1" s="260"/>
      <c r="FA1" s="260"/>
      <c r="FB1" s="260"/>
      <c r="FC1" s="260"/>
      <c r="FD1" s="260"/>
      <c r="FE1" s="260"/>
      <c r="FF1" s="260"/>
      <c r="FG1" s="260"/>
      <c r="FH1" s="260"/>
      <c r="FI1" s="260"/>
      <c r="FJ1" s="260"/>
      <c r="FK1" s="260"/>
      <c r="FL1" s="260"/>
      <c r="FM1" s="260"/>
      <c r="FN1" s="260"/>
      <c r="FO1" s="260"/>
      <c r="FP1" s="260"/>
      <c r="FQ1" s="260"/>
      <c r="FR1" s="260"/>
      <c r="FS1" s="260"/>
      <c r="FT1" s="260"/>
      <c r="FU1" s="260"/>
      <c r="FV1" s="260"/>
      <c r="FW1" s="260"/>
      <c r="FX1" s="260"/>
      <c r="FY1" s="260"/>
      <c r="FZ1" s="260"/>
      <c r="GA1" s="260"/>
      <c r="GB1" s="260"/>
      <c r="GC1" s="260"/>
      <c r="GD1" s="260"/>
      <c r="GE1" s="260"/>
      <c r="GF1" s="260"/>
      <c r="GG1" s="260"/>
      <c r="GH1" s="260"/>
      <c r="GI1" s="260"/>
      <c r="GJ1" s="260"/>
      <c r="GK1" s="260"/>
      <c r="GL1" s="260"/>
      <c r="GM1" s="260"/>
      <c r="GN1" s="260"/>
      <c r="GO1" s="260"/>
      <c r="GP1" s="260"/>
      <c r="GQ1" s="260"/>
      <c r="GR1" s="260"/>
      <c r="GS1" s="260"/>
      <c r="GT1" s="260"/>
      <c r="GU1" s="260"/>
      <c r="GV1" s="260"/>
      <c r="GW1" s="260"/>
      <c r="GX1" s="260"/>
      <c r="GY1" s="260"/>
      <c r="GZ1" s="260"/>
      <c r="HA1" s="260"/>
      <c r="HB1" s="260"/>
      <c r="HC1" s="260"/>
      <c r="HD1" s="260"/>
      <c r="HE1" s="260"/>
      <c r="HF1" s="260"/>
      <c r="HG1" s="260"/>
      <c r="HH1" s="260"/>
      <c r="HI1" s="260"/>
      <c r="HJ1" s="260"/>
      <c r="HK1" s="260"/>
      <c r="HL1" s="260"/>
      <c r="HM1" s="260"/>
      <c r="HN1" s="260"/>
      <c r="HO1" s="260"/>
      <c r="HP1" s="260"/>
      <c r="HQ1" s="260"/>
      <c r="HR1" s="260"/>
      <c r="HS1" s="260"/>
      <c r="HT1" s="260"/>
      <c r="HU1" s="260"/>
      <c r="HV1" s="260"/>
      <c r="HW1" s="260"/>
      <c r="HX1" s="260"/>
      <c r="HY1" s="260"/>
      <c r="HZ1" s="260"/>
      <c r="IA1" s="260"/>
      <c r="IB1" s="260"/>
      <c r="IC1" s="260"/>
      <c r="ID1" s="260"/>
      <c r="IE1" s="260"/>
      <c r="IF1" s="260"/>
      <c r="IG1" s="260"/>
      <c r="IH1" s="260"/>
      <c r="II1" s="260"/>
      <c r="IJ1" s="260"/>
      <c r="IK1" s="260"/>
      <c r="IL1" s="260"/>
      <c r="IM1" s="260"/>
      <c r="IN1" s="260"/>
      <c r="IO1" s="260"/>
      <c r="IP1" s="260"/>
      <c r="IQ1" s="260"/>
      <c r="IR1" s="260"/>
      <c r="IS1" s="260"/>
      <c r="IT1" s="260"/>
      <c r="IU1" s="260"/>
    </row>
    <row r="2" spans="1:255" s="263" customFormat="1" ht="16.899999999999999" customHeight="1">
      <c r="A2" s="262" t="s">
        <v>1243</v>
      </c>
      <c r="B2" s="262"/>
      <c r="C2" s="262"/>
      <c r="D2" s="638"/>
      <c r="E2" s="638"/>
      <c r="F2" s="638"/>
      <c r="G2" s="638"/>
      <c r="H2" s="638"/>
      <c r="I2" s="638"/>
      <c r="J2" s="638"/>
      <c r="K2" s="638"/>
      <c r="L2" s="638"/>
      <c r="M2" s="638"/>
      <c r="N2" s="638"/>
    </row>
    <row r="3" spans="1:255" ht="16.899999999999999" customHeight="1">
      <c r="A3" s="264"/>
      <c r="B3" s="264"/>
      <c r="D3" s="638"/>
      <c r="E3" s="638"/>
      <c r="F3" s="638"/>
      <c r="G3" s="638"/>
      <c r="H3" s="638"/>
      <c r="I3" s="638"/>
      <c r="J3" s="638"/>
      <c r="K3" s="638"/>
      <c r="L3" s="638"/>
      <c r="M3" s="638"/>
      <c r="N3" s="638"/>
    </row>
    <row r="4" spans="1:255" ht="15" customHeight="1">
      <c r="A4" s="265"/>
      <c r="B4" s="265"/>
      <c r="D4" s="638"/>
      <c r="E4" s="638"/>
      <c r="F4" s="638"/>
      <c r="G4" s="638"/>
      <c r="H4" s="638"/>
      <c r="I4" s="638"/>
      <c r="J4" s="638"/>
      <c r="K4" s="638"/>
      <c r="L4" s="638"/>
      <c r="M4" s="638"/>
      <c r="N4" s="638"/>
    </row>
    <row r="5" spans="1:255" ht="15" customHeight="1" thickBot="1">
      <c r="A5" s="260"/>
      <c r="B5" s="260"/>
      <c r="C5" s="266"/>
      <c r="D5" s="266"/>
      <c r="E5" s="266"/>
      <c r="F5" s="260"/>
      <c r="G5" s="260"/>
      <c r="H5" s="260"/>
      <c r="I5" s="260"/>
      <c r="J5" s="260"/>
      <c r="K5" s="260"/>
      <c r="L5" s="260"/>
      <c r="M5" s="260"/>
      <c r="N5" s="260"/>
    </row>
    <row r="6" spans="1:255" ht="21.95" customHeight="1">
      <c r="A6" s="639" t="s">
        <v>1244</v>
      </c>
      <c r="B6" s="640"/>
      <c r="C6" s="267" t="s">
        <v>1245</v>
      </c>
      <c r="D6" s="267" t="s">
        <v>1245</v>
      </c>
      <c r="E6" s="267" t="s">
        <v>1245</v>
      </c>
      <c r="F6" s="267" t="s">
        <v>1245</v>
      </c>
      <c r="G6" s="267" t="s">
        <v>1245</v>
      </c>
      <c r="H6" s="267" t="s">
        <v>1245</v>
      </c>
      <c r="I6" s="267" t="s">
        <v>1245</v>
      </c>
      <c r="J6" s="267" t="s">
        <v>1245</v>
      </c>
      <c r="K6" s="267" t="s">
        <v>1245</v>
      </c>
      <c r="L6" s="267" t="s">
        <v>1245</v>
      </c>
      <c r="M6" s="267" t="s">
        <v>1245</v>
      </c>
      <c r="N6" s="268" t="s">
        <v>1245</v>
      </c>
      <c r="O6" s="643" t="s">
        <v>1246</v>
      </c>
      <c r="P6" s="269"/>
    </row>
    <row r="7" spans="1:255" ht="27" customHeight="1">
      <c r="A7" s="641"/>
      <c r="B7" s="642"/>
      <c r="C7" s="270" t="s">
        <v>1247</v>
      </c>
      <c r="D7" s="270" t="s">
        <v>1247</v>
      </c>
      <c r="E7" s="270" t="s">
        <v>1247</v>
      </c>
      <c r="F7" s="270" t="s">
        <v>1247</v>
      </c>
      <c r="G7" s="270" t="s">
        <v>1247</v>
      </c>
      <c r="H7" s="270" t="s">
        <v>1247</v>
      </c>
      <c r="I7" s="270" t="s">
        <v>1247</v>
      </c>
      <c r="J7" s="270" t="s">
        <v>1247</v>
      </c>
      <c r="K7" s="270" t="s">
        <v>1247</v>
      </c>
      <c r="L7" s="270" t="s">
        <v>1247</v>
      </c>
      <c r="M7" s="270" t="s">
        <v>1247</v>
      </c>
      <c r="N7" s="271" t="s">
        <v>1247</v>
      </c>
      <c r="O7" s="644"/>
    </row>
    <row r="8" spans="1:255" ht="37.5" customHeight="1" thickBot="1">
      <c r="A8" s="645" t="s">
        <v>1248</v>
      </c>
      <c r="B8" s="646"/>
      <c r="C8" s="272"/>
      <c r="D8" s="272"/>
      <c r="E8" s="272"/>
      <c r="F8" s="272"/>
      <c r="G8" s="272"/>
      <c r="H8" s="272"/>
      <c r="I8" s="272"/>
      <c r="J8" s="272"/>
      <c r="K8" s="272"/>
      <c r="L8" s="272"/>
      <c r="M8" s="272"/>
      <c r="N8" s="273"/>
      <c r="O8" s="274" t="e">
        <f>AVERAGE(C8:N8)</f>
        <v>#DIV/0!</v>
      </c>
    </row>
    <row r="9" spans="1:255" ht="28.5" customHeight="1">
      <c r="A9" s="275"/>
      <c r="B9" s="276"/>
      <c r="C9" s="277"/>
      <c r="D9" s="277"/>
      <c r="E9" s="277"/>
      <c r="F9" s="277"/>
      <c r="G9" s="277"/>
      <c r="H9" s="277"/>
      <c r="I9" s="277"/>
      <c r="J9" s="277"/>
      <c r="K9" s="277"/>
      <c r="L9" s="277"/>
      <c r="M9" s="277"/>
      <c r="N9" s="277"/>
      <c r="O9" s="278"/>
    </row>
    <row r="10" spans="1:255" ht="27" customHeight="1">
      <c r="A10" s="279"/>
      <c r="B10" s="280" t="s">
        <v>1249</v>
      </c>
      <c r="C10" s="279"/>
      <c r="D10" s="279"/>
      <c r="E10" s="279"/>
      <c r="F10" s="279"/>
      <c r="G10" s="279"/>
      <c r="H10" s="279"/>
      <c r="I10" s="279"/>
      <c r="J10" s="279"/>
      <c r="K10" s="279"/>
      <c r="L10" s="279"/>
      <c r="M10" s="279"/>
    </row>
    <row r="11" spans="1:255" ht="27" customHeight="1">
      <c r="A11" s="279"/>
      <c r="B11" s="280" t="s">
        <v>1250</v>
      </c>
      <c r="C11" s="279"/>
      <c r="D11" s="279"/>
      <c r="E11" s="279"/>
      <c r="F11" s="279"/>
      <c r="G11" s="279"/>
      <c r="H11" s="279"/>
      <c r="I11" s="279"/>
      <c r="J11" s="279"/>
      <c r="K11" s="279"/>
      <c r="L11" s="279"/>
      <c r="M11" s="279"/>
    </row>
    <row r="12" spans="1:255" ht="27" customHeight="1">
      <c r="B12" s="280" t="s">
        <v>1251</v>
      </c>
    </row>
  </sheetData>
  <sheetProtection selectLockedCells="1" selectUnlockedCells="1"/>
  <mergeCells count="5">
    <mergeCell ref="A1:C1"/>
    <mergeCell ref="D2:N4"/>
    <mergeCell ref="A6:B7"/>
    <mergeCell ref="O6:O7"/>
    <mergeCell ref="A8:B8"/>
  </mergeCells>
  <phoneticPr fontId="35"/>
  <pageMargins left="0.75" right="0.75" top="1" bottom="1" header="0.51180555555555551" footer="0.51180555555555551"/>
  <pageSetup paperSize="9" firstPageNumber="0" orientation="landscape"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3326B9-3E9E-41BA-ABD1-A86764A278A1}">
  <sheetPr>
    <pageSetUpPr fitToPage="1"/>
  </sheetPr>
  <dimension ref="B1:K42"/>
  <sheetViews>
    <sheetView workbookViewId="0"/>
  </sheetViews>
  <sheetFormatPr defaultColWidth="9" defaultRowHeight="18.75"/>
  <cols>
    <col min="1" max="1" width="2" style="420" customWidth="1"/>
    <col min="2" max="2" width="7.125" style="420" bestFit="1" customWidth="1"/>
    <col min="3" max="11" width="40.625" style="420" customWidth="1"/>
    <col min="12" max="16384" width="9" style="420"/>
  </cols>
  <sheetData>
    <row r="1" spans="2:11">
      <c r="B1" s="420" t="s">
        <v>1544</v>
      </c>
    </row>
    <row r="3" spans="2:11">
      <c r="B3" s="421" t="s">
        <v>1434</v>
      </c>
      <c r="C3" s="421" t="s">
        <v>1545</v>
      </c>
    </row>
    <row r="4" spans="2:11">
      <c r="B4" s="421">
        <v>1</v>
      </c>
      <c r="C4" s="422" t="s">
        <v>1418</v>
      </c>
    </row>
    <row r="5" spans="2:11">
      <c r="B5" s="421">
        <v>2</v>
      </c>
      <c r="C5" s="422"/>
    </row>
    <row r="6" spans="2:11">
      <c r="B6" s="421">
        <v>3</v>
      </c>
      <c r="C6" s="422"/>
    </row>
    <row r="7" spans="2:11">
      <c r="B7" s="421">
        <v>4</v>
      </c>
      <c r="C7" s="422"/>
    </row>
    <row r="8" spans="2:11">
      <c r="B8" s="421">
        <v>5</v>
      </c>
      <c r="C8" s="422"/>
    </row>
    <row r="10" spans="2:11">
      <c r="B10" s="420" t="s">
        <v>1546</v>
      </c>
    </row>
    <row r="11" spans="2:11" ht="19.5" thickBot="1"/>
    <row r="12" spans="2:11" ht="19.5" thickBot="1">
      <c r="B12" s="423" t="s">
        <v>1547</v>
      </c>
      <c r="C12" s="424" t="s">
        <v>1548</v>
      </c>
      <c r="D12" s="425" t="s">
        <v>1549</v>
      </c>
      <c r="E12" s="426" t="s">
        <v>1550</v>
      </c>
      <c r="F12" s="425" t="s">
        <v>1551</v>
      </c>
      <c r="G12" s="427" t="s">
        <v>1551</v>
      </c>
      <c r="H12" s="427" t="s">
        <v>1551</v>
      </c>
      <c r="I12" s="427" t="s">
        <v>1551</v>
      </c>
      <c r="J12" s="427" t="s">
        <v>1551</v>
      </c>
      <c r="K12" s="428" t="s">
        <v>1551</v>
      </c>
    </row>
    <row r="13" spans="2:11">
      <c r="B13" s="647" t="s">
        <v>1552</v>
      </c>
      <c r="C13" s="429" t="s">
        <v>1551</v>
      </c>
      <c r="D13" s="430" t="s">
        <v>1553</v>
      </c>
      <c r="E13" s="431" t="s">
        <v>1553</v>
      </c>
      <c r="F13" s="431"/>
      <c r="G13" s="432"/>
      <c r="H13" s="432"/>
      <c r="I13" s="432"/>
      <c r="J13" s="432"/>
      <c r="K13" s="433"/>
    </row>
    <row r="14" spans="2:11">
      <c r="B14" s="647"/>
      <c r="C14" s="434" t="s">
        <v>1551</v>
      </c>
      <c r="D14" s="435" t="s">
        <v>1554</v>
      </c>
      <c r="E14" s="436" t="s">
        <v>1555</v>
      </c>
      <c r="F14" s="436"/>
      <c r="G14" s="422"/>
      <c r="H14" s="422"/>
      <c r="I14" s="422"/>
      <c r="J14" s="422"/>
      <c r="K14" s="437"/>
    </row>
    <row r="15" spans="2:11">
      <c r="B15" s="647"/>
      <c r="C15" s="434" t="s">
        <v>1551</v>
      </c>
      <c r="D15" s="438" t="s">
        <v>1556</v>
      </c>
      <c r="E15" s="439" t="s">
        <v>1557</v>
      </c>
      <c r="F15" s="439"/>
      <c r="G15" s="422"/>
      <c r="H15" s="422"/>
      <c r="I15" s="422"/>
      <c r="J15" s="422"/>
      <c r="K15" s="437"/>
    </row>
    <row r="16" spans="2:11">
      <c r="B16" s="647"/>
      <c r="C16" s="434" t="s">
        <v>1551</v>
      </c>
      <c r="D16" s="438" t="s">
        <v>1558</v>
      </c>
      <c r="E16" s="439" t="s">
        <v>1559</v>
      </c>
      <c r="F16" s="439"/>
      <c r="G16" s="422"/>
      <c r="H16" s="422"/>
      <c r="I16" s="422"/>
      <c r="J16" s="422"/>
      <c r="K16" s="437"/>
    </row>
    <row r="17" spans="2:11">
      <c r="B17" s="647"/>
      <c r="C17" s="434" t="s">
        <v>1551</v>
      </c>
      <c r="D17" s="438" t="s">
        <v>1560</v>
      </c>
      <c r="E17" s="439" t="s">
        <v>1561</v>
      </c>
      <c r="F17" s="439"/>
      <c r="G17" s="422"/>
      <c r="H17" s="422"/>
      <c r="I17" s="422"/>
      <c r="J17" s="422"/>
      <c r="K17" s="437"/>
    </row>
    <row r="18" spans="2:11">
      <c r="B18" s="647"/>
      <c r="C18" s="434" t="s">
        <v>1551</v>
      </c>
      <c r="D18" s="438" t="s">
        <v>1562</v>
      </c>
      <c r="E18" s="439" t="s">
        <v>1563</v>
      </c>
      <c r="F18" s="439"/>
      <c r="G18" s="422"/>
      <c r="H18" s="422"/>
      <c r="I18" s="422"/>
      <c r="J18" s="422"/>
      <c r="K18" s="437"/>
    </row>
    <row r="19" spans="2:11">
      <c r="B19" s="647"/>
      <c r="C19" s="434" t="s">
        <v>1551</v>
      </c>
      <c r="D19" s="438" t="s">
        <v>1564</v>
      </c>
      <c r="E19" s="439" t="s">
        <v>1565</v>
      </c>
      <c r="F19" s="439"/>
      <c r="G19" s="422"/>
      <c r="H19" s="422"/>
      <c r="I19" s="422"/>
      <c r="J19" s="422"/>
      <c r="K19" s="437"/>
    </row>
    <row r="20" spans="2:11">
      <c r="B20" s="647"/>
      <c r="C20" s="434" t="s">
        <v>1551</v>
      </c>
      <c r="D20" s="438" t="s">
        <v>1551</v>
      </c>
      <c r="E20" s="439" t="s">
        <v>1562</v>
      </c>
      <c r="F20" s="439"/>
      <c r="G20" s="422"/>
      <c r="H20" s="422"/>
      <c r="I20" s="422"/>
      <c r="J20" s="422"/>
      <c r="K20" s="437"/>
    </row>
    <row r="21" spans="2:11">
      <c r="B21" s="647"/>
      <c r="C21" s="434" t="s">
        <v>1551</v>
      </c>
      <c r="D21" s="438" t="s">
        <v>1551</v>
      </c>
      <c r="E21" s="439" t="s">
        <v>1566</v>
      </c>
      <c r="F21" s="439"/>
      <c r="G21" s="422"/>
      <c r="H21" s="422"/>
      <c r="I21" s="422"/>
      <c r="J21" s="422"/>
      <c r="K21" s="437"/>
    </row>
    <row r="22" spans="2:11">
      <c r="B22" s="647"/>
      <c r="C22" s="434" t="s">
        <v>1551</v>
      </c>
      <c r="D22" s="439" t="s">
        <v>1551</v>
      </c>
      <c r="E22" s="439" t="s">
        <v>1551</v>
      </c>
      <c r="F22" s="439"/>
      <c r="G22" s="422"/>
      <c r="H22" s="422"/>
      <c r="I22" s="422"/>
      <c r="J22" s="422"/>
      <c r="K22" s="437"/>
    </row>
    <row r="23" spans="2:11">
      <c r="B23" s="647"/>
      <c r="C23" s="434" t="s">
        <v>1551</v>
      </c>
      <c r="D23" s="439" t="s">
        <v>1551</v>
      </c>
      <c r="E23" s="439" t="s">
        <v>1551</v>
      </c>
      <c r="F23" s="439"/>
      <c r="G23" s="422"/>
      <c r="H23" s="422"/>
      <c r="I23" s="422"/>
      <c r="J23" s="422"/>
      <c r="K23" s="437"/>
    </row>
    <row r="24" spans="2:11">
      <c r="B24" s="647"/>
      <c r="C24" s="434" t="s">
        <v>1551</v>
      </c>
      <c r="D24" s="439" t="s">
        <v>1551</v>
      </c>
      <c r="E24" s="439" t="s">
        <v>1551</v>
      </c>
      <c r="F24" s="439"/>
      <c r="G24" s="422"/>
      <c r="H24" s="422"/>
      <c r="I24" s="422"/>
      <c r="J24" s="422"/>
      <c r="K24" s="437"/>
    </row>
    <row r="25" spans="2:11" ht="19.5" thickBot="1">
      <c r="B25" s="648"/>
      <c r="C25" s="440" t="s">
        <v>1551</v>
      </c>
      <c r="D25" s="441" t="s">
        <v>1551</v>
      </c>
      <c r="E25" s="442" t="s">
        <v>1551</v>
      </c>
      <c r="F25" s="442"/>
      <c r="G25" s="441"/>
      <c r="H25" s="441"/>
      <c r="I25" s="441"/>
      <c r="J25" s="441"/>
      <c r="K25" s="443"/>
    </row>
    <row r="28" spans="2:11">
      <c r="C28" s="420" t="s">
        <v>1567</v>
      </c>
    </row>
    <row r="29" spans="2:11">
      <c r="C29" s="420" t="s">
        <v>1568</v>
      </c>
    </row>
    <row r="30" spans="2:11">
      <c r="C30" s="420" t="s">
        <v>1569</v>
      </c>
    </row>
    <row r="31" spans="2:11">
      <c r="C31" s="420" t="s">
        <v>1570</v>
      </c>
    </row>
    <row r="32" spans="2:11">
      <c r="C32" s="420" t="s">
        <v>1571</v>
      </c>
    </row>
    <row r="33" spans="3:3">
      <c r="C33" s="420" t="s">
        <v>1572</v>
      </c>
    </row>
    <row r="34" spans="3:3">
      <c r="C34" s="420" t="s">
        <v>1573</v>
      </c>
    </row>
    <row r="35" spans="3:3">
      <c r="C35" s="420" t="s">
        <v>1574</v>
      </c>
    </row>
    <row r="37" spans="3:3">
      <c r="C37" s="420" t="s">
        <v>1575</v>
      </c>
    </row>
    <row r="38" spans="3:3">
      <c r="C38" s="420" t="s">
        <v>1576</v>
      </c>
    </row>
    <row r="39" spans="3:3">
      <c r="C39" s="420" t="s">
        <v>1577</v>
      </c>
    </row>
    <row r="40" spans="3:3">
      <c r="C40" s="420" t="s">
        <v>1578</v>
      </c>
    </row>
    <row r="41" spans="3:3">
      <c r="C41" s="420" t="s">
        <v>1579</v>
      </c>
    </row>
    <row r="42" spans="3:3">
      <c r="C42" s="420" t="s">
        <v>1580</v>
      </c>
    </row>
  </sheetData>
  <mergeCells count="1">
    <mergeCell ref="B13:B25"/>
  </mergeCells>
  <phoneticPr fontId="35"/>
  <pageMargins left="0.70866141732283472" right="0.70866141732283472" top="0.74803149606299213" bottom="0.74803149606299213" header="0.31496062992125984" footer="0.31496062992125984"/>
  <pageSetup paperSize="9" scale="3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8</vt:i4>
      </vt:variant>
    </vt:vector>
  </HeadingPairs>
  <TitlesOfParts>
    <vt:vector size="13" baseType="lpstr">
      <vt:lpstr>訪問介護</vt:lpstr>
      <vt:lpstr>①自己点検シート</vt:lpstr>
      <vt:lpstr>②勤務形態一覧表</vt:lpstr>
      <vt:lpstr>④利用者の状況</vt:lpstr>
      <vt:lpstr>プルダウン・リスト</vt:lpstr>
      <vt:lpstr>①自己点検シート!Print_Area</vt:lpstr>
      <vt:lpstr>②勤務形態一覧表!Print_Area</vt:lpstr>
      <vt:lpstr>①自己点検シート!Print_Titles</vt:lpstr>
      <vt:lpstr>②勤務形態一覧表!Print_Titles</vt:lpstr>
      <vt:lpstr>サービス提供責任者</vt:lpstr>
      <vt:lpstr>管理者</vt:lpstr>
      <vt:lpstr>プルダウン・リスト!職種</vt:lpstr>
      <vt:lpstr>訪問介護員</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2021-04-27T08:08:53Z</dcterms:created>
  <dcterms:modified xsi:type="dcterms:W3CDTF">2024-07-22T00:30:48Z</dcterms:modified>
</cp:coreProperties>
</file>