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82AA007F-06A6-4675-9065-ABD9D0BE1A5F}" xr6:coauthVersionLast="36" xr6:coauthVersionMax="36" xr10:uidLastSave="{00000000-0000-0000-0000-000000000000}"/>
  <bookViews>
    <workbookView xWindow="0" yWindow="0" windowWidth="15195" windowHeight="8205" xr2:uid="{C410B97D-524F-41DC-8451-CE359AD291A9}"/>
  </bookViews>
  <sheets>
    <sheet name="202509" sheetId="6" r:id="rId1"/>
    <sheet name="202508" sheetId="5" r:id="rId2"/>
    <sheet name="202507" sheetId="4" r:id="rId3"/>
    <sheet name="202506" sheetId="3" r:id="rId4"/>
    <sheet name="202505" sheetId="2" r:id="rId5"/>
    <sheet name="202504" sheetId="1" r:id="rId6"/>
  </sheets>
  <definedNames>
    <definedName name="_xlnm.Print_Area" localSheetId="5">'202504'!$A$1:$I$18</definedName>
    <definedName name="_xlnm.Print_Area" localSheetId="4">'202505'!$A$1:$I$18</definedName>
    <definedName name="_xlnm.Print_Area" localSheetId="3">'202506'!$A$1:$I$18</definedName>
    <definedName name="_xlnm.Print_Area" localSheetId="2">'202507'!$A$1:$I$18</definedName>
    <definedName name="_xlnm.Print_Area" localSheetId="1">'202508'!$A$1:$I$18</definedName>
    <definedName name="_xlnm.Print_Area" localSheetId="0">'202509'!$A$1:$I$18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6" l="1"/>
  <c r="F17" i="6" s="1"/>
  <c r="G15" i="6"/>
  <c r="F15" i="6"/>
  <c r="E15" i="6"/>
  <c r="D15" i="6"/>
  <c r="C15" i="6"/>
  <c r="B15" i="6"/>
  <c r="H14" i="6"/>
  <c r="H13" i="6"/>
  <c r="I13" i="6" s="1"/>
  <c r="H12" i="6"/>
  <c r="I12" i="6" s="1"/>
  <c r="H11" i="6"/>
  <c r="H10" i="6"/>
  <c r="H9" i="6"/>
  <c r="I9" i="6" s="1"/>
  <c r="H8" i="6"/>
  <c r="I8" i="6" s="1"/>
  <c r="H7" i="6"/>
  <c r="H6" i="6"/>
  <c r="H5" i="6"/>
  <c r="I5" i="6" s="1"/>
  <c r="G17" i="6" l="1"/>
  <c r="I10" i="6"/>
  <c r="I14" i="6"/>
  <c r="C17" i="6"/>
  <c r="I7" i="6"/>
  <c r="I11" i="6"/>
  <c r="D17" i="6"/>
  <c r="H15" i="6"/>
  <c r="I15" i="6" s="1"/>
  <c r="E17" i="6"/>
  <c r="I6" i="6"/>
  <c r="B17" i="6"/>
  <c r="H16" i="5"/>
  <c r="E17" i="5" s="1"/>
  <c r="G15" i="5"/>
  <c r="F15" i="5"/>
  <c r="E15" i="5"/>
  <c r="D15" i="5"/>
  <c r="C15" i="5"/>
  <c r="B15" i="5"/>
  <c r="H14" i="5"/>
  <c r="H13" i="5"/>
  <c r="H12" i="5"/>
  <c r="H11" i="5"/>
  <c r="H10" i="5"/>
  <c r="H9" i="5"/>
  <c r="H8" i="5"/>
  <c r="H7" i="5"/>
  <c r="H6" i="5"/>
  <c r="H5" i="5"/>
  <c r="I8" i="5" l="1"/>
  <c r="I12" i="5"/>
  <c r="D17" i="5"/>
  <c r="I5" i="5"/>
  <c r="I9" i="5"/>
  <c r="I13" i="5"/>
  <c r="I6" i="5"/>
  <c r="I10" i="5"/>
  <c r="I14" i="5"/>
  <c r="B17" i="5"/>
  <c r="G17" i="5"/>
  <c r="I7" i="5"/>
  <c r="I11" i="5"/>
  <c r="C17" i="5"/>
  <c r="F17" i="5"/>
  <c r="H15" i="5"/>
  <c r="I15" i="5" s="1"/>
  <c r="H16" i="4"/>
  <c r="G17" i="4" s="1"/>
  <c r="G15" i="4"/>
  <c r="F15" i="4"/>
  <c r="E15" i="4"/>
  <c r="D15" i="4"/>
  <c r="C15" i="4"/>
  <c r="B15" i="4"/>
  <c r="H14" i="4"/>
  <c r="H13" i="4"/>
  <c r="H12" i="4"/>
  <c r="H11" i="4"/>
  <c r="H10" i="4"/>
  <c r="H9" i="4"/>
  <c r="H8" i="4"/>
  <c r="H7" i="4"/>
  <c r="H6" i="4"/>
  <c r="H5" i="4"/>
  <c r="I6" i="4" l="1"/>
  <c r="I10" i="4"/>
  <c r="I8" i="4"/>
  <c r="I12" i="4"/>
  <c r="I5" i="4"/>
  <c r="I9" i="4"/>
  <c r="I13" i="4"/>
  <c r="I7" i="4"/>
  <c r="I11" i="4"/>
  <c r="I14" i="4"/>
  <c r="D17" i="4"/>
  <c r="E17" i="4"/>
  <c r="B17" i="4"/>
  <c r="F17" i="4"/>
  <c r="H15" i="4"/>
  <c r="I15" i="4" s="1"/>
  <c r="C17" i="4"/>
  <c r="B15" i="3"/>
  <c r="H16" i="3"/>
  <c r="G17" i="3" s="1"/>
  <c r="G15" i="3"/>
  <c r="F15" i="3"/>
  <c r="E15" i="3"/>
  <c r="D15" i="3"/>
  <c r="C15" i="3"/>
  <c r="H14" i="3"/>
  <c r="H13" i="3"/>
  <c r="H12" i="3"/>
  <c r="H11" i="3"/>
  <c r="H10" i="3"/>
  <c r="H9" i="3"/>
  <c r="H8" i="3"/>
  <c r="H7" i="3"/>
  <c r="H6" i="3"/>
  <c r="H5" i="3"/>
  <c r="I7" i="3" l="1"/>
  <c r="I11" i="3"/>
  <c r="I5" i="3"/>
  <c r="I12" i="3"/>
  <c r="I9" i="3"/>
  <c r="I13" i="3"/>
  <c r="B17" i="3"/>
  <c r="I8" i="3"/>
  <c r="I10" i="3"/>
  <c r="I14" i="3"/>
  <c r="H15" i="3"/>
  <c r="I15" i="3" s="1"/>
  <c r="D17" i="3"/>
  <c r="I6" i="3"/>
  <c r="F17" i="3"/>
  <c r="E17" i="3"/>
  <c r="C17" i="3"/>
  <c r="H16" i="2"/>
  <c r="G17" i="2" s="1"/>
  <c r="G15" i="2"/>
  <c r="F15" i="2"/>
  <c r="E15" i="2"/>
  <c r="D15" i="2"/>
  <c r="C15" i="2"/>
  <c r="B15" i="2"/>
  <c r="H14" i="2"/>
  <c r="H13" i="2"/>
  <c r="H12" i="2"/>
  <c r="H11" i="2"/>
  <c r="H10" i="2"/>
  <c r="H9" i="2"/>
  <c r="I9" i="2" s="1"/>
  <c r="H8" i="2"/>
  <c r="H7" i="2"/>
  <c r="H6" i="2"/>
  <c r="H5" i="2"/>
  <c r="I5" i="2" s="1"/>
  <c r="I8" i="2" l="1"/>
  <c r="I12" i="2"/>
  <c r="I10" i="2"/>
  <c r="I14" i="2"/>
  <c r="D17" i="2"/>
  <c r="I7" i="2"/>
  <c r="I11" i="2"/>
  <c r="I13" i="2"/>
  <c r="H15" i="2"/>
  <c r="I15" i="2" s="1"/>
  <c r="I6" i="2"/>
  <c r="E17" i="2"/>
  <c r="B17" i="2"/>
  <c r="F17" i="2"/>
  <c r="C17" i="2"/>
  <c r="H16" i="1"/>
  <c r="G17" i="1" s="1"/>
  <c r="G15" i="1"/>
  <c r="F15" i="1"/>
  <c r="E15" i="1"/>
  <c r="D15" i="1"/>
  <c r="C15" i="1"/>
  <c r="B15" i="1"/>
  <c r="H14" i="1"/>
  <c r="H13" i="1"/>
  <c r="H12" i="1"/>
  <c r="H11" i="1"/>
  <c r="H10" i="1"/>
  <c r="H9" i="1"/>
  <c r="H8" i="1"/>
  <c r="H7" i="1"/>
  <c r="H6" i="1"/>
  <c r="H5" i="1"/>
  <c r="I9" i="1" l="1"/>
  <c r="I13" i="1"/>
  <c r="I6" i="1"/>
  <c r="I10" i="1"/>
  <c r="I14" i="1"/>
  <c r="I7" i="1"/>
  <c r="I11" i="1"/>
  <c r="I8" i="1"/>
  <c r="I12" i="1"/>
  <c r="H15" i="1"/>
  <c r="I15" i="1" s="1"/>
  <c r="I5" i="1"/>
  <c r="D17" i="1"/>
  <c r="E17" i="1"/>
  <c r="B17" i="1"/>
  <c r="F17" i="1"/>
  <c r="C17" i="1"/>
</calcChain>
</file>

<file path=xl/sharedStrings.xml><?xml version="1.0" encoding="utf-8"?>
<sst xmlns="http://schemas.openxmlformats.org/spreadsheetml/2006/main" count="168" uniqueCount="27">
  <si>
    <r>
      <t>外国人住民数（概要）</t>
    </r>
    <r>
      <rPr>
        <b/>
        <sz val="14"/>
        <rFont val="ＭＳ Ｐゴシック"/>
        <family val="3"/>
        <charset val="128"/>
      </rPr>
      <t>-上位10ヶ国－</t>
    </r>
    <phoneticPr fontId="4"/>
  </si>
  <si>
    <t>つくば市</t>
    <rPh sb="0" eb="4">
      <t>イ</t>
    </rPh>
    <phoneticPr fontId="4"/>
  </si>
  <si>
    <t>現在</t>
    <rPh sb="0" eb="2">
      <t>ゲンザイ</t>
    </rPh>
    <phoneticPr fontId="4"/>
  </si>
  <si>
    <t>国籍・地域</t>
    <rPh sb="0" eb="2">
      <t>コクセキ</t>
    </rPh>
    <rPh sb="3" eb="5">
      <t>チイキ</t>
    </rPh>
    <phoneticPr fontId="4"/>
  </si>
  <si>
    <t>地区（旧町村）別内訳</t>
    <rPh sb="0" eb="2">
      <t>チク</t>
    </rPh>
    <rPh sb="3" eb="4">
      <t>キュウ</t>
    </rPh>
    <rPh sb="4" eb="6">
      <t>チョウソン</t>
    </rPh>
    <rPh sb="7" eb="8">
      <t>ベツ</t>
    </rPh>
    <rPh sb="8" eb="10">
      <t>ウチワケ</t>
    </rPh>
    <phoneticPr fontId="4"/>
  </si>
  <si>
    <t>計</t>
    <rPh sb="0" eb="1">
      <t>ケイ</t>
    </rPh>
    <phoneticPr fontId="4"/>
  </si>
  <si>
    <t>国籍別
割合</t>
    <rPh sb="0" eb="2">
      <t>コクセキ</t>
    </rPh>
    <rPh sb="2" eb="3">
      <t>ベツ</t>
    </rPh>
    <rPh sb="4" eb="6">
      <t>ワリアイ</t>
    </rPh>
    <phoneticPr fontId="4"/>
  </si>
  <si>
    <t>谷田部</t>
    <rPh sb="0" eb="3">
      <t>ヤタベ</t>
    </rPh>
    <phoneticPr fontId="4"/>
  </si>
  <si>
    <t>桜</t>
    <rPh sb="0" eb="1">
      <t>サクラ</t>
    </rPh>
    <phoneticPr fontId="4"/>
  </si>
  <si>
    <t>大穂</t>
    <rPh sb="0" eb="2">
      <t>オオホ</t>
    </rPh>
    <phoneticPr fontId="4"/>
  </si>
  <si>
    <t>豊里</t>
    <rPh sb="0" eb="2">
      <t>トヨサト</t>
    </rPh>
    <phoneticPr fontId="4"/>
  </si>
  <si>
    <t>筑波</t>
    <rPh sb="0" eb="2">
      <t>ツクバ</t>
    </rPh>
    <phoneticPr fontId="4"/>
  </si>
  <si>
    <t>茎崎</t>
    <rPh sb="0" eb="2">
      <t>クキザキ</t>
    </rPh>
    <phoneticPr fontId="4"/>
  </si>
  <si>
    <t>中国　　　　　　　　　　　　　　　　　　　　　　　　　　　　　　　　　　　　　　　　　　　　　　　　</t>
  </si>
  <si>
    <t>ベトナム　　　　　　　　　　　　　　　　　　　　　　　　　　　　　　　　　　　　　　　　　　　　　　</t>
  </si>
  <si>
    <t>インド　　　　　　　　　　　　　　　　　　　　　　　　　　　　　　　　　　　　　　　　　　　　　　　</t>
  </si>
  <si>
    <t>韓国　　　　　　　　　　　　　　　　　　　　　　　　　　　　　　　　　　　　　　　　　　　　　　　　</t>
  </si>
  <si>
    <t>インドネシア　　　　　　　　　　　　　　　　　　　　　　　　　　　　　　　　　　　　　　　　　　　　</t>
  </si>
  <si>
    <t>フィリピン　　　　　　　　　　　　　　　　　　　　　　　　　　　　　　　　　　　　　　　　　　　　　</t>
  </si>
  <si>
    <t>スリランカ　　　　　　　　　　　　　　　　　　　　　　　　　　　　　　　　　　　　　　　　　　　　　</t>
  </si>
  <si>
    <t>ブラジル　　　　　　　　　　　　　　　　　　　　　　　　　　　　　　　　　　　　　　　　　　　　　　</t>
  </si>
  <si>
    <t>ネパール　　　　　　　　　　　　　　　　　　　　　　　　　　　　　　　　　　　　　　　　　　　　　　</t>
  </si>
  <si>
    <t>台湾　　　　　　　　　　　　　　　　　　　　　　　　　　　　　　　　　　　　　　　　　　　　　　　　</t>
  </si>
  <si>
    <t>その他</t>
    <rPh sb="2" eb="3">
      <t>ホカ</t>
    </rPh>
    <phoneticPr fontId="4"/>
  </si>
  <si>
    <t>地区別割合</t>
    <rPh sb="0" eb="2">
      <t>チク</t>
    </rPh>
    <rPh sb="2" eb="3">
      <t>ベツ</t>
    </rPh>
    <rPh sb="3" eb="5">
      <t>ワリアイ</t>
    </rPh>
    <phoneticPr fontId="4"/>
  </si>
  <si>
    <t>※国籍・地域の分類は、法務省の在留外国人統計の分類に基づく。</t>
    <phoneticPr fontId="4"/>
  </si>
  <si>
    <t>ケ国</t>
    <rPh sb="1" eb="2">
      <t>クニ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</si>
</sst>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6"/>
      <name val="ＭＳ Ｐゴシック"/>
      <family val="3"/>
      <charset val="128"/>
    </font>
    <font>
      <i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 wrapText="1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177" fontId="9" fillId="0" borderId="9" xfId="0" applyNumberFormat="1" applyFont="1" applyFill="1" applyBorder="1" applyAlignment="1">
      <alignment vertical="center"/>
    </xf>
    <xf numFmtId="0" fontId="0" fillId="0" borderId="0" xfId="0" applyBorder="1"/>
    <xf numFmtId="38" fontId="8" fillId="0" borderId="11" xfId="1" applyFont="1" applyFill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177" fontId="9" fillId="0" borderId="7" xfId="0" applyNumberFormat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8" fillId="0" borderId="13" xfId="1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38" fontId="8" fillId="0" borderId="15" xfId="1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38" fontId="8" fillId="0" borderId="17" xfId="1" applyNumberFormat="1" applyFont="1" applyFill="1" applyBorder="1" applyAlignment="1">
      <alignment vertical="center"/>
    </xf>
    <xf numFmtId="38" fontId="8" fillId="0" borderId="4" xfId="1" applyNumberFormat="1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177" fontId="6" fillId="0" borderId="18" xfId="0" applyNumberFormat="1" applyFont="1" applyFill="1" applyBorder="1" applyAlignment="1">
      <alignment vertical="center"/>
    </xf>
    <xf numFmtId="177" fontId="9" fillId="0" borderId="5" xfId="1" applyNumberFormat="1" applyFont="1" applyFill="1" applyBorder="1" applyAlignment="1">
      <alignment vertical="center"/>
    </xf>
    <xf numFmtId="177" fontId="9" fillId="0" borderId="6" xfId="1" applyNumberFormat="1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20" xfId="0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E3D69-C87F-420E-B5F2-D28CABFE20CC}">
  <dimension ref="A1:K18"/>
  <sheetViews>
    <sheetView showGridLines="0" tabSelected="1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B3" sqref="B3:G3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45901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1461</v>
      </c>
      <c r="C5" s="11">
        <v>1839</v>
      </c>
      <c r="D5" s="11">
        <v>117</v>
      </c>
      <c r="E5" s="11">
        <v>71</v>
      </c>
      <c r="F5" s="11">
        <v>43</v>
      </c>
      <c r="G5" s="12">
        <v>101</v>
      </c>
      <c r="H5" s="13">
        <f>SUM(B5:G5)</f>
        <v>3632</v>
      </c>
      <c r="I5" s="14">
        <f>IF(H5&gt;0,H5/$H$16,"")</f>
        <v>0.25666030669210654</v>
      </c>
      <c r="K5" s="15"/>
    </row>
    <row r="6" spans="1:11" ht="30" customHeight="1" x14ac:dyDescent="0.15">
      <c r="A6" s="9" t="s">
        <v>14</v>
      </c>
      <c r="B6" s="16">
        <v>1342</v>
      </c>
      <c r="C6" s="17">
        <v>347</v>
      </c>
      <c r="D6" s="17">
        <v>144</v>
      </c>
      <c r="E6" s="17">
        <v>116</v>
      </c>
      <c r="F6" s="17">
        <v>49</v>
      </c>
      <c r="G6" s="16">
        <v>103</v>
      </c>
      <c r="H6" s="17">
        <f t="shared" ref="H6:H14" si="0">SUM(B6:G6)</f>
        <v>2101</v>
      </c>
      <c r="I6" s="18">
        <f t="shared" ref="I6:I15" si="1">IF(H6&gt;0,H6/$H$16,"")</f>
        <v>0.14847007278637553</v>
      </c>
      <c r="K6" s="15"/>
    </row>
    <row r="7" spans="1:11" ht="30" customHeight="1" x14ac:dyDescent="0.15">
      <c r="A7" s="9" t="s">
        <v>15</v>
      </c>
      <c r="B7" s="16">
        <v>670</v>
      </c>
      <c r="C7" s="17">
        <v>258</v>
      </c>
      <c r="D7" s="17">
        <v>26</v>
      </c>
      <c r="E7" s="17">
        <v>24</v>
      </c>
      <c r="F7" s="17">
        <v>19</v>
      </c>
      <c r="G7" s="16">
        <v>5</v>
      </c>
      <c r="H7" s="17">
        <f t="shared" si="0"/>
        <v>1002</v>
      </c>
      <c r="I7" s="18">
        <f t="shared" si="1"/>
        <v>7.0807716769132917E-2</v>
      </c>
      <c r="K7" s="15"/>
    </row>
    <row r="8" spans="1:11" ht="30" customHeight="1" x14ac:dyDescent="0.15">
      <c r="A8" s="9" t="s">
        <v>16</v>
      </c>
      <c r="B8" s="16">
        <v>456</v>
      </c>
      <c r="C8" s="17">
        <v>333</v>
      </c>
      <c r="D8" s="17">
        <v>41</v>
      </c>
      <c r="E8" s="17">
        <v>22</v>
      </c>
      <c r="F8" s="17">
        <v>9</v>
      </c>
      <c r="G8" s="16">
        <v>30</v>
      </c>
      <c r="H8" s="19">
        <f t="shared" si="0"/>
        <v>891</v>
      </c>
      <c r="I8" s="18">
        <f t="shared" si="1"/>
        <v>6.2963748145007423E-2</v>
      </c>
      <c r="K8" s="15"/>
    </row>
    <row r="9" spans="1:11" ht="30" customHeight="1" x14ac:dyDescent="0.15">
      <c r="A9" s="9" t="s">
        <v>17</v>
      </c>
      <c r="B9" s="16">
        <v>241</v>
      </c>
      <c r="C9" s="17">
        <v>188</v>
      </c>
      <c r="D9" s="17">
        <v>69</v>
      </c>
      <c r="E9" s="17">
        <v>99</v>
      </c>
      <c r="F9" s="17">
        <v>45</v>
      </c>
      <c r="G9" s="16">
        <v>56</v>
      </c>
      <c r="H9" s="17">
        <f t="shared" si="0"/>
        <v>698</v>
      </c>
      <c r="I9" s="18">
        <f t="shared" si="1"/>
        <v>4.9325136032789201E-2</v>
      </c>
      <c r="K9" s="15"/>
    </row>
    <row r="10" spans="1:11" ht="30" customHeight="1" x14ac:dyDescent="0.15">
      <c r="A10" s="9" t="s">
        <v>19</v>
      </c>
      <c r="B10" s="16">
        <v>256</v>
      </c>
      <c r="C10" s="17">
        <v>150</v>
      </c>
      <c r="D10" s="17">
        <v>61</v>
      </c>
      <c r="E10" s="17">
        <v>55</v>
      </c>
      <c r="F10" s="17">
        <v>6</v>
      </c>
      <c r="G10" s="16">
        <v>51</v>
      </c>
      <c r="H10" s="20">
        <f t="shared" si="0"/>
        <v>579</v>
      </c>
      <c r="I10" s="18">
        <f t="shared" si="1"/>
        <v>4.0915836336654653E-2</v>
      </c>
      <c r="K10" s="15"/>
    </row>
    <row r="11" spans="1:11" ht="30" customHeight="1" x14ac:dyDescent="0.15">
      <c r="A11" s="9" t="s">
        <v>18</v>
      </c>
      <c r="B11" s="16">
        <v>300</v>
      </c>
      <c r="C11" s="17">
        <v>113</v>
      </c>
      <c r="D11" s="17">
        <v>25</v>
      </c>
      <c r="E11" s="17">
        <v>50</v>
      </c>
      <c r="F11" s="17">
        <v>10</v>
      </c>
      <c r="G11" s="16">
        <v>75</v>
      </c>
      <c r="H11" s="17">
        <f t="shared" si="0"/>
        <v>573</v>
      </c>
      <c r="I11" s="18">
        <f t="shared" si="1"/>
        <v>4.0491838032647873E-2</v>
      </c>
      <c r="K11" s="15"/>
    </row>
    <row r="12" spans="1:11" ht="30" customHeight="1" x14ac:dyDescent="0.15">
      <c r="A12" s="9" t="s">
        <v>20</v>
      </c>
      <c r="B12" s="16">
        <v>254</v>
      </c>
      <c r="C12" s="17">
        <v>56</v>
      </c>
      <c r="D12" s="17">
        <v>18</v>
      </c>
      <c r="E12" s="17">
        <v>20</v>
      </c>
      <c r="F12" s="17">
        <v>9</v>
      </c>
      <c r="G12" s="16">
        <v>56</v>
      </c>
      <c r="H12" s="20">
        <f t="shared" si="0"/>
        <v>413</v>
      </c>
      <c r="I12" s="18">
        <f t="shared" si="1"/>
        <v>2.9185216592466964E-2</v>
      </c>
      <c r="J12" s="21"/>
      <c r="K12" s="15"/>
    </row>
    <row r="13" spans="1:11" ht="30" customHeight="1" x14ac:dyDescent="0.15">
      <c r="A13" s="9" t="s">
        <v>21</v>
      </c>
      <c r="B13" s="16">
        <v>191</v>
      </c>
      <c r="C13" s="17">
        <v>135</v>
      </c>
      <c r="D13" s="17">
        <v>11</v>
      </c>
      <c r="E13" s="17">
        <v>5</v>
      </c>
      <c r="F13" s="17">
        <v>23</v>
      </c>
      <c r="G13" s="16">
        <v>5</v>
      </c>
      <c r="H13" s="17">
        <f t="shared" si="0"/>
        <v>370</v>
      </c>
      <c r="I13" s="18">
        <f t="shared" si="1"/>
        <v>2.6146562080418344E-2</v>
      </c>
      <c r="K13" s="15"/>
    </row>
    <row r="14" spans="1:11" ht="30" customHeight="1" x14ac:dyDescent="0.15">
      <c r="A14" s="9" t="s">
        <v>22</v>
      </c>
      <c r="B14" s="16">
        <v>196</v>
      </c>
      <c r="C14" s="17">
        <v>98</v>
      </c>
      <c r="D14" s="17">
        <v>19</v>
      </c>
      <c r="E14" s="17">
        <v>2</v>
      </c>
      <c r="F14" s="17">
        <v>6</v>
      </c>
      <c r="G14" s="16">
        <v>11</v>
      </c>
      <c r="H14" s="22">
        <f t="shared" si="0"/>
        <v>332</v>
      </c>
      <c r="I14" s="18">
        <f t="shared" si="1"/>
        <v>2.346123948837538E-2</v>
      </c>
      <c r="K14" s="15"/>
    </row>
    <row r="15" spans="1:11" ht="30" customHeight="1" x14ac:dyDescent="0.15">
      <c r="A15" s="23" t="s">
        <v>23</v>
      </c>
      <c r="B15" s="24">
        <f>B16-SUM(B5:B14)</f>
        <v>1595</v>
      </c>
      <c r="C15" s="24">
        <f t="shared" ref="C15:G15" si="2">C16-SUM(C5:C14)</f>
        <v>1239</v>
      </c>
      <c r="D15" s="24">
        <f t="shared" si="2"/>
        <v>306</v>
      </c>
      <c r="E15" s="24">
        <f t="shared" si="2"/>
        <v>108</v>
      </c>
      <c r="F15" s="24">
        <f t="shared" si="2"/>
        <v>155</v>
      </c>
      <c r="G15" s="24">
        <f t="shared" si="2"/>
        <v>157</v>
      </c>
      <c r="H15" s="25">
        <f>H16-SUM(H5:H14)</f>
        <v>3560</v>
      </c>
      <c r="I15" s="26">
        <f t="shared" si="1"/>
        <v>0.25157232704402516</v>
      </c>
      <c r="K15" s="4"/>
    </row>
    <row r="16" spans="1:11" ht="30" customHeight="1" x14ac:dyDescent="0.15">
      <c r="A16" s="27" t="s">
        <v>5</v>
      </c>
      <c r="B16" s="28">
        <v>6962</v>
      </c>
      <c r="C16" s="29">
        <v>4756</v>
      </c>
      <c r="D16" s="29">
        <v>837</v>
      </c>
      <c r="E16" s="29">
        <v>572</v>
      </c>
      <c r="F16" s="29">
        <v>374</v>
      </c>
      <c r="G16" s="30">
        <v>650</v>
      </c>
      <c r="H16" s="28">
        <f>SUM(B16:G16)</f>
        <v>14151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0.49197936541587167</v>
      </c>
      <c r="C17" s="32">
        <f t="shared" ref="C17:G17" si="3">IF(C16&gt;0,C16/$H$16,"")</f>
        <v>0.33608932230937744</v>
      </c>
      <c r="D17" s="32">
        <f t="shared" si="3"/>
        <v>5.9147763408946362E-2</v>
      </c>
      <c r="E17" s="32">
        <f t="shared" si="3"/>
        <v>4.0421171648646739E-2</v>
      </c>
      <c r="F17" s="32">
        <f t="shared" si="3"/>
        <v>2.6429227616422867E-2</v>
      </c>
      <c r="G17" s="33">
        <f t="shared" si="3"/>
        <v>4.5933149600734934E-2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143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F723E-54B1-46C3-9003-AE800A89F67D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A5" sqref="A5:A14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45870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1473</v>
      </c>
      <c r="C5" s="11">
        <v>1845</v>
      </c>
      <c r="D5" s="11">
        <v>118</v>
      </c>
      <c r="E5" s="11">
        <v>70</v>
      </c>
      <c r="F5" s="11">
        <v>43</v>
      </c>
      <c r="G5" s="12">
        <v>100</v>
      </c>
      <c r="H5" s="13">
        <f>SUM(B5:G5)</f>
        <v>3649</v>
      </c>
      <c r="I5" s="14">
        <f>IF(H5&gt;0,H5/$H$16,"")</f>
        <v>0.25621401488554979</v>
      </c>
      <c r="K5" s="15"/>
    </row>
    <row r="6" spans="1:11" ht="30" customHeight="1" x14ac:dyDescent="0.15">
      <c r="A6" s="9" t="s">
        <v>14</v>
      </c>
      <c r="B6" s="16">
        <v>1318</v>
      </c>
      <c r="C6" s="17">
        <v>352</v>
      </c>
      <c r="D6" s="17">
        <v>137</v>
      </c>
      <c r="E6" s="17">
        <v>119</v>
      </c>
      <c r="F6" s="17">
        <v>48</v>
      </c>
      <c r="G6" s="16">
        <v>99</v>
      </c>
      <c r="H6" s="17">
        <f t="shared" ref="H6:H14" si="0">SUM(B6:G6)</f>
        <v>2073</v>
      </c>
      <c r="I6" s="18">
        <f t="shared" ref="I6:I15" si="1">IF(H6&gt;0,H6/$H$16,"")</f>
        <v>0.14555539952253896</v>
      </c>
      <c r="K6" s="15"/>
    </row>
    <row r="7" spans="1:11" ht="30" customHeight="1" x14ac:dyDescent="0.15">
      <c r="A7" s="9" t="s">
        <v>15</v>
      </c>
      <c r="B7" s="16">
        <v>658</v>
      </c>
      <c r="C7" s="17">
        <v>256</v>
      </c>
      <c r="D7" s="17">
        <v>26</v>
      </c>
      <c r="E7" s="17">
        <v>25</v>
      </c>
      <c r="F7" s="17">
        <v>20</v>
      </c>
      <c r="G7" s="16">
        <v>5</v>
      </c>
      <c r="H7" s="17">
        <f t="shared" si="0"/>
        <v>990</v>
      </c>
      <c r="I7" s="18">
        <f t="shared" si="1"/>
        <v>6.9512708889200955E-2</v>
      </c>
      <c r="K7" s="15"/>
    </row>
    <row r="8" spans="1:11" ht="30" customHeight="1" x14ac:dyDescent="0.15">
      <c r="A8" s="9" t="s">
        <v>16</v>
      </c>
      <c r="B8" s="16">
        <v>454</v>
      </c>
      <c r="C8" s="17">
        <v>337</v>
      </c>
      <c r="D8" s="17">
        <v>41</v>
      </c>
      <c r="E8" s="17">
        <v>22</v>
      </c>
      <c r="F8" s="17">
        <v>9</v>
      </c>
      <c r="G8" s="16">
        <v>30</v>
      </c>
      <c r="H8" s="19">
        <f t="shared" si="0"/>
        <v>893</v>
      </c>
      <c r="I8" s="18">
        <f t="shared" si="1"/>
        <v>6.270186771520854E-2</v>
      </c>
      <c r="K8" s="15"/>
    </row>
    <row r="9" spans="1:11" ht="30" customHeight="1" x14ac:dyDescent="0.15">
      <c r="A9" s="9" t="s">
        <v>17</v>
      </c>
      <c r="B9" s="16">
        <v>234</v>
      </c>
      <c r="C9" s="17">
        <v>189</v>
      </c>
      <c r="D9" s="17">
        <v>69</v>
      </c>
      <c r="E9" s="17">
        <v>96</v>
      </c>
      <c r="F9" s="17">
        <v>49</v>
      </c>
      <c r="G9" s="16">
        <v>48</v>
      </c>
      <c r="H9" s="17">
        <f t="shared" si="0"/>
        <v>685</v>
      </c>
      <c r="I9" s="18">
        <f t="shared" si="1"/>
        <v>4.8097177362729955E-2</v>
      </c>
      <c r="K9" s="15"/>
    </row>
    <row r="10" spans="1:11" ht="30" customHeight="1" x14ac:dyDescent="0.15">
      <c r="A10" s="9" t="s">
        <v>18</v>
      </c>
      <c r="B10" s="16">
        <v>298</v>
      </c>
      <c r="C10" s="17">
        <v>115</v>
      </c>
      <c r="D10" s="17">
        <v>24</v>
      </c>
      <c r="E10" s="17">
        <v>51</v>
      </c>
      <c r="F10" s="17">
        <v>10</v>
      </c>
      <c r="G10" s="16">
        <v>78</v>
      </c>
      <c r="H10" s="20">
        <f t="shared" si="0"/>
        <v>576</v>
      </c>
      <c r="I10" s="18">
        <f t="shared" si="1"/>
        <v>4.0443757899171463E-2</v>
      </c>
      <c r="K10" s="15"/>
    </row>
    <row r="11" spans="1:11" ht="30" customHeight="1" x14ac:dyDescent="0.15">
      <c r="A11" s="9" t="s">
        <v>19</v>
      </c>
      <c r="B11" s="16">
        <v>249</v>
      </c>
      <c r="C11" s="17">
        <v>152</v>
      </c>
      <c r="D11" s="17">
        <v>58</v>
      </c>
      <c r="E11" s="17">
        <v>55</v>
      </c>
      <c r="F11" s="17">
        <v>6</v>
      </c>
      <c r="G11" s="16">
        <v>53</v>
      </c>
      <c r="H11" s="17">
        <f t="shared" si="0"/>
        <v>573</v>
      </c>
      <c r="I11" s="18">
        <f t="shared" si="1"/>
        <v>4.0233113326779944E-2</v>
      </c>
      <c r="K11" s="15"/>
    </row>
    <row r="12" spans="1:11" ht="30" customHeight="1" x14ac:dyDescent="0.15">
      <c r="A12" s="9" t="s">
        <v>20</v>
      </c>
      <c r="B12" s="16">
        <v>256</v>
      </c>
      <c r="C12" s="17">
        <v>56</v>
      </c>
      <c r="D12" s="17">
        <v>19</v>
      </c>
      <c r="E12" s="17">
        <v>20</v>
      </c>
      <c r="F12" s="17">
        <v>9</v>
      </c>
      <c r="G12" s="16">
        <v>57</v>
      </c>
      <c r="H12" s="20">
        <f t="shared" si="0"/>
        <v>417</v>
      </c>
      <c r="I12" s="18">
        <f t="shared" si="1"/>
        <v>2.9279595562421008E-2</v>
      </c>
      <c r="J12" s="21"/>
      <c r="K12" s="15"/>
    </row>
    <row r="13" spans="1:11" ht="30" customHeight="1" x14ac:dyDescent="0.15">
      <c r="A13" s="9" t="s">
        <v>21</v>
      </c>
      <c r="B13" s="16">
        <v>190</v>
      </c>
      <c r="C13" s="17">
        <v>134</v>
      </c>
      <c r="D13" s="17">
        <v>13</v>
      </c>
      <c r="E13" s="17">
        <v>5</v>
      </c>
      <c r="F13" s="17">
        <v>22</v>
      </c>
      <c r="G13" s="16">
        <v>5</v>
      </c>
      <c r="H13" s="17">
        <f t="shared" si="0"/>
        <v>369</v>
      </c>
      <c r="I13" s="18">
        <f t="shared" si="1"/>
        <v>2.5909282404156721E-2</v>
      </c>
      <c r="K13" s="15"/>
    </row>
    <row r="14" spans="1:11" ht="30" customHeight="1" x14ac:dyDescent="0.15">
      <c r="A14" s="9" t="s">
        <v>22</v>
      </c>
      <c r="B14" s="16">
        <v>198</v>
      </c>
      <c r="C14" s="17">
        <v>122</v>
      </c>
      <c r="D14" s="17">
        <v>19</v>
      </c>
      <c r="E14" s="17">
        <v>2</v>
      </c>
      <c r="F14" s="17">
        <v>6</v>
      </c>
      <c r="G14" s="16">
        <v>11</v>
      </c>
      <c r="H14" s="22">
        <f t="shared" si="0"/>
        <v>358</v>
      </c>
      <c r="I14" s="18">
        <f t="shared" si="1"/>
        <v>2.5136918972054487E-2</v>
      </c>
      <c r="K14" s="15"/>
    </row>
    <row r="15" spans="1:11" ht="30" customHeight="1" x14ac:dyDescent="0.15">
      <c r="A15" s="23" t="s">
        <v>23</v>
      </c>
      <c r="B15" s="24">
        <f>B16-SUM(B5:B14)</f>
        <v>1594</v>
      </c>
      <c r="C15" s="24">
        <f t="shared" ref="C15:G15" si="2">C16-SUM(C5:C14)</f>
        <v>1316</v>
      </c>
      <c r="D15" s="24">
        <f t="shared" si="2"/>
        <v>328</v>
      </c>
      <c r="E15" s="24">
        <f t="shared" si="2"/>
        <v>105</v>
      </c>
      <c r="F15" s="24">
        <f t="shared" si="2"/>
        <v>156</v>
      </c>
      <c r="G15" s="24">
        <f t="shared" si="2"/>
        <v>160</v>
      </c>
      <c r="H15" s="25">
        <f>H16-SUM(H5:H14)</f>
        <v>3659</v>
      </c>
      <c r="I15" s="26">
        <f t="shared" si="1"/>
        <v>0.2569161634601882</v>
      </c>
      <c r="K15" s="4"/>
    </row>
    <row r="16" spans="1:11" ht="30" customHeight="1" x14ac:dyDescent="0.15">
      <c r="A16" s="27" t="s">
        <v>5</v>
      </c>
      <c r="B16" s="28">
        <v>6922</v>
      </c>
      <c r="C16" s="29">
        <v>4874</v>
      </c>
      <c r="D16" s="29">
        <v>852</v>
      </c>
      <c r="E16" s="29">
        <v>570</v>
      </c>
      <c r="F16" s="29">
        <v>378</v>
      </c>
      <c r="G16" s="30">
        <v>646</v>
      </c>
      <c r="H16" s="28">
        <f>SUM(B16:G16)</f>
        <v>14242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0.48602724336469599</v>
      </c>
      <c r="C17" s="32">
        <f t="shared" ref="C17:G17" si="3">IF(C16&gt;0,C16/$H$16,"")</f>
        <v>0.34222721527875299</v>
      </c>
      <c r="D17" s="32">
        <f t="shared" si="3"/>
        <v>5.9823058559191122E-2</v>
      </c>
      <c r="E17" s="32">
        <f t="shared" si="3"/>
        <v>4.0022468754388425E-2</v>
      </c>
      <c r="F17" s="32">
        <f t="shared" si="3"/>
        <v>2.6541216121331274E-2</v>
      </c>
      <c r="G17" s="33">
        <f t="shared" si="3"/>
        <v>4.5358797921640222E-2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144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9644B-BFBC-43B4-A7E3-5A0534A6A792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sqref="A1:I1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45839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1458</v>
      </c>
      <c r="C5" s="11">
        <v>1872</v>
      </c>
      <c r="D5" s="11">
        <v>121</v>
      </c>
      <c r="E5" s="11">
        <v>64</v>
      </c>
      <c r="F5" s="11">
        <v>48</v>
      </c>
      <c r="G5" s="12">
        <v>100</v>
      </c>
      <c r="H5" s="13">
        <f>SUM(B5:G5)</f>
        <v>3663</v>
      </c>
      <c r="I5" s="14">
        <f>IF(H5&gt;0,H5/$H$16,"")</f>
        <v>0.25719702289004354</v>
      </c>
      <c r="K5" s="15"/>
    </row>
    <row r="6" spans="1:11" ht="30" customHeight="1" x14ac:dyDescent="0.15">
      <c r="A6" s="9" t="s">
        <v>14</v>
      </c>
      <c r="B6" s="16">
        <v>1298</v>
      </c>
      <c r="C6" s="17">
        <v>342</v>
      </c>
      <c r="D6" s="17">
        <v>158</v>
      </c>
      <c r="E6" s="17">
        <v>117</v>
      </c>
      <c r="F6" s="17">
        <v>48</v>
      </c>
      <c r="G6" s="16">
        <v>98</v>
      </c>
      <c r="H6" s="17">
        <f t="shared" ref="H6:H14" si="0">SUM(B6:G6)</f>
        <v>2061</v>
      </c>
      <c r="I6" s="18">
        <f t="shared" ref="I6:I15" si="1">IF(H6&gt;0,H6/$H$16,"")</f>
        <v>0.14471282123297291</v>
      </c>
      <c r="K6" s="15"/>
    </row>
    <row r="7" spans="1:11" ht="30" customHeight="1" x14ac:dyDescent="0.15">
      <c r="A7" s="9" t="s">
        <v>15</v>
      </c>
      <c r="B7" s="16">
        <v>654</v>
      </c>
      <c r="C7" s="17">
        <v>260</v>
      </c>
      <c r="D7" s="17">
        <v>27</v>
      </c>
      <c r="E7" s="17">
        <v>25</v>
      </c>
      <c r="F7" s="17">
        <v>20</v>
      </c>
      <c r="G7" s="16">
        <v>5</v>
      </c>
      <c r="H7" s="17">
        <f t="shared" si="0"/>
        <v>991</v>
      </c>
      <c r="I7" s="18">
        <f t="shared" si="1"/>
        <v>6.958292374666479E-2</v>
      </c>
      <c r="K7" s="15"/>
    </row>
    <row r="8" spans="1:11" ht="30" customHeight="1" x14ac:dyDescent="0.15">
      <c r="A8" s="9" t="s">
        <v>16</v>
      </c>
      <c r="B8" s="16">
        <v>452</v>
      </c>
      <c r="C8" s="17">
        <v>344</v>
      </c>
      <c r="D8" s="17">
        <v>41</v>
      </c>
      <c r="E8" s="17">
        <v>22</v>
      </c>
      <c r="F8" s="17">
        <v>9</v>
      </c>
      <c r="G8" s="16">
        <v>31</v>
      </c>
      <c r="H8" s="19">
        <f t="shared" si="0"/>
        <v>899</v>
      </c>
      <c r="I8" s="18">
        <f t="shared" si="1"/>
        <v>6.3123156859991578E-2</v>
      </c>
      <c r="K8" s="15"/>
    </row>
    <row r="9" spans="1:11" ht="30" customHeight="1" x14ac:dyDescent="0.15">
      <c r="A9" s="9" t="s">
        <v>17</v>
      </c>
      <c r="B9" s="16">
        <v>229</v>
      </c>
      <c r="C9" s="17">
        <v>196</v>
      </c>
      <c r="D9" s="17">
        <v>53</v>
      </c>
      <c r="E9" s="17">
        <v>95</v>
      </c>
      <c r="F9" s="17">
        <v>47</v>
      </c>
      <c r="G9" s="16">
        <v>48</v>
      </c>
      <c r="H9" s="17">
        <f t="shared" si="0"/>
        <v>668</v>
      </c>
      <c r="I9" s="18">
        <f t="shared" si="1"/>
        <v>4.6903524785844683E-2</v>
      </c>
      <c r="K9" s="15"/>
    </row>
    <row r="10" spans="1:11" ht="30" customHeight="1" x14ac:dyDescent="0.15">
      <c r="A10" s="9" t="s">
        <v>18</v>
      </c>
      <c r="B10" s="16">
        <v>294</v>
      </c>
      <c r="C10" s="17">
        <v>116</v>
      </c>
      <c r="D10" s="17">
        <v>24</v>
      </c>
      <c r="E10" s="17">
        <v>51</v>
      </c>
      <c r="F10" s="17">
        <v>10</v>
      </c>
      <c r="G10" s="16">
        <v>72</v>
      </c>
      <c r="H10" s="20">
        <f t="shared" si="0"/>
        <v>567</v>
      </c>
      <c r="I10" s="18">
        <f t="shared" si="1"/>
        <v>3.9811824181996913E-2</v>
      </c>
      <c r="K10" s="15"/>
    </row>
    <row r="11" spans="1:11" ht="30" customHeight="1" x14ac:dyDescent="0.15">
      <c r="A11" s="9" t="s">
        <v>19</v>
      </c>
      <c r="B11" s="16">
        <v>247</v>
      </c>
      <c r="C11" s="17">
        <v>146</v>
      </c>
      <c r="D11" s="17">
        <v>63</v>
      </c>
      <c r="E11" s="17">
        <v>54</v>
      </c>
      <c r="F11" s="17">
        <v>6</v>
      </c>
      <c r="G11" s="16">
        <v>49</v>
      </c>
      <c r="H11" s="17">
        <f t="shared" si="0"/>
        <v>565</v>
      </c>
      <c r="I11" s="18">
        <f t="shared" si="1"/>
        <v>3.9671394467069229E-2</v>
      </c>
      <c r="K11" s="15"/>
    </row>
    <row r="12" spans="1:11" ht="30" customHeight="1" x14ac:dyDescent="0.15">
      <c r="A12" s="9" t="s">
        <v>20</v>
      </c>
      <c r="B12" s="16">
        <v>254</v>
      </c>
      <c r="C12" s="17">
        <v>55</v>
      </c>
      <c r="D12" s="17">
        <v>19</v>
      </c>
      <c r="E12" s="17">
        <v>20</v>
      </c>
      <c r="F12" s="17">
        <v>9</v>
      </c>
      <c r="G12" s="16">
        <v>57</v>
      </c>
      <c r="H12" s="20">
        <f t="shared" si="0"/>
        <v>414</v>
      </c>
      <c r="I12" s="18">
        <f t="shared" si="1"/>
        <v>2.9068950990029489E-2</v>
      </c>
      <c r="J12" s="21"/>
      <c r="K12" s="15"/>
    </row>
    <row r="13" spans="1:11" ht="30" customHeight="1" x14ac:dyDescent="0.15">
      <c r="A13" s="9" t="s">
        <v>22</v>
      </c>
      <c r="B13" s="16">
        <v>202</v>
      </c>
      <c r="C13" s="17">
        <v>129</v>
      </c>
      <c r="D13" s="17">
        <v>19</v>
      </c>
      <c r="E13" s="17">
        <v>2</v>
      </c>
      <c r="F13" s="17">
        <v>6</v>
      </c>
      <c r="G13" s="16">
        <v>11</v>
      </c>
      <c r="H13" s="17">
        <f t="shared" si="0"/>
        <v>369</v>
      </c>
      <c r="I13" s="18">
        <f t="shared" si="1"/>
        <v>2.5909282404156721E-2</v>
      </c>
      <c r="K13" s="15"/>
    </row>
    <row r="14" spans="1:11" ht="30" customHeight="1" x14ac:dyDescent="0.15">
      <c r="A14" s="9" t="s">
        <v>21</v>
      </c>
      <c r="B14" s="16">
        <v>186</v>
      </c>
      <c r="C14" s="17">
        <v>134</v>
      </c>
      <c r="D14" s="17">
        <v>13</v>
      </c>
      <c r="E14" s="17">
        <v>5</v>
      </c>
      <c r="F14" s="17">
        <v>21</v>
      </c>
      <c r="G14" s="16">
        <v>4</v>
      </c>
      <c r="H14" s="22">
        <f t="shared" si="0"/>
        <v>363</v>
      </c>
      <c r="I14" s="18">
        <f t="shared" si="1"/>
        <v>2.5487993259373683E-2</v>
      </c>
      <c r="K14" s="15"/>
    </row>
    <row r="15" spans="1:11" ht="30" customHeight="1" x14ac:dyDescent="0.15">
      <c r="A15" s="23" t="s">
        <v>23</v>
      </c>
      <c r="B15" s="24">
        <f>B16-SUM(B5:B14)</f>
        <v>1577</v>
      </c>
      <c r="C15" s="24">
        <f t="shared" ref="C15:G15" si="2">C16-SUM(C5:C14)</f>
        <v>1363</v>
      </c>
      <c r="D15" s="24">
        <f t="shared" si="2"/>
        <v>325</v>
      </c>
      <c r="E15" s="24">
        <f t="shared" si="2"/>
        <v>104</v>
      </c>
      <c r="F15" s="24">
        <f t="shared" si="2"/>
        <v>153</v>
      </c>
      <c r="G15" s="24">
        <f t="shared" si="2"/>
        <v>160</v>
      </c>
      <c r="H15" s="25">
        <f>H16-SUM(H5:H14)</f>
        <v>3682</v>
      </c>
      <c r="I15" s="26">
        <f t="shared" si="1"/>
        <v>0.25853110518185646</v>
      </c>
      <c r="K15" s="4"/>
    </row>
    <row r="16" spans="1:11" ht="30" customHeight="1" x14ac:dyDescent="0.15">
      <c r="A16" s="27" t="s">
        <v>5</v>
      </c>
      <c r="B16" s="28">
        <v>6851</v>
      </c>
      <c r="C16" s="29">
        <v>4957</v>
      </c>
      <c r="D16" s="29">
        <v>863</v>
      </c>
      <c r="E16" s="29">
        <v>559</v>
      </c>
      <c r="F16" s="29">
        <v>377</v>
      </c>
      <c r="G16" s="30">
        <v>635</v>
      </c>
      <c r="H16" s="28">
        <f>SUM(B16:G16)</f>
        <v>14242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0.48104198848476337</v>
      </c>
      <c r="C17" s="32">
        <f t="shared" ref="C17:G17" si="3">IF(C16&gt;0,C16/$H$16,"")</f>
        <v>0.34805504844825164</v>
      </c>
      <c r="D17" s="32">
        <f t="shared" si="3"/>
        <v>6.0595421991293356E-2</v>
      </c>
      <c r="E17" s="32">
        <f t="shared" si="3"/>
        <v>3.9250105322286198E-2</v>
      </c>
      <c r="F17" s="32">
        <f t="shared" si="3"/>
        <v>2.6471001263867436E-2</v>
      </c>
      <c r="G17" s="33">
        <f t="shared" si="3"/>
        <v>4.4586434489537988E-2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145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AC944-C2FC-4560-A1FD-48D1BDC9324A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sqref="A1:I1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45809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1491</v>
      </c>
      <c r="C5" s="11">
        <v>1872</v>
      </c>
      <c r="D5" s="11">
        <v>124</v>
      </c>
      <c r="E5" s="11">
        <v>65</v>
      </c>
      <c r="F5" s="11">
        <v>48</v>
      </c>
      <c r="G5" s="12">
        <v>103</v>
      </c>
      <c r="H5" s="13">
        <f>SUM(B5:G5)</f>
        <v>3703</v>
      </c>
      <c r="I5" s="14">
        <f>IF(H5&gt;0,H5/$H$16,"")</f>
        <v>0.26071956628881221</v>
      </c>
      <c r="K5" s="15"/>
    </row>
    <row r="6" spans="1:11" ht="30" customHeight="1" x14ac:dyDescent="0.15">
      <c r="A6" s="9" t="s">
        <v>14</v>
      </c>
      <c r="B6" s="16">
        <v>1293</v>
      </c>
      <c r="C6" s="17">
        <v>331</v>
      </c>
      <c r="D6" s="17">
        <v>143</v>
      </c>
      <c r="E6" s="17">
        <v>108</v>
      </c>
      <c r="F6" s="17">
        <v>47</v>
      </c>
      <c r="G6" s="16">
        <v>97</v>
      </c>
      <c r="H6" s="17">
        <f t="shared" ref="H6:H14" si="0">SUM(B6:G6)</f>
        <v>2019</v>
      </c>
      <c r="I6" s="18">
        <f t="shared" ref="I6:I15" si="1">IF(H6&gt;0,H6/$H$16,"")</f>
        <v>0.14215306625360838</v>
      </c>
      <c r="K6" s="15"/>
    </row>
    <row r="7" spans="1:11" ht="30" customHeight="1" x14ac:dyDescent="0.15">
      <c r="A7" s="9" t="s">
        <v>15</v>
      </c>
      <c r="B7" s="16">
        <v>643</v>
      </c>
      <c r="C7" s="17">
        <v>264</v>
      </c>
      <c r="D7" s="17">
        <v>27</v>
      </c>
      <c r="E7" s="17">
        <v>25</v>
      </c>
      <c r="F7" s="17">
        <v>20</v>
      </c>
      <c r="G7" s="16">
        <v>4</v>
      </c>
      <c r="H7" s="17">
        <f t="shared" si="0"/>
        <v>983</v>
      </c>
      <c r="I7" s="18">
        <f t="shared" si="1"/>
        <v>6.9210730127437864E-2</v>
      </c>
      <c r="K7" s="15"/>
    </row>
    <row r="8" spans="1:11" ht="30" customHeight="1" x14ac:dyDescent="0.15">
      <c r="A8" s="9" t="s">
        <v>16</v>
      </c>
      <c r="B8" s="16">
        <v>448</v>
      </c>
      <c r="C8" s="17">
        <v>346</v>
      </c>
      <c r="D8" s="17">
        <v>41</v>
      </c>
      <c r="E8" s="17">
        <v>22</v>
      </c>
      <c r="F8" s="17">
        <v>9</v>
      </c>
      <c r="G8" s="16">
        <v>29</v>
      </c>
      <c r="H8" s="19">
        <f t="shared" si="0"/>
        <v>895</v>
      </c>
      <c r="I8" s="18">
        <f t="shared" si="1"/>
        <v>6.3014856016334581E-2</v>
      </c>
      <c r="K8" s="15"/>
    </row>
    <row r="9" spans="1:11" ht="30" customHeight="1" x14ac:dyDescent="0.15">
      <c r="A9" s="9" t="s">
        <v>17</v>
      </c>
      <c r="B9" s="16">
        <v>230</v>
      </c>
      <c r="C9" s="17">
        <v>194</v>
      </c>
      <c r="D9" s="17">
        <v>66</v>
      </c>
      <c r="E9" s="17">
        <v>95</v>
      </c>
      <c r="F9" s="17">
        <v>47</v>
      </c>
      <c r="G9" s="16">
        <v>45</v>
      </c>
      <c r="H9" s="17">
        <f t="shared" si="0"/>
        <v>677</v>
      </c>
      <c r="I9" s="18">
        <f t="shared" si="1"/>
        <v>4.7665986059283252E-2</v>
      </c>
      <c r="K9" s="15"/>
    </row>
    <row r="10" spans="1:11" ht="30" customHeight="1" x14ac:dyDescent="0.15">
      <c r="A10" s="9" t="s">
        <v>18</v>
      </c>
      <c r="B10" s="16">
        <v>296</v>
      </c>
      <c r="C10" s="17">
        <v>117</v>
      </c>
      <c r="D10" s="17">
        <v>23</v>
      </c>
      <c r="E10" s="17">
        <v>51</v>
      </c>
      <c r="F10" s="17">
        <v>10</v>
      </c>
      <c r="G10" s="16">
        <v>64</v>
      </c>
      <c r="H10" s="20">
        <f t="shared" si="0"/>
        <v>561</v>
      </c>
      <c r="I10" s="18">
        <f t="shared" si="1"/>
        <v>3.9498697458283459E-2</v>
      </c>
      <c r="K10" s="15"/>
    </row>
    <row r="11" spans="1:11" ht="30" customHeight="1" x14ac:dyDescent="0.15">
      <c r="A11" s="9" t="s">
        <v>19</v>
      </c>
      <c r="B11" s="16">
        <v>243</v>
      </c>
      <c r="C11" s="17">
        <v>152</v>
      </c>
      <c r="D11" s="17">
        <v>65</v>
      </c>
      <c r="E11" s="17">
        <v>48</v>
      </c>
      <c r="F11" s="17">
        <v>6</v>
      </c>
      <c r="G11" s="16">
        <v>40</v>
      </c>
      <c r="H11" s="17">
        <f t="shared" si="0"/>
        <v>554</v>
      </c>
      <c r="I11" s="18">
        <f t="shared" si="1"/>
        <v>3.9005843835809337E-2</v>
      </c>
      <c r="K11" s="15"/>
    </row>
    <row r="12" spans="1:11" ht="30" customHeight="1" x14ac:dyDescent="0.15">
      <c r="A12" s="9" t="s">
        <v>20</v>
      </c>
      <c r="B12" s="16">
        <v>255</v>
      </c>
      <c r="C12" s="17">
        <v>56</v>
      </c>
      <c r="D12" s="17">
        <v>23</v>
      </c>
      <c r="E12" s="17">
        <v>20</v>
      </c>
      <c r="F12" s="17">
        <v>9</v>
      </c>
      <c r="G12" s="16">
        <v>57</v>
      </c>
      <c r="H12" s="20">
        <f t="shared" si="0"/>
        <v>420</v>
      </c>
      <c r="I12" s="18">
        <f t="shared" si="1"/>
        <v>2.9571217348447511E-2</v>
      </c>
      <c r="J12" s="21"/>
      <c r="K12" s="15"/>
    </row>
    <row r="13" spans="1:11" ht="30" customHeight="1" x14ac:dyDescent="0.15">
      <c r="A13" s="9" t="s">
        <v>22</v>
      </c>
      <c r="B13" s="16">
        <v>201</v>
      </c>
      <c r="C13" s="17">
        <v>131</v>
      </c>
      <c r="D13" s="17">
        <v>18</v>
      </c>
      <c r="E13" s="17">
        <v>2</v>
      </c>
      <c r="F13" s="17">
        <v>6</v>
      </c>
      <c r="G13" s="16">
        <v>11</v>
      </c>
      <c r="H13" s="17">
        <f t="shared" si="0"/>
        <v>369</v>
      </c>
      <c r="I13" s="18">
        <f t="shared" si="1"/>
        <v>2.5980426670421743E-2</v>
      </c>
      <c r="K13" s="15"/>
    </row>
    <row r="14" spans="1:11" ht="30" customHeight="1" x14ac:dyDescent="0.15">
      <c r="A14" s="9" t="s">
        <v>21</v>
      </c>
      <c r="B14" s="16">
        <v>186</v>
      </c>
      <c r="C14" s="17">
        <v>135</v>
      </c>
      <c r="D14" s="17">
        <v>10</v>
      </c>
      <c r="E14" s="17">
        <v>5</v>
      </c>
      <c r="F14" s="17">
        <v>20</v>
      </c>
      <c r="G14" s="16">
        <v>9</v>
      </c>
      <c r="H14" s="22">
        <f t="shared" si="0"/>
        <v>365</v>
      </c>
      <c r="I14" s="18">
        <f t="shared" si="1"/>
        <v>2.5698796029007955E-2</v>
      </c>
      <c r="K14" s="15"/>
    </row>
    <row r="15" spans="1:11" ht="30" customHeight="1" x14ac:dyDescent="0.15">
      <c r="A15" s="23" t="s">
        <v>23</v>
      </c>
      <c r="B15" s="24">
        <f>B16-SUM(B5:B14)</f>
        <v>1563</v>
      </c>
      <c r="C15" s="24">
        <f t="shared" ref="C15:G15" si="2">C16-SUM(C5:C14)</f>
        <v>1359</v>
      </c>
      <c r="D15" s="24">
        <f t="shared" si="2"/>
        <v>332</v>
      </c>
      <c r="E15" s="24">
        <f t="shared" si="2"/>
        <v>102</v>
      </c>
      <c r="F15" s="24">
        <f t="shared" si="2"/>
        <v>149</v>
      </c>
      <c r="G15" s="24">
        <f t="shared" si="2"/>
        <v>152</v>
      </c>
      <c r="H15" s="25">
        <f>H16-SUM(H5:H14)</f>
        <v>3657</v>
      </c>
      <c r="I15" s="26">
        <f t="shared" si="1"/>
        <v>0.25748081391255367</v>
      </c>
      <c r="K15" s="4"/>
    </row>
    <row r="16" spans="1:11" ht="30" customHeight="1" x14ac:dyDescent="0.15">
      <c r="A16" s="27" t="s">
        <v>5</v>
      </c>
      <c r="B16" s="28">
        <v>6849</v>
      </c>
      <c r="C16" s="29">
        <v>4957</v>
      </c>
      <c r="D16" s="29">
        <v>872</v>
      </c>
      <c r="E16" s="29">
        <v>543</v>
      </c>
      <c r="F16" s="29">
        <v>371</v>
      </c>
      <c r="G16" s="30">
        <v>611</v>
      </c>
      <c r="H16" s="28">
        <f>SUM(B16:G16)</f>
        <v>14203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0.48222206576075477</v>
      </c>
      <c r="C17" s="32">
        <f t="shared" ref="C17:G17" si="3">IF(C16&gt;0,C16/$H$16,"")</f>
        <v>0.34901077237203409</v>
      </c>
      <c r="D17" s="32">
        <f t="shared" si="3"/>
        <v>6.1395479828205306E-2</v>
      </c>
      <c r="E17" s="32">
        <f t="shared" si="3"/>
        <v>3.8231359571921426E-2</v>
      </c>
      <c r="F17" s="32">
        <f t="shared" si="3"/>
        <v>2.6121241991128634E-2</v>
      </c>
      <c r="G17" s="33">
        <f t="shared" si="3"/>
        <v>4.3019080475955783E-2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146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FD28-919D-4617-AEE5-F4E57CD5FF08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sqref="A1:I1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45778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1516</v>
      </c>
      <c r="C5" s="11">
        <v>1893</v>
      </c>
      <c r="D5" s="11">
        <v>122</v>
      </c>
      <c r="E5" s="11">
        <v>65</v>
      </c>
      <c r="F5" s="11">
        <v>50</v>
      </c>
      <c r="G5" s="12">
        <v>103</v>
      </c>
      <c r="H5" s="13">
        <f>SUM(B5:G5)</f>
        <v>3749</v>
      </c>
      <c r="I5" s="14">
        <f>IF(H5&gt;0,H5/$H$16,"")</f>
        <v>0.26306925829766331</v>
      </c>
      <c r="K5" s="15"/>
    </row>
    <row r="6" spans="1:11" ht="30" customHeight="1" x14ac:dyDescent="0.15">
      <c r="A6" s="9" t="s">
        <v>14</v>
      </c>
      <c r="B6" s="16">
        <v>1293</v>
      </c>
      <c r="C6" s="17">
        <v>341</v>
      </c>
      <c r="D6" s="17">
        <v>170</v>
      </c>
      <c r="E6" s="17">
        <v>110</v>
      </c>
      <c r="F6" s="17">
        <v>49</v>
      </c>
      <c r="G6" s="16">
        <v>92</v>
      </c>
      <c r="H6" s="17">
        <f t="shared" ref="H6:H14" si="0">SUM(B6:G6)</f>
        <v>2055</v>
      </c>
      <c r="I6" s="18">
        <f t="shared" ref="I6:I15" si="1">IF(H6&gt;0,H6/$H$16,"")</f>
        <v>0.14420040698898323</v>
      </c>
      <c r="K6" s="15"/>
    </row>
    <row r="7" spans="1:11" ht="30" customHeight="1" x14ac:dyDescent="0.15">
      <c r="A7" s="9" t="s">
        <v>15</v>
      </c>
      <c r="B7" s="16">
        <v>638</v>
      </c>
      <c r="C7" s="17">
        <v>258</v>
      </c>
      <c r="D7" s="17">
        <v>25</v>
      </c>
      <c r="E7" s="17">
        <v>25</v>
      </c>
      <c r="F7" s="17">
        <v>20</v>
      </c>
      <c r="G7" s="16">
        <v>4</v>
      </c>
      <c r="H7" s="17">
        <f t="shared" si="0"/>
        <v>970</v>
      </c>
      <c r="I7" s="18">
        <f t="shared" si="1"/>
        <v>6.8065398919374076E-2</v>
      </c>
      <c r="K7" s="15"/>
    </row>
    <row r="8" spans="1:11" ht="30" customHeight="1" x14ac:dyDescent="0.15">
      <c r="A8" s="9" t="s">
        <v>16</v>
      </c>
      <c r="B8" s="16">
        <v>449</v>
      </c>
      <c r="C8" s="17">
        <v>343</v>
      </c>
      <c r="D8" s="17">
        <v>41</v>
      </c>
      <c r="E8" s="17">
        <v>22</v>
      </c>
      <c r="F8" s="17">
        <v>8</v>
      </c>
      <c r="G8" s="16">
        <v>29</v>
      </c>
      <c r="H8" s="19">
        <f t="shared" si="0"/>
        <v>892</v>
      </c>
      <c r="I8" s="18">
        <f t="shared" si="1"/>
        <v>6.2592098800084206E-2</v>
      </c>
      <c r="K8" s="15"/>
    </row>
    <row r="9" spans="1:11" ht="30" customHeight="1" x14ac:dyDescent="0.15">
      <c r="A9" s="9" t="s">
        <v>17</v>
      </c>
      <c r="B9" s="16">
        <v>208</v>
      </c>
      <c r="C9" s="17">
        <v>194</v>
      </c>
      <c r="D9" s="17">
        <v>63</v>
      </c>
      <c r="E9" s="17">
        <v>95</v>
      </c>
      <c r="F9" s="17">
        <v>43</v>
      </c>
      <c r="G9" s="16">
        <v>45</v>
      </c>
      <c r="H9" s="17">
        <f t="shared" si="0"/>
        <v>648</v>
      </c>
      <c r="I9" s="18">
        <f t="shared" si="1"/>
        <v>4.5470493298715879E-2</v>
      </c>
      <c r="K9" s="15"/>
    </row>
    <row r="10" spans="1:11" ht="30" customHeight="1" x14ac:dyDescent="0.15">
      <c r="A10" s="9" t="s">
        <v>18</v>
      </c>
      <c r="B10" s="16">
        <v>298</v>
      </c>
      <c r="C10" s="17">
        <v>120</v>
      </c>
      <c r="D10" s="17">
        <v>22</v>
      </c>
      <c r="E10" s="17">
        <v>50</v>
      </c>
      <c r="F10" s="17">
        <v>10</v>
      </c>
      <c r="G10" s="16">
        <v>66</v>
      </c>
      <c r="H10" s="20">
        <f t="shared" si="0"/>
        <v>566</v>
      </c>
      <c r="I10" s="18">
        <f t="shared" si="1"/>
        <v>3.9716511122026524E-2</v>
      </c>
      <c r="K10" s="15"/>
    </row>
    <row r="11" spans="1:11" ht="30" customHeight="1" x14ac:dyDescent="0.15">
      <c r="A11" s="9" t="s">
        <v>19</v>
      </c>
      <c r="B11" s="16">
        <v>244</v>
      </c>
      <c r="C11" s="17">
        <v>149</v>
      </c>
      <c r="D11" s="17">
        <v>62</v>
      </c>
      <c r="E11" s="17">
        <v>52</v>
      </c>
      <c r="F11" s="17">
        <v>5</v>
      </c>
      <c r="G11" s="16">
        <v>31</v>
      </c>
      <c r="H11" s="17">
        <f t="shared" si="0"/>
        <v>543</v>
      </c>
      <c r="I11" s="18">
        <f t="shared" si="1"/>
        <v>3.8102589291979509E-2</v>
      </c>
      <c r="K11" s="15"/>
    </row>
    <row r="12" spans="1:11" ht="30" customHeight="1" x14ac:dyDescent="0.15">
      <c r="A12" s="9" t="s">
        <v>20</v>
      </c>
      <c r="B12" s="16">
        <v>257</v>
      </c>
      <c r="C12" s="17">
        <v>56</v>
      </c>
      <c r="D12" s="17">
        <v>23</v>
      </c>
      <c r="E12" s="17">
        <v>21</v>
      </c>
      <c r="F12" s="17">
        <v>9</v>
      </c>
      <c r="G12" s="16">
        <v>57</v>
      </c>
      <c r="H12" s="20">
        <f t="shared" si="0"/>
        <v>423</v>
      </c>
      <c r="I12" s="18">
        <f t="shared" si="1"/>
        <v>2.9682127569995088E-2</v>
      </c>
      <c r="J12" s="21"/>
      <c r="K12" s="15"/>
    </row>
    <row r="13" spans="1:11" ht="30" customHeight="1" x14ac:dyDescent="0.15">
      <c r="A13" s="9" t="s">
        <v>21</v>
      </c>
      <c r="B13" s="16">
        <v>181</v>
      </c>
      <c r="C13" s="17">
        <v>132</v>
      </c>
      <c r="D13" s="17">
        <v>10</v>
      </c>
      <c r="E13" s="17">
        <v>5</v>
      </c>
      <c r="F13" s="17">
        <v>20</v>
      </c>
      <c r="G13" s="16">
        <v>16</v>
      </c>
      <c r="H13" s="17">
        <f t="shared" si="0"/>
        <v>364</v>
      </c>
      <c r="I13" s="18">
        <f t="shared" si="1"/>
        <v>2.5542067223352748E-2</v>
      </c>
      <c r="K13" s="15"/>
    </row>
    <row r="14" spans="1:11" ht="30" customHeight="1" x14ac:dyDescent="0.15">
      <c r="A14" s="9" t="s">
        <v>22</v>
      </c>
      <c r="B14" s="16">
        <v>197</v>
      </c>
      <c r="C14" s="17">
        <v>129</v>
      </c>
      <c r="D14" s="17">
        <v>17</v>
      </c>
      <c r="E14" s="17">
        <v>1</v>
      </c>
      <c r="F14" s="17">
        <v>6</v>
      </c>
      <c r="G14" s="16">
        <v>11</v>
      </c>
      <c r="H14" s="22">
        <f t="shared" si="0"/>
        <v>361</v>
      </c>
      <c r="I14" s="18">
        <f t="shared" si="1"/>
        <v>2.5331555680303135E-2</v>
      </c>
      <c r="K14" s="15"/>
    </row>
    <row r="15" spans="1:11" ht="30" customHeight="1" x14ac:dyDescent="0.15">
      <c r="A15" s="23" t="s">
        <v>23</v>
      </c>
      <c r="B15" s="24">
        <f>B16-SUM(B5:B14)</f>
        <v>1584</v>
      </c>
      <c r="C15" s="24">
        <f t="shared" ref="C15:G15" si="2">C16-SUM(C5:C14)</f>
        <v>1364</v>
      </c>
      <c r="D15" s="24">
        <f t="shared" si="2"/>
        <v>333</v>
      </c>
      <c r="E15" s="24">
        <f t="shared" si="2"/>
        <v>103</v>
      </c>
      <c r="F15" s="24">
        <f t="shared" si="2"/>
        <v>147</v>
      </c>
      <c r="G15" s="24">
        <f t="shared" si="2"/>
        <v>149</v>
      </c>
      <c r="H15" s="25">
        <f>H16-SUM(H5:H14)</f>
        <v>3680</v>
      </c>
      <c r="I15" s="26">
        <f t="shared" si="1"/>
        <v>0.25822749280752227</v>
      </c>
      <c r="K15" s="4"/>
    </row>
    <row r="16" spans="1:11" ht="30" customHeight="1" x14ac:dyDescent="0.15">
      <c r="A16" s="27" t="s">
        <v>5</v>
      </c>
      <c r="B16" s="28">
        <v>6865</v>
      </c>
      <c r="C16" s="29">
        <v>4979</v>
      </c>
      <c r="D16" s="29">
        <v>888</v>
      </c>
      <c r="E16" s="29">
        <v>549</v>
      </c>
      <c r="F16" s="29">
        <v>367</v>
      </c>
      <c r="G16" s="30">
        <v>603</v>
      </c>
      <c r="H16" s="28">
        <f>SUM(B16:G16)</f>
        <v>14251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0.48172058101185883</v>
      </c>
      <c r="C17" s="32">
        <f t="shared" ref="C17:G17" si="3">IF(C16&gt;0,C16/$H$16,"")</f>
        <v>0.34937899094800368</v>
      </c>
      <c r="D17" s="32">
        <f t="shared" si="3"/>
        <v>6.2311416742684721E-2</v>
      </c>
      <c r="E17" s="32">
        <f t="shared" si="3"/>
        <v>3.8523612378078734E-2</v>
      </c>
      <c r="F17" s="32">
        <f t="shared" si="3"/>
        <v>2.5752578766402356E-2</v>
      </c>
      <c r="G17" s="33">
        <f t="shared" si="3"/>
        <v>4.231282015297172E-2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147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F85C-C1C1-4EBA-A305-F9096C2ECFA6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sqref="A1:I1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45748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1470</v>
      </c>
      <c r="C5" s="11">
        <v>1842</v>
      </c>
      <c r="D5" s="11">
        <v>119</v>
      </c>
      <c r="E5" s="11">
        <v>63</v>
      </c>
      <c r="F5" s="11">
        <v>50</v>
      </c>
      <c r="G5" s="12">
        <v>104</v>
      </c>
      <c r="H5" s="13">
        <f>SUM(B5:G5)</f>
        <v>3648</v>
      </c>
      <c r="I5" s="14">
        <f>IF(H5&gt;0,H5/$H$16,"")</f>
        <v>0.26386980108499097</v>
      </c>
      <c r="K5" s="15"/>
    </row>
    <row r="6" spans="1:11" ht="30" customHeight="1" x14ac:dyDescent="0.15">
      <c r="A6" s="9" t="s">
        <v>14</v>
      </c>
      <c r="B6" s="16">
        <v>1278</v>
      </c>
      <c r="C6" s="17">
        <v>343</v>
      </c>
      <c r="D6" s="17">
        <v>172</v>
      </c>
      <c r="E6" s="17">
        <v>120</v>
      </c>
      <c r="F6" s="17">
        <v>49</v>
      </c>
      <c r="G6" s="16">
        <v>91</v>
      </c>
      <c r="H6" s="17">
        <f t="shared" ref="H6:H14" si="0">SUM(B6:G6)</f>
        <v>2053</v>
      </c>
      <c r="I6" s="18">
        <f t="shared" ref="I6:I15" si="1">IF(H6&gt;0,H6/$H$16,"")</f>
        <v>0.14849909584086798</v>
      </c>
      <c r="K6" s="15"/>
    </row>
    <row r="7" spans="1:11" ht="30" customHeight="1" x14ac:dyDescent="0.15">
      <c r="A7" s="9" t="s">
        <v>15</v>
      </c>
      <c r="B7" s="16">
        <v>616</v>
      </c>
      <c r="C7" s="17">
        <v>262</v>
      </c>
      <c r="D7" s="17">
        <v>24</v>
      </c>
      <c r="E7" s="17">
        <v>18</v>
      </c>
      <c r="F7" s="17">
        <v>20</v>
      </c>
      <c r="G7" s="16">
        <v>4</v>
      </c>
      <c r="H7" s="17">
        <f t="shared" si="0"/>
        <v>944</v>
      </c>
      <c r="I7" s="18">
        <f t="shared" si="1"/>
        <v>6.828209764918626E-2</v>
      </c>
      <c r="K7" s="15"/>
    </row>
    <row r="8" spans="1:11" ht="30" customHeight="1" x14ac:dyDescent="0.15">
      <c r="A8" s="9" t="s">
        <v>16</v>
      </c>
      <c r="B8" s="16">
        <v>437</v>
      </c>
      <c r="C8" s="17">
        <v>319</v>
      </c>
      <c r="D8" s="17">
        <v>41</v>
      </c>
      <c r="E8" s="17">
        <v>22</v>
      </c>
      <c r="F8" s="17">
        <v>8</v>
      </c>
      <c r="G8" s="16">
        <v>29</v>
      </c>
      <c r="H8" s="19">
        <f t="shared" si="0"/>
        <v>856</v>
      </c>
      <c r="I8" s="18">
        <f t="shared" si="1"/>
        <v>6.1916817359855332E-2</v>
      </c>
      <c r="K8" s="15"/>
    </row>
    <row r="9" spans="1:11" ht="30" customHeight="1" x14ac:dyDescent="0.15">
      <c r="A9" s="9" t="s">
        <v>17</v>
      </c>
      <c r="B9" s="16">
        <v>212</v>
      </c>
      <c r="C9" s="17">
        <v>171</v>
      </c>
      <c r="D9" s="17">
        <v>54</v>
      </c>
      <c r="E9" s="17">
        <v>90</v>
      </c>
      <c r="F9" s="17">
        <v>46</v>
      </c>
      <c r="G9" s="16">
        <v>45</v>
      </c>
      <c r="H9" s="17">
        <f t="shared" si="0"/>
        <v>618</v>
      </c>
      <c r="I9" s="18">
        <f t="shared" si="1"/>
        <v>4.4701627486437613E-2</v>
      </c>
      <c r="K9" s="15"/>
    </row>
    <row r="10" spans="1:11" ht="30" customHeight="1" x14ac:dyDescent="0.15">
      <c r="A10" s="9" t="s">
        <v>18</v>
      </c>
      <c r="B10" s="16">
        <v>294</v>
      </c>
      <c r="C10" s="17">
        <v>124</v>
      </c>
      <c r="D10" s="17">
        <v>22</v>
      </c>
      <c r="E10" s="17">
        <v>49</v>
      </c>
      <c r="F10" s="17">
        <v>10</v>
      </c>
      <c r="G10" s="16">
        <v>67</v>
      </c>
      <c r="H10" s="20">
        <f t="shared" si="0"/>
        <v>566</v>
      </c>
      <c r="I10" s="18">
        <f t="shared" si="1"/>
        <v>4.0940325497287523E-2</v>
      </c>
      <c r="K10" s="15"/>
    </row>
    <row r="11" spans="1:11" ht="30" customHeight="1" x14ac:dyDescent="0.15">
      <c r="A11" s="9" t="s">
        <v>19</v>
      </c>
      <c r="B11" s="16">
        <v>242</v>
      </c>
      <c r="C11" s="17">
        <v>145</v>
      </c>
      <c r="D11" s="17">
        <v>61</v>
      </c>
      <c r="E11" s="17">
        <v>53</v>
      </c>
      <c r="F11" s="17">
        <v>6</v>
      </c>
      <c r="G11" s="16">
        <v>31</v>
      </c>
      <c r="H11" s="17">
        <f t="shared" si="0"/>
        <v>538</v>
      </c>
      <c r="I11" s="18">
        <f t="shared" si="1"/>
        <v>3.8915009041591321E-2</v>
      </c>
      <c r="K11" s="15"/>
    </row>
    <row r="12" spans="1:11" ht="30" customHeight="1" x14ac:dyDescent="0.15">
      <c r="A12" s="9" t="s">
        <v>20</v>
      </c>
      <c r="B12" s="16">
        <v>253</v>
      </c>
      <c r="C12" s="17">
        <v>56</v>
      </c>
      <c r="D12" s="17">
        <v>25</v>
      </c>
      <c r="E12" s="17">
        <v>21</v>
      </c>
      <c r="F12" s="17">
        <v>9</v>
      </c>
      <c r="G12" s="16">
        <v>53</v>
      </c>
      <c r="H12" s="20">
        <f t="shared" si="0"/>
        <v>417</v>
      </c>
      <c r="I12" s="18">
        <f t="shared" si="1"/>
        <v>3.0162748643761301E-2</v>
      </c>
      <c r="J12" s="21"/>
      <c r="K12" s="15"/>
    </row>
    <row r="13" spans="1:11" ht="30" customHeight="1" x14ac:dyDescent="0.15">
      <c r="A13" s="9" t="s">
        <v>21</v>
      </c>
      <c r="B13" s="16">
        <v>169</v>
      </c>
      <c r="C13" s="17">
        <v>118</v>
      </c>
      <c r="D13" s="17">
        <v>11</v>
      </c>
      <c r="E13" s="17">
        <v>5</v>
      </c>
      <c r="F13" s="17">
        <v>21</v>
      </c>
      <c r="G13" s="16">
        <v>12</v>
      </c>
      <c r="H13" s="17">
        <f t="shared" si="0"/>
        <v>336</v>
      </c>
      <c r="I13" s="18">
        <f t="shared" si="1"/>
        <v>2.430379746835443E-2</v>
      </c>
      <c r="K13" s="15"/>
    </row>
    <row r="14" spans="1:11" ht="30" customHeight="1" x14ac:dyDescent="0.15">
      <c r="A14" s="9" t="s">
        <v>22</v>
      </c>
      <c r="B14" s="16">
        <v>189</v>
      </c>
      <c r="C14" s="17">
        <v>98</v>
      </c>
      <c r="D14" s="17">
        <v>15</v>
      </c>
      <c r="E14" s="17">
        <v>1</v>
      </c>
      <c r="F14" s="17">
        <v>6</v>
      </c>
      <c r="G14" s="16">
        <v>11</v>
      </c>
      <c r="H14" s="22">
        <f t="shared" si="0"/>
        <v>320</v>
      </c>
      <c r="I14" s="18">
        <f t="shared" si="1"/>
        <v>2.3146473779385172E-2</v>
      </c>
      <c r="K14" s="15"/>
    </row>
    <row r="15" spans="1:11" ht="30" customHeight="1" x14ac:dyDescent="0.15">
      <c r="A15" s="23" t="s">
        <v>23</v>
      </c>
      <c r="B15" s="24">
        <f>B16-SUM(B5:B14)</f>
        <v>1568</v>
      </c>
      <c r="C15" s="24">
        <f t="shared" ref="C15:G15" si="2">C16-SUM(C5:C14)</f>
        <v>1237</v>
      </c>
      <c r="D15" s="24">
        <f t="shared" si="2"/>
        <v>331</v>
      </c>
      <c r="E15" s="24">
        <f t="shared" si="2"/>
        <v>103</v>
      </c>
      <c r="F15" s="24">
        <f t="shared" si="2"/>
        <v>145</v>
      </c>
      <c r="G15" s="24">
        <f t="shared" si="2"/>
        <v>145</v>
      </c>
      <c r="H15" s="25">
        <f>H16-SUM(H5:H14)</f>
        <v>3529</v>
      </c>
      <c r="I15" s="26">
        <f t="shared" si="1"/>
        <v>0.2552622061482821</v>
      </c>
      <c r="K15" s="4"/>
    </row>
    <row r="16" spans="1:11" ht="30" customHeight="1" x14ac:dyDescent="0.15">
      <c r="A16" s="27" t="s">
        <v>5</v>
      </c>
      <c r="B16" s="28">
        <v>6728</v>
      </c>
      <c r="C16" s="29">
        <v>4715</v>
      </c>
      <c r="D16" s="29">
        <v>875</v>
      </c>
      <c r="E16" s="29">
        <v>545</v>
      </c>
      <c r="F16" s="29">
        <v>370</v>
      </c>
      <c r="G16" s="30">
        <v>592</v>
      </c>
      <c r="H16" s="28">
        <f>SUM(B16:G16)</f>
        <v>13825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0.48665461121157322</v>
      </c>
      <c r="C17" s="32">
        <f t="shared" ref="C17:G17" si="3">IF(C16&gt;0,C16/$H$16,"")</f>
        <v>0.34104882459312841</v>
      </c>
      <c r="D17" s="32">
        <f t="shared" si="3"/>
        <v>6.3291139240506333E-2</v>
      </c>
      <c r="E17" s="32">
        <f t="shared" si="3"/>
        <v>3.9421338155515372E-2</v>
      </c>
      <c r="F17" s="32">
        <f t="shared" si="3"/>
        <v>2.6763110307414104E-2</v>
      </c>
      <c r="G17" s="33">
        <f t="shared" si="3"/>
        <v>4.2820976491862568E-2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145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202509</vt:lpstr>
      <vt:lpstr>202508</vt:lpstr>
      <vt:lpstr>202507</vt:lpstr>
      <vt:lpstr>202506</vt:lpstr>
      <vt:lpstr>202505</vt:lpstr>
      <vt:lpstr>202504</vt:lpstr>
      <vt:lpstr>'202504'!Print_Area</vt:lpstr>
      <vt:lpstr>'202505'!Print_Area</vt:lpstr>
      <vt:lpstr>'202506'!Print_Area</vt:lpstr>
      <vt:lpstr>'202507'!Print_Area</vt:lpstr>
      <vt:lpstr>'202508'!Print_Area</vt:lpstr>
      <vt:lpstr>'202509'!Print_Area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2025-04-07T03:12:12Z</dcterms:created>
  <dcterms:modified xsi:type="dcterms:W3CDTF">2025-09-12T00:43:13Z</dcterms:modified>
</cp:coreProperties>
</file>