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40F1AD88-CC83-41B1-8AD8-20B0E7D7D939}" xr6:coauthVersionLast="36" xr6:coauthVersionMax="36" xr10:uidLastSave="{00000000-0000-0000-0000-000000000000}"/>
  <bookViews>
    <workbookView xWindow="0" yWindow="0" windowWidth="15200" windowHeight="8200" xr2:uid="{C410B97D-524F-41DC-8451-CE359AD291A9}"/>
  </bookViews>
  <sheets>
    <sheet name="202504" sheetId="1" r:id="rId1"/>
  </sheets>
  <definedNames>
    <definedName name="_xlnm.Print_Area" localSheetId="0">'202504'!$A$1:$I$18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7" i="1" s="1"/>
  <c r="G15" i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I9" i="1" l="1"/>
  <c r="I13" i="1"/>
  <c r="I6" i="1"/>
  <c r="I10" i="1"/>
  <c r="I14" i="1"/>
  <c r="I7" i="1"/>
  <c r="I11" i="1"/>
  <c r="I8" i="1"/>
  <c r="I12" i="1"/>
  <c r="H15" i="1"/>
  <c r="I15" i="1" s="1"/>
  <c r="I5" i="1"/>
  <c r="D17" i="1"/>
  <c r="E17" i="1"/>
  <c r="B17" i="1"/>
  <c r="F17" i="1"/>
  <c r="C17" i="1"/>
</calcChain>
</file>

<file path=xl/sharedStrings.xml><?xml version="1.0" encoding="utf-8"?>
<sst xmlns="http://schemas.openxmlformats.org/spreadsheetml/2006/main" count="28" uniqueCount="27">
  <si>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phoneticPr fontId="4"/>
  </si>
  <si>
    <t>つくば市</t>
    <rPh sb="0" eb="4">
      <t>イ</t>
    </rPh>
    <phoneticPr fontId="4"/>
  </si>
  <si>
    <t>現在</t>
    <rPh sb="0" eb="2">
      <t>ゲンザイ</t>
    </rPh>
    <phoneticPr fontId="4"/>
  </si>
  <si>
    <t>国籍・地域</t>
    <rPh sb="0" eb="2">
      <t>コクセキ</t>
    </rPh>
    <rPh sb="3" eb="5">
      <t>チイキ</t>
    </rPh>
    <phoneticPr fontId="4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</si>
  <si>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4"/>
  </si>
  <si>
    <t>計</t>
    <rPh sb="0" eb="1">
      <t>ケイ</t>
    </rPh>
    <phoneticPr fontId="4"/>
  </si>
  <si>
    <t>国籍別
割合</t>
    <rPh sb="0" eb="2">
      <t>コクセキ</t>
    </rPh>
    <rPh sb="2" eb="3">
      <t>ベツ</t>
    </rPh>
    <rPh sb="4" eb="6">
      <t>ワリアイ</t>
    </rPh>
    <phoneticPr fontId="4"/>
  </si>
  <si>
    <t>谷田部</t>
    <rPh sb="0" eb="3">
      <t>ヤタベ</t>
    </rPh>
    <phoneticPr fontId="4"/>
  </si>
  <si>
    <t>桜</t>
    <rPh sb="0" eb="1">
      <t>サクラ</t>
    </rPh>
    <phoneticPr fontId="4"/>
  </si>
  <si>
    <t>大穂</t>
    <rPh sb="0" eb="2">
      <t>オオホ</t>
    </rPh>
    <phoneticPr fontId="4"/>
  </si>
  <si>
    <t>豊里</t>
    <rPh sb="0" eb="2">
      <t>トヨサト</t>
    </rPh>
    <phoneticPr fontId="4"/>
  </si>
  <si>
    <t>筑波</t>
    <rPh sb="0" eb="2">
      <t>ツクバ</t>
    </rPh>
    <phoneticPr fontId="4"/>
  </si>
  <si>
    <t>茎崎</t>
    <rPh sb="0" eb="2">
      <t>クキザキ</t>
    </rPh>
    <phoneticPr fontId="4"/>
  </si>
  <si>
    <t>中国　　　　　　　　　　　　　　　　　　　　　　　　　　　　　　　　　　　　　　　　　　　　　　　　</t>
  </si>
  <si>
    <t>ベトナム　　　　　　　　　　　　　　　　　　　　　　　　　　　　　　　　　　　　　　　　　　　　　　</t>
  </si>
  <si>
    <t>インド　　　　　　　　　　　　　　　　　　　　　　　　　　　　　　　　　　　　　　　　　　　　　　　</t>
  </si>
  <si>
    <t>韓国　　　　　　　　　　　　　　　　　　　　　　　　　　　　　　　　　　　　　　　　　　　　　　　　</t>
  </si>
  <si>
    <t>インドネシア　　　　　　　　　　　　　　　　　　　　　　　　　　　　　　　　　　　　　　　　　　　　</t>
  </si>
  <si>
    <t>フィリピン　　　　　　　　　　　　　　　　　　　　　　　　　　　　　　　　　　　　　　　　　　　　　</t>
  </si>
  <si>
    <t>スリランカ　　　　　　　　　　　　　　　　　　　　　　　　　　　　　　　　　　　　　　　　　　　　　</t>
  </si>
  <si>
    <t>ブラジル　　　　　　　　　　　　　　　　　　　　　　　　　　　　　　　　　　　　　　　　　　　　　　</t>
  </si>
  <si>
    <t>ネパール　　　　　　　　　　　　　　　　　　　　　　　　　　　　　　　　　　　　　　　　　　　　　　</t>
  </si>
  <si>
    <t>台湾　　　　　　　　　　　　　　　　　　　　　　　　　　　　　　　　　　　　　　　　　　　　　　　　</t>
  </si>
  <si>
    <t>その他</t>
    <rPh sb="2" eb="3">
      <t>ホカ</t>
    </rPh>
    <phoneticPr fontId="4"/>
  </si>
  <si>
    <t>地区別割合</t>
    <rPh sb="0" eb="2">
      <t>チク</t>
    </rPh>
    <rPh sb="2" eb="3">
      <t>ベツ</t>
    </rPh>
    <rPh sb="3" eb="5">
      <t>ワリアイ</t>
    </rPh>
    <phoneticPr fontId="4"/>
  </si>
  <si>
    <t>※国籍・地域の分類は、法務省の在留外国人統計の分類に基づく。</t>
    <phoneticPr fontId="4"/>
  </si>
  <si>
    <t>ケ国</t>
    <rPh sb="1" eb="2">
      <t>クニ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</si>
</sst>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0" fillId="0" borderId="0" xfId="0" applyBorder="1"/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8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8" fillId="0" borderId="17" xfId="1" applyNumberFormat="1" applyFont="1" applyFill="1" applyBorder="1" applyAlignment="1">
      <alignment vertical="center"/>
    </xf>
    <xf numFmtId="38" fontId="8" fillId="0" borderId="4" xfId="1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F85C-C1C1-4EBA-A305-F9096C2ECFA6}">
  <dimension ref="A1:K18"/>
  <sheetViews>
    <sheetView showGridLines="0" tabSelected="1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265625" defaultRowHeight="30" customHeight="1" x14ac:dyDescent="0.2"/>
  <cols>
    <col min="1" max="1" width="16.7265625" style="34" customWidth="1"/>
    <col min="2" max="7" width="9.36328125" style="1" customWidth="1"/>
    <col min="8" max="8" width="9.90625" style="1" customWidth="1"/>
    <col min="9" max="9" width="9.36328125" style="1" customWidth="1"/>
    <col min="10" max="16384" width="10.7265625" style="1"/>
  </cols>
  <sheetData>
    <row r="1" spans="1:11" ht="51.6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 ht="31.5" customHeight="1" x14ac:dyDescent="0.2">
      <c r="A2" s="2" t="s">
        <v>1</v>
      </c>
      <c r="F2" s="40">
        <v>45748</v>
      </c>
      <c r="G2" s="40"/>
      <c r="H2" s="40"/>
      <c r="I2" s="3" t="s">
        <v>2</v>
      </c>
    </row>
    <row r="3" spans="1:11" ht="25.15" customHeight="1" x14ac:dyDescent="0.2">
      <c r="A3" s="41" t="s">
        <v>3</v>
      </c>
      <c r="B3" s="43" t="s">
        <v>4</v>
      </c>
      <c r="C3" s="43"/>
      <c r="D3" s="43"/>
      <c r="E3" s="43"/>
      <c r="F3" s="43"/>
      <c r="G3" s="43"/>
      <c r="H3" s="44" t="s">
        <v>5</v>
      </c>
      <c r="I3" s="46" t="s">
        <v>6</v>
      </c>
      <c r="K3" s="4"/>
    </row>
    <row r="4" spans="1:11" s="7" customFormat="1" ht="25.15" customHeight="1" x14ac:dyDescent="0.2">
      <c r="A4" s="4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5"/>
      <c r="I4" s="47"/>
      <c r="K4" s="8"/>
    </row>
    <row r="5" spans="1:11" ht="30" customHeight="1" x14ac:dyDescent="0.2">
      <c r="A5" s="9" t="s">
        <v>13</v>
      </c>
      <c r="B5" s="10">
        <v>1470</v>
      </c>
      <c r="C5" s="11">
        <v>1842</v>
      </c>
      <c r="D5" s="11">
        <v>119</v>
      </c>
      <c r="E5" s="11">
        <v>63</v>
      </c>
      <c r="F5" s="11">
        <v>50</v>
      </c>
      <c r="G5" s="12">
        <v>104</v>
      </c>
      <c r="H5" s="13">
        <f>SUM(B5:G5)</f>
        <v>3648</v>
      </c>
      <c r="I5" s="14">
        <f>IF(H5&gt;0,H5/$H$16,"")</f>
        <v>0.26386980108499097</v>
      </c>
      <c r="K5" s="15"/>
    </row>
    <row r="6" spans="1:11" ht="30" customHeight="1" x14ac:dyDescent="0.2">
      <c r="A6" s="9" t="s">
        <v>14</v>
      </c>
      <c r="B6" s="16">
        <v>1278</v>
      </c>
      <c r="C6" s="17">
        <v>343</v>
      </c>
      <c r="D6" s="17">
        <v>172</v>
      </c>
      <c r="E6" s="17">
        <v>120</v>
      </c>
      <c r="F6" s="17">
        <v>49</v>
      </c>
      <c r="G6" s="16">
        <v>91</v>
      </c>
      <c r="H6" s="17">
        <f t="shared" ref="H6:H14" si="0">SUM(B6:G6)</f>
        <v>2053</v>
      </c>
      <c r="I6" s="18">
        <f t="shared" ref="I6:I15" si="1">IF(H6&gt;0,H6/$H$16,"")</f>
        <v>0.14849909584086798</v>
      </c>
      <c r="K6" s="15"/>
    </row>
    <row r="7" spans="1:11" ht="30" customHeight="1" x14ac:dyDescent="0.2">
      <c r="A7" s="9" t="s">
        <v>15</v>
      </c>
      <c r="B7" s="16">
        <v>616</v>
      </c>
      <c r="C7" s="17">
        <v>262</v>
      </c>
      <c r="D7" s="17">
        <v>24</v>
      </c>
      <c r="E7" s="17">
        <v>18</v>
      </c>
      <c r="F7" s="17">
        <v>20</v>
      </c>
      <c r="G7" s="16">
        <v>4</v>
      </c>
      <c r="H7" s="17">
        <f t="shared" si="0"/>
        <v>944</v>
      </c>
      <c r="I7" s="18">
        <f t="shared" si="1"/>
        <v>6.828209764918626E-2</v>
      </c>
      <c r="K7" s="15"/>
    </row>
    <row r="8" spans="1:11" ht="30" customHeight="1" x14ac:dyDescent="0.2">
      <c r="A8" s="9" t="s">
        <v>16</v>
      </c>
      <c r="B8" s="16">
        <v>437</v>
      </c>
      <c r="C8" s="17">
        <v>319</v>
      </c>
      <c r="D8" s="17">
        <v>41</v>
      </c>
      <c r="E8" s="17">
        <v>22</v>
      </c>
      <c r="F8" s="17">
        <v>8</v>
      </c>
      <c r="G8" s="16">
        <v>29</v>
      </c>
      <c r="H8" s="19">
        <f t="shared" si="0"/>
        <v>856</v>
      </c>
      <c r="I8" s="18">
        <f t="shared" si="1"/>
        <v>6.1916817359855332E-2</v>
      </c>
      <c r="K8" s="15"/>
    </row>
    <row r="9" spans="1:11" ht="30" customHeight="1" x14ac:dyDescent="0.2">
      <c r="A9" s="9" t="s">
        <v>17</v>
      </c>
      <c r="B9" s="16">
        <v>212</v>
      </c>
      <c r="C9" s="17">
        <v>171</v>
      </c>
      <c r="D9" s="17">
        <v>54</v>
      </c>
      <c r="E9" s="17">
        <v>90</v>
      </c>
      <c r="F9" s="17">
        <v>46</v>
      </c>
      <c r="G9" s="16">
        <v>45</v>
      </c>
      <c r="H9" s="17">
        <f t="shared" si="0"/>
        <v>618</v>
      </c>
      <c r="I9" s="18">
        <f t="shared" si="1"/>
        <v>4.4701627486437613E-2</v>
      </c>
      <c r="K9" s="15"/>
    </row>
    <row r="10" spans="1:11" ht="30" customHeight="1" x14ac:dyDescent="0.2">
      <c r="A10" s="9" t="s">
        <v>18</v>
      </c>
      <c r="B10" s="16">
        <v>294</v>
      </c>
      <c r="C10" s="17">
        <v>124</v>
      </c>
      <c r="D10" s="17">
        <v>22</v>
      </c>
      <c r="E10" s="17">
        <v>49</v>
      </c>
      <c r="F10" s="17">
        <v>10</v>
      </c>
      <c r="G10" s="16">
        <v>67</v>
      </c>
      <c r="H10" s="20">
        <f t="shared" si="0"/>
        <v>566</v>
      </c>
      <c r="I10" s="18">
        <f t="shared" si="1"/>
        <v>4.0940325497287523E-2</v>
      </c>
      <c r="K10" s="15"/>
    </row>
    <row r="11" spans="1:11" ht="30" customHeight="1" x14ac:dyDescent="0.2">
      <c r="A11" s="9" t="s">
        <v>19</v>
      </c>
      <c r="B11" s="16">
        <v>242</v>
      </c>
      <c r="C11" s="17">
        <v>145</v>
      </c>
      <c r="D11" s="17">
        <v>61</v>
      </c>
      <c r="E11" s="17">
        <v>53</v>
      </c>
      <c r="F11" s="17">
        <v>6</v>
      </c>
      <c r="G11" s="16">
        <v>31</v>
      </c>
      <c r="H11" s="17">
        <f t="shared" si="0"/>
        <v>538</v>
      </c>
      <c r="I11" s="18">
        <f t="shared" si="1"/>
        <v>3.8915009041591321E-2</v>
      </c>
      <c r="K11" s="15"/>
    </row>
    <row r="12" spans="1:11" ht="30" customHeight="1" x14ac:dyDescent="0.2">
      <c r="A12" s="9" t="s">
        <v>20</v>
      </c>
      <c r="B12" s="16">
        <v>253</v>
      </c>
      <c r="C12" s="17">
        <v>56</v>
      </c>
      <c r="D12" s="17">
        <v>25</v>
      </c>
      <c r="E12" s="17">
        <v>21</v>
      </c>
      <c r="F12" s="17">
        <v>9</v>
      </c>
      <c r="G12" s="16">
        <v>53</v>
      </c>
      <c r="H12" s="20">
        <f t="shared" si="0"/>
        <v>417</v>
      </c>
      <c r="I12" s="18">
        <f t="shared" si="1"/>
        <v>3.0162748643761301E-2</v>
      </c>
      <c r="J12" s="21"/>
      <c r="K12" s="15"/>
    </row>
    <row r="13" spans="1:11" ht="30" customHeight="1" x14ac:dyDescent="0.2">
      <c r="A13" s="9" t="s">
        <v>21</v>
      </c>
      <c r="B13" s="16">
        <v>169</v>
      </c>
      <c r="C13" s="17">
        <v>118</v>
      </c>
      <c r="D13" s="17">
        <v>11</v>
      </c>
      <c r="E13" s="17">
        <v>5</v>
      </c>
      <c r="F13" s="17">
        <v>21</v>
      </c>
      <c r="G13" s="16">
        <v>12</v>
      </c>
      <c r="H13" s="17">
        <f t="shared" si="0"/>
        <v>336</v>
      </c>
      <c r="I13" s="18">
        <f t="shared" si="1"/>
        <v>2.430379746835443E-2</v>
      </c>
      <c r="K13" s="15"/>
    </row>
    <row r="14" spans="1:11" ht="30" customHeight="1" x14ac:dyDescent="0.2">
      <c r="A14" s="9" t="s">
        <v>22</v>
      </c>
      <c r="B14" s="16">
        <v>189</v>
      </c>
      <c r="C14" s="17">
        <v>98</v>
      </c>
      <c r="D14" s="17">
        <v>15</v>
      </c>
      <c r="E14" s="17">
        <v>1</v>
      </c>
      <c r="F14" s="17">
        <v>6</v>
      </c>
      <c r="G14" s="16">
        <v>11</v>
      </c>
      <c r="H14" s="22">
        <f t="shared" si="0"/>
        <v>320</v>
      </c>
      <c r="I14" s="18">
        <f t="shared" si="1"/>
        <v>2.3146473779385172E-2</v>
      </c>
      <c r="K14" s="15"/>
    </row>
    <row r="15" spans="1:11" ht="30" customHeight="1" x14ac:dyDescent="0.2">
      <c r="A15" s="23" t="s">
        <v>23</v>
      </c>
      <c r="B15" s="24">
        <f>B16-SUM(B5:B14)</f>
        <v>1568</v>
      </c>
      <c r="C15" s="24">
        <f t="shared" ref="C15:G15" si="2">C16-SUM(C5:C14)</f>
        <v>1237</v>
      </c>
      <c r="D15" s="24">
        <f t="shared" si="2"/>
        <v>331</v>
      </c>
      <c r="E15" s="24">
        <f t="shared" si="2"/>
        <v>103</v>
      </c>
      <c r="F15" s="24">
        <f t="shared" si="2"/>
        <v>145</v>
      </c>
      <c r="G15" s="24">
        <f t="shared" si="2"/>
        <v>145</v>
      </c>
      <c r="H15" s="25">
        <f>H16-SUM(H5:H14)</f>
        <v>3529</v>
      </c>
      <c r="I15" s="26">
        <f t="shared" si="1"/>
        <v>0.2552622061482821</v>
      </c>
      <c r="K15" s="4"/>
    </row>
    <row r="16" spans="1:11" ht="30" customHeight="1" x14ac:dyDescent="0.2">
      <c r="A16" s="27" t="s">
        <v>5</v>
      </c>
      <c r="B16" s="28">
        <v>6728</v>
      </c>
      <c r="C16" s="29">
        <v>4715</v>
      </c>
      <c r="D16" s="29">
        <v>875</v>
      </c>
      <c r="E16" s="29">
        <v>545</v>
      </c>
      <c r="F16" s="29">
        <v>370</v>
      </c>
      <c r="G16" s="30">
        <v>592</v>
      </c>
      <c r="H16" s="28">
        <f>SUM(B16:G16)</f>
        <v>13825</v>
      </c>
      <c r="I16" s="31"/>
      <c r="K16" s="4"/>
    </row>
    <row r="17" spans="1:11" ht="30" customHeight="1" x14ac:dyDescent="0.2">
      <c r="A17" s="27" t="s">
        <v>24</v>
      </c>
      <c r="B17" s="32">
        <f>IF(B16&gt;0,B16/$H$16,"")</f>
        <v>0.48665461121157322</v>
      </c>
      <c r="C17" s="32">
        <f t="shared" ref="C17:G17" si="3">IF(C16&gt;0,C16/$H$16,"")</f>
        <v>0.34104882459312841</v>
      </c>
      <c r="D17" s="32">
        <f t="shared" si="3"/>
        <v>6.3291139240506333E-2</v>
      </c>
      <c r="E17" s="32">
        <f t="shared" si="3"/>
        <v>3.9421338155515372E-2</v>
      </c>
      <c r="F17" s="32">
        <f t="shared" si="3"/>
        <v>2.6763110307414104E-2</v>
      </c>
      <c r="G17" s="33">
        <f t="shared" si="3"/>
        <v>4.2820976491862568E-2</v>
      </c>
      <c r="H17" s="31"/>
      <c r="I17" s="31"/>
      <c r="K17" s="4"/>
    </row>
    <row r="18" spans="1:11" ht="30" customHeight="1" x14ac:dyDescent="0.2">
      <c r="B18" s="37" t="s">
        <v>25</v>
      </c>
      <c r="C18" s="37"/>
      <c r="D18" s="37"/>
      <c r="E18" s="37"/>
      <c r="F18" s="37"/>
      <c r="G18" s="38"/>
      <c r="H18" s="35">
        <v>145</v>
      </c>
      <c r="I18" s="36" t="s">
        <v>26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</vt:lpstr>
      <vt:lpstr>'202504'!Print_Area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2025-04-07T03:12:12Z</dcterms:created>
  <dcterms:modified xsi:type="dcterms:W3CDTF">2025-04-07T03:12:18Z</dcterms:modified>
</cp:coreProperties>
</file>