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filterPrivacy="1" defaultThemeVersion="166925"/>
  <xr:revisionPtr revIDLastSave="0" documentId="13_ncr:1_{569BAE59-692E-4497-B6D7-7EC5F4E3DCAC}" xr6:coauthVersionLast="36" xr6:coauthVersionMax="36" xr10:uidLastSave="{00000000-0000-0000-0000-000000000000}"/>
  <bookViews>
    <workbookView xWindow="0" yWindow="0" windowWidth="15345" windowHeight="4500" xr2:uid="{81AFB3E2-8596-4928-8D1C-F422780AB0E0}"/>
  </bookViews>
  <sheets>
    <sheet name="202503" sheetId="12" r:id="rId1"/>
    <sheet name="202502" sheetId="10" r:id="rId2"/>
    <sheet name="202501" sheetId="11" r:id="rId3"/>
    <sheet name="202412" sheetId="9" r:id="rId4"/>
    <sheet name="202411" sheetId="8" r:id="rId5"/>
    <sheet name="202410" sheetId="7" r:id="rId6"/>
    <sheet name="202409" sheetId="6" r:id="rId7"/>
    <sheet name="202408" sheetId="4" r:id="rId8"/>
    <sheet name="202407" sheetId="5" r:id="rId9"/>
    <sheet name="202406" sheetId="2" r:id="rId10"/>
    <sheet name="202405" sheetId="3" r:id="rId11"/>
    <sheet name="202404" sheetId="1" r:id="rId12"/>
  </sheets>
  <definedNames>
    <definedName name="_xlnm.Print_Area" localSheetId="11">'202404'!$A$1:$I$18</definedName>
    <definedName name="_xlnm.Print_Area" localSheetId="10">'202405'!$A$1:$I$18</definedName>
    <definedName name="_xlnm.Print_Area" localSheetId="9">'202406'!$A$1:$I$18</definedName>
    <definedName name="_xlnm.Print_Area" localSheetId="8">'202407'!$A$1:$I$18</definedName>
    <definedName name="_xlnm.Print_Area" localSheetId="7">'202408'!$A$1:$I$18</definedName>
    <definedName name="_xlnm.Print_Area" localSheetId="6">'202409'!$A$1:$I$18</definedName>
    <definedName name="_xlnm.Print_Area" localSheetId="5">'202410'!$A$1:$I$18</definedName>
    <definedName name="_xlnm.Print_Area" localSheetId="4">'202411'!$A$1:$I$18</definedName>
    <definedName name="_xlnm.Print_Area" localSheetId="3">'202412'!$A$1:$I$18</definedName>
    <definedName name="_xlnm.Print_Area" localSheetId="2">'202501'!$A$1:$I$18</definedName>
    <definedName name="_xlnm.Print_Area" localSheetId="1">'202502'!$A$1:$I$18</definedName>
    <definedName name="_xlnm.Print_Area" localSheetId="0">'202503'!$A$1:$I$18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2" l="1"/>
  <c r="F17" i="12" s="1"/>
  <c r="G15" i="12"/>
  <c r="F15" i="12"/>
  <c r="E15" i="12"/>
  <c r="D15" i="12"/>
  <c r="C15" i="12"/>
  <c r="B15" i="12"/>
  <c r="H14" i="12"/>
  <c r="H13" i="12"/>
  <c r="H12" i="12"/>
  <c r="H11" i="12"/>
  <c r="H10" i="12"/>
  <c r="H9" i="12"/>
  <c r="H8" i="12"/>
  <c r="H7" i="12"/>
  <c r="H6" i="12"/>
  <c r="H5" i="12"/>
  <c r="I10" i="12" l="1"/>
  <c r="I7" i="12"/>
  <c r="I14" i="12"/>
  <c r="G17" i="12"/>
  <c r="I8" i="12"/>
  <c r="I12" i="12"/>
  <c r="I11" i="12"/>
  <c r="I5" i="12"/>
  <c r="I9" i="12"/>
  <c r="I13" i="12"/>
  <c r="C17" i="12"/>
  <c r="D17" i="12"/>
  <c r="H15" i="12"/>
  <c r="I15" i="12" s="1"/>
  <c r="I6" i="12"/>
  <c r="E17" i="12"/>
  <c r="B17" i="12"/>
  <c r="H16" i="11"/>
  <c r="G17" i="11" s="1"/>
  <c r="G15" i="11"/>
  <c r="F15" i="11"/>
  <c r="E15" i="11"/>
  <c r="D15" i="11"/>
  <c r="C15" i="11"/>
  <c r="B15" i="11"/>
  <c r="I14" i="11"/>
  <c r="H14" i="11"/>
  <c r="H13" i="11"/>
  <c r="I13" i="11" s="1"/>
  <c r="I12" i="11"/>
  <c r="H12" i="11"/>
  <c r="H11" i="11"/>
  <c r="I11" i="11" s="1"/>
  <c r="I10" i="11"/>
  <c r="H10" i="11"/>
  <c r="H9" i="11"/>
  <c r="I9" i="11" s="1"/>
  <c r="I8" i="11"/>
  <c r="H8" i="11"/>
  <c r="H7" i="11"/>
  <c r="I7" i="11" s="1"/>
  <c r="I6" i="11"/>
  <c r="H6" i="11"/>
  <c r="H5" i="11"/>
  <c r="I5" i="11" s="1"/>
  <c r="D17" i="11" l="1"/>
  <c r="E17" i="11"/>
  <c r="B17" i="11"/>
  <c r="F17" i="11"/>
  <c r="H15" i="11"/>
  <c r="I15" i="11" s="1"/>
  <c r="C17" i="11"/>
  <c r="C15" i="10" l="1"/>
  <c r="D15" i="10"/>
  <c r="E15" i="10"/>
  <c r="F15" i="10"/>
  <c r="G15" i="10"/>
  <c r="H16" i="10" l="1"/>
  <c r="G17" i="10" s="1"/>
  <c r="B15" i="10"/>
  <c r="H14" i="10"/>
  <c r="H13" i="10"/>
  <c r="H12" i="10"/>
  <c r="H11" i="10"/>
  <c r="H10" i="10"/>
  <c r="H9" i="10"/>
  <c r="H8" i="10"/>
  <c r="H7" i="10"/>
  <c r="H6" i="10"/>
  <c r="H5" i="10"/>
  <c r="I5" i="10" l="1"/>
  <c r="I9" i="10"/>
  <c r="I13" i="10"/>
  <c r="I8" i="10"/>
  <c r="I12" i="10"/>
  <c r="I6" i="10"/>
  <c r="I10" i="10"/>
  <c r="I14" i="10"/>
  <c r="D17" i="10"/>
  <c r="I7" i="10"/>
  <c r="I11" i="10"/>
  <c r="E17" i="10"/>
  <c r="F17" i="10"/>
  <c r="B17" i="10"/>
  <c r="H15" i="10"/>
  <c r="I15" i="10" s="1"/>
  <c r="C17" i="10"/>
  <c r="H16" i="9"/>
  <c r="G17" i="9" s="1"/>
  <c r="G15" i="9"/>
  <c r="F15" i="9"/>
  <c r="E15" i="9"/>
  <c r="D15" i="9"/>
  <c r="C15" i="9"/>
  <c r="B15" i="9"/>
  <c r="H14" i="9"/>
  <c r="H13" i="9"/>
  <c r="H12" i="9"/>
  <c r="H11" i="9"/>
  <c r="H10" i="9"/>
  <c r="H9" i="9"/>
  <c r="H8" i="9"/>
  <c r="H7" i="9"/>
  <c r="H6" i="9"/>
  <c r="H5" i="9"/>
  <c r="I7" i="9" l="1"/>
  <c r="I10" i="9"/>
  <c r="I8" i="9"/>
  <c r="C17" i="9"/>
  <c r="I11" i="9"/>
  <c r="I14" i="9"/>
  <c r="B17" i="9"/>
  <c r="I5" i="9"/>
  <c r="I12" i="9"/>
  <c r="I9" i="9"/>
  <c r="I13" i="9"/>
  <c r="H15" i="9"/>
  <c r="I15" i="9" s="1"/>
  <c r="I6" i="9"/>
  <c r="D17" i="9"/>
  <c r="E17" i="9"/>
  <c r="F17" i="9"/>
  <c r="C15" i="8"/>
  <c r="H16" i="8"/>
  <c r="G17" i="8" s="1"/>
  <c r="G15" i="8"/>
  <c r="F15" i="8"/>
  <c r="E15" i="8"/>
  <c r="D15" i="8"/>
  <c r="B15" i="8"/>
  <c r="H14" i="8"/>
  <c r="H13" i="8"/>
  <c r="H12" i="8"/>
  <c r="I12" i="8" s="1"/>
  <c r="H11" i="8"/>
  <c r="H10" i="8"/>
  <c r="H9" i="8"/>
  <c r="H8" i="8"/>
  <c r="I8" i="8" s="1"/>
  <c r="H7" i="8"/>
  <c r="H6" i="8"/>
  <c r="H5" i="8"/>
  <c r="I7" i="8" l="1"/>
  <c r="I11" i="8"/>
  <c r="I9" i="8"/>
  <c r="I13" i="8"/>
  <c r="C17" i="8"/>
  <c r="I5" i="8"/>
  <c r="I6" i="8"/>
  <c r="I10" i="8"/>
  <c r="I14" i="8"/>
  <c r="H15" i="8"/>
  <c r="I15" i="8" s="1"/>
  <c r="D17" i="8"/>
  <c r="E17" i="8"/>
  <c r="B17" i="8"/>
  <c r="F17" i="8"/>
  <c r="H16" i="7"/>
  <c r="G17" i="7" s="1"/>
  <c r="G15" i="7"/>
  <c r="F15" i="7"/>
  <c r="E15" i="7"/>
  <c r="D15" i="7"/>
  <c r="C15" i="7"/>
  <c r="B15" i="7"/>
  <c r="H14" i="7"/>
  <c r="H13" i="7"/>
  <c r="I13" i="7" s="1"/>
  <c r="H12" i="7"/>
  <c r="I12" i="7" s="1"/>
  <c r="H11" i="7"/>
  <c r="H10" i="7"/>
  <c r="H9" i="7"/>
  <c r="I9" i="7" s="1"/>
  <c r="H8" i="7"/>
  <c r="I8" i="7" s="1"/>
  <c r="H7" i="7"/>
  <c r="H6" i="7"/>
  <c r="H5" i="7"/>
  <c r="I5" i="7" s="1"/>
  <c r="I7" i="7" l="1"/>
  <c r="I11" i="7"/>
  <c r="I10" i="7"/>
  <c r="I14" i="7"/>
  <c r="B17" i="7"/>
  <c r="C17" i="7"/>
  <c r="H15" i="7"/>
  <c r="I15" i="7" s="1"/>
  <c r="D17" i="7"/>
  <c r="E17" i="7"/>
  <c r="I6" i="7"/>
  <c r="F17" i="7"/>
  <c r="H16" i="6"/>
  <c r="G17" i="6" s="1"/>
  <c r="G15" i="6"/>
  <c r="F15" i="6"/>
  <c r="E15" i="6"/>
  <c r="D15" i="6"/>
  <c r="C15" i="6"/>
  <c r="B15" i="6"/>
  <c r="H14" i="6"/>
  <c r="H13" i="6"/>
  <c r="H12" i="6"/>
  <c r="H11" i="6"/>
  <c r="H10" i="6"/>
  <c r="H9" i="6"/>
  <c r="H8" i="6"/>
  <c r="H7" i="6"/>
  <c r="H6" i="6"/>
  <c r="H5" i="6"/>
  <c r="I5" i="6" l="1"/>
  <c r="I9" i="6"/>
  <c r="I13" i="6"/>
  <c r="I10" i="6"/>
  <c r="I14" i="6"/>
  <c r="B17" i="6"/>
  <c r="I7" i="6"/>
  <c r="I11" i="6"/>
  <c r="I8" i="6"/>
  <c r="I12" i="6"/>
  <c r="C17" i="6"/>
  <c r="H15" i="6"/>
  <c r="I15" i="6" s="1"/>
  <c r="I6" i="6"/>
  <c r="D17" i="6"/>
  <c r="E17" i="6"/>
  <c r="F17" i="6"/>
  <c r="H16" i="5"/>
  <c r="G17" i="5" s="1"/>
  <c r="H15" i="5"/>
  <c r="I15" i="5" s="1"/>
  <c r="G15" i="5"/>
  <c r="F15" i="5"/>
  <c r="E15" i="5"/>
  <c r="D15" i="5"/>
  <c r="C15" i="5"/>
  <c r="B15" i="5"/>
  <c r="H14" i="5"/>
  <c r="I14" i="5" s="1"/>
  <c r="I13" i="5"/>
  <c r="H13" i="5"/>
  <c r="H12" i="5"/>
  <c r="I12" i="5" s="1"/>
  <c r="I11" i="5"/>
  <c r="H11" i="5"/>
  <c r="H10" i="5"/>
  <c r="I10" i="5" s="1"/>
  <c r="I9" i="5"/>
  <c r="H9" i="5"/>
  <c r="H8" i="5"/>
  <c r="I8" i="5" s="1"/>
  <c r="I7" i="5"/>
  <c r="H7" i="5"/>
  <c r="H6" i="5"/>
  <c r="I6" i="5" s="1"/>
  <c r="I5" i="5"/>
  <c r="H5" i="5"/>
  <c r="D17" i="5" l="1"/>
  <c r="E17" i="5"/>
  <c r="B17" i="5"/>
  <c r="F17" i="5"/>
  <c r="C17" i="5"/>
  <c r="H15" i="4"/>
  <c r="B15" i="4" l="1"/>
  <c r="H16" i="4" l="1"/>
  <c r="G17" i="4" s="1"/>
  <c r="G15" i="4"/>
  <c r="F15" i="4"/>
  <c r="E15" i="4"/>
  <c r="D15" i="4"/>
  <c r="C15" i="4"/>
  <c r="H14" i="4"/>
  <c r="H13" i="4"/>
  <c r="H12" i="4"/>
  <c r="H11" i="4"/>
  <c r="H10" i="4"/>
  <c r="H9" i="4"/>
  <c r="H8" i="4"/>
  <c r="H7" i="4"/>
  <c r="H6" i="4"/>
  <c r="H5" i="4"/>
  <c r="I5" i="4" l="1"/>
  <c r="I6" i="4"/>
  <c r="I10" i="4"/>
  <c r="I14" i="4"/>
  <c r="I7" i="4"/>
  <c r="I11" i="4"/>
  <c r="D17" i="4"/>
  <c r="I8" i="4"/>
  <c r="I12" i="4"/>
  <c r="I9" i="4"/>
  <c r="I13" i="4"/>
  <c r="C17" i="4"/>
  <c r="I15" i="4"/>
  <c r="E17" i="4"/>
  <c r="B17" i="4"/>
  <c r="F17" i="4"/>
  <c r="F17" i="3" l="1"/>
  <c r="D17" i="3"/>
  <c r="B17" i="3"/>
  <c r="H16" i="3"/>
  <c r="G17" i="3" s="1"/>
  <c r="G15" i="3"/>
  <c r="F15" i="3"/>
  <c r="E15" i="3"/>
  <c r="D15" i="3"/>
  <c r="C15" i="3"/>
  <c r="B15" i="3"/>
  <c r="I14" i="3"/>
  <c r="H14" i="3"/>
  <c r="I13" i="3"/>
  <c r="H13" i="3"/>
  <c r="H12" i="3"/>
  <c r="I12" i="3" s="1"/>
  <c r="I11" i="3"/>
  <c r="H11" i="3"/>
  <c r="H10" i="3"/>
  <c r="I10" i="3" s="1"/>
  <c r="I9" i="3"/>
  <c r="H9" i="3"/>
  <c r="H8" i="3"/>
  <c r="I8" i="3" s="1"/>
  <c r="I7" i="3"/>
  <c r="H7" i="3"/>
  <c r="H6" i="3"/>
  <c r="H15" i="3" s="1"/>
  <c r="I15" i="3" s="1"/>
  <c r="I5" i="3"/>
  <c r="H5" i="3"/>
  <c r="I6" i="3" l="1"/>
  <c r="E17" i="3"/>
  <c r="C17" i="3"/>
  <c r="B15" i="2" l="1"/>
  <c r="H16" i="2" l="1"/>
  <c r="G15" i="2"/>
  <c r="F15" i="2"/>
  <c r="E15" i="2"/>
  <c r="D15" i="2"/>
  <c r="C15" i="2"/>
  <c r="H14" i="2"/>
  <c r="H13" i="2"/>
  <c r="H12" i="2"/>
  <c r="H11" i="2"/>
  <c r="H10" i="2"/>
  <c r="H9" i="2"/>
  <c r="H8" i="2"/>
  <c r="H7" i="2"/>
  <c r="H6" i="2"/>
  <c r="H5" i="2"/>
  <c r="H15" i="2" l="1"/>
  <c r="I15" i="2" s="1"/>
  <c r="G17" i="2"/>
  <c r="C17" i="2"/>
  <c r="I8" i="2"/>
  <c r="I9" i="2"/>
  <c r="I13" i="2"/>
  <c r="B17" i="2"/>
  <c r="I6" i="2"/>
  <c r="I10" i="2"/>
  <c r="I14" i="2"/>
  <c r="D17" i="2"/>
  <c r="I12" i="2"/>
  <c r="I7" i="2"/>
  <c r="I11" i="2"/>
  <c r="F17" i="2"/>
  <c r="I5" i="2"/>
  <c r="E17" i="2"/>
  <c r="B15" i="1"/>
  <c r="H5" i="1"/>
  <c r="H6" i="1"/>
  <c r="H7" i="1"/>
  <c r="H8" i="1"/>
  <c r="H9" i="1"/>
  <c r="H10" i="1"/>
  <c r="H11" i="1"/>
  <c r="H12" i="1"/>
  <c r="H13" i="1"/>
  <c r="H14" i="1"/>
  <c r="H16" i="1" l="1"/>
  <c r="B17" i="1" s="1"/>
  <c r="G15" i="1"/>
  <c r="F15" i="1"/>
  <c r="E15" i="1"/>
  <c r="D15" i="1"/>
  <c r="C15" i="1"/>
  <c r="G17" i="1" l="1"/>
  <c r="I8" i="1"/>
  <c r="I14" i="1"/>
  <c r="I9" i="1"/>
  <c r="I6" i="1"/>
  <c r="I13" i="1"/>
  <c r="I11" i="1"/>
  <c r="I10" i="1"/>
  <c r="I5" i="1"/>
  <c r="I7" i="1"/>
  <c r="I12" i="1"/>
  <c r="F17" i="1"/>
  <c r="H15" i="1"/>
  <c r="I15" i="1" s="1"/>
  <c r="D17" i="1"/>
  <c r="E17" i="1"/>
  <c r="C17" i="1"/>
</calcChain>
</file>

<file path=xl/sharedStrings.xml><?xml version="1.0" encoding="utf-8"?>
<sst xmlns="http://schemas.openxmlformats.org/spreadsheetml/2006/main" count="336" uniqueCount="43">
  <si>
    <r>
      <t>外国人住民数（概要）</t>
    </r>
    <r>
      <rPr>
        <b/>
        <sz val="14"/>
        <rFont val="ＭＳ Ｐゴシック"/>
        <family val="3"/>
        <charset val="128"/>
      </rPr>
      <t>-上位10ヶ国－</t>
    </r>
    <rPh sb="0" eb="2">
      <t>ガイコク</t>
    </rPh>
    <rPh sb="2" eb="3">
      <t>ジン</t>
    </rPh>
    <rPh sb="3" eb="5">
      <t>ジュウミン</t>
    </rPh>
    <rPh sb="5" eb="6">
      <t>スウ</t>
    </rPh>
    <rPh sb="7" eb="9">
      <t>ガイヨウ</t>
    </rPh>
    <rPh sb="11" eb="13">
      <t>ジョウイ</t>
    </rPh>
    <rPh sb="16" eb="17">
      <t>コク</t>
    </rPh>
    <phoneticPr fontId="4"/>
  </si>
  <si>
    <t>つくば市</t>
    <rPh sb="0" eb="4">
      <t>イ</t>
    </rPh>
    <phoneticPr fontId="4"/>
  </si>
  <si>
    <t>現在</t>
    <rPh sb="0" eb="2">
      <t>ゲンザイ</t>
    </rPh>
    <phoneticPr fontId="4"/>
  </si>
  <si>
    <t>国籍・地域</t>
    <rPh sb="0" eb="2">
      <t>コクセキ</t>
    </rPh>
    <rPh sb="3" eb="5">
      <t>チイキ</t>
    </rPh>
    <phoneticPr fontId="4"/>
  </si>
  <si>
    <t>地区（旧町村）別内訳</t>
    <rPh sb="0" eb="2">
      <t>チク</t>
    </rPh>
    <rPh sb="3" eb="4">
      <t>キュウ</t>
    </rPh>
    <rPh sb="4" eb="6">
      <t>チョウソン</t>
    </rPh>
    <rPh sb="7" eb="8">
      <t>ベツ</t>
    </rPh>
    <rPh sb="8" eb="10">
      <t>ウチワケ</t>
    </rPh>
    <phoneticPr fontId="4"/>
  </si>
  <si>
    <t>計</t>
    <rPh sb="0" eb="1">
      <t>ケイ</t>
    </rPh>
    <phoneticPr fontId="4"/>
  </si>
  <si>
    <t>国籍別
割合</t>
    <rPh sb="0" eb="2">
      <t>コクセキ</t>
    </rPh>
    <rPh sb="2" eb="3">
      <t>ベツ</t>
    </rPh>
    <rPh sb="4" eb="6">
      <t>ワリアイ</t>
    </rPh>
    <phoneticPr fontId="4"/>
  </si>
  <si>
    <t>谷田部</t>
    <rPh sb="0" eb="3">
      <t>ヤタベ</t>
    </rPh>
    <phoneticPr fontId="4"/>
  </si>
  <si>
    <t>桜</t>
    <rPh sb="0" eb="1">
      <t>サクラ</t>
    </rPh>
    <phoneticPr fontId="4"/>
  </si>
  <si>
    <t>大穂</t>
    <rPh sb="0" eb="2">
      <t>オオホ</t>
    </rPh>
    <phoneticPr fontId="4"/>
  </si>
  <si>
    <t>豊里</t>
    <rPh sb="0" eb="2">
      <t>トヨサト</t>
    </rPh>
    <phoneticPr fontId="4"/>
  </si>
  <si>
    <t>筑波</t>
    <rPh sb="0" eb="2">
      <t>ツクバ</t>
    </rPh>
    <phoneticPr fontId="4"/>
  </si>
  <si>
    <t>茎崎</t>
    <rPh sb="0" eb="2">
      <t>クキザキ</t>
    </rPh>
    <phoneticPr fontId="4"/>
  </si>
  <si>
    <t>中国</t>
  </si>
  <si>
    <t>ベトナム</t>
  </si>
  <si>
    <t>韓国</t>
  </si>
  <si>
    <t>インド</t>
  </si>
  <si>
    <t>インドネシア</t>
  </si>
  <si>
    <t>フィリピン</t>
  </si>
  <si>
    <t>スリランカ</t>
  </si>
  <si>
    <t>ブラジル</t>
  </si>
  <si>
    <t>台湾</t>
  </si>
  <si>
    <t>米国</t>
  </si>
  <si>
    <t>その他</t>
    <rPh sb="2" eb="3">
      <t>ホカ</t>
    </rPh>
    <phoneticPr fontId="4"/>
  </si>
  <si>
    <t>地区別割合</t>
    <rPh sb="0" eb="2">
      <t>チク</t>
    </rPh>
    <rPh sb="2" eb="3">
      <t>ベツ</t>
    </rPh>
    <rPh sb="3" eb="5">
      <t>ワリアイ</t>
    </rPh>
    <phoneticPr fontId="4"/>
  </si>
  <si>
    <t>※国籍・地域の分類は、法務省の在留外国人統計の分類に基づく。</t>
    <phoneticPr fontId="4"/>
  </si>
  <si>
    <t>ケ国</t>
    <rPh sb="1" eb="2">
      <t>クニ</t>
    </rPh>
    <phoneticPr fontId="4"/>
  </si>
  <si>
    <t>フィリピン</t>
    <phoneticPr fontId="4"/>
  </si>
  <si>
    <t>インド</t>
    <phoneticPr fontId="4"/>
  </si>
  <si>
    <t>韓国</t>
    <rPh sb="0" eb="2">
      <t>カンコク</t>
    </rPh>
    <phoneticPr fontId="4"/>
  </si>
  <si>
    <t>スリランカ</t>
    <phoneticPr fontId="4"/>
  </si>
  <si>
    <r>
      <t>外国人住民数（概要）</t>
    </r>
    <r>
      <rPr>
        <b/>
        <sz val="14"/>
        <rFont val="ＭＳ Ｐゴシック"/>
        <family val="3"/>
        <charset val="128"/>
      </rPr>
      <t>-上位10ヶ国－</t>
    </r>
    <phoneticPr fontId="4"/>
  </si>
  <si>
    <t>中国　　　　　　　　　　　　　　　　　　　　　　　　　　　　　　　　　　　　　　　　　　　　　　　　</t>
  </si>
  <si>
    <t>ベトナム　　　　　　　　　　　　　　　　　　　　　　　　　　　　　　　　　　　　　　　　　　　　　　</t>
  </si>
  <si>
    <t>インド　　　　　　　　　　　　　　　　　　　　　　　　　　　　　　　　　　　　　　　　　　　　　　　</t>
  </si>
  <si>
    <t>韓国　　　　　　　　　　　　　　　　　　　　　　　　　　　　　　　　　　　　　　　　　　　　　　　　</t>
  </si>
  <si>
    <t>インドネシア　　　　　　　　　　　　　　　　　　　　　　　　　　　　　　　　　　　　　　　　　　　　</t>
  </si>
  <si>
    <t>フィリピン　　　　　　　　　　　　　　　　　　　　　　　　　　　　　　　　　　　　　　　　　　　　　</t>
  </si>
  <si>
    <t>スリランカ　　　　　　　　　　　　　　　　　　　　　　　　　　　　　　　　　　　　　　　　　　　　　</t>
  </si>
  <si>
    <t>ブラジル　　　　　　　　　　　　　　　　　　　　　　　　　　　　　　　　　　　　　　　　　　　　　　</t>
  </si>
  <si>
    <t>台湾　　　　　　　　　　　　　　　　　　　　　　　　　　　　　　　　　　　　　　　　　　　　　　　　</t>
  </si>
  <si>
    <t>ネパール　　　　　　　　　　　　　　　　　　　　　　　　　　　　　　　　　　　　　　　　　　　　　　</t>
  </si>
  <si>
    <t>タイ　　　　　　　　　　　　　　　　　　　　　　　　　　　　　　　　　　　　　　　　　　　　　　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</si>
</sst>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.0%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6"/>
      <name val="ＭＳ Ｐゴシック"/>
      <family val="3"/>
      <charset val="128"/>
    </font>
    <font>
      <i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38" fontId="8" fillId="0" borderId="8" xfId="1" applyFont="1" applyFill="1" applyBorder="1" applyAlignment="1">
      <alignment vertical="center" wrapText="1"/>
    </xf>
    <xf numFmtId="38" fontId="8" fillId="0" borderId="7" xfId="1" applyFont="1" applyFill="1" applyBorder="1" applyAlignment="1">
      <alignment vertical="center"/>
    </xf>
    <xf numFmtId="38" fontId="8" fillId="0" borderId="8" xfId="1" applyFont="1" applyFill="1" applyBorder="1" applyAlignment="1">
      <alignment vertical="center"/>
    </xf>
    <xf numFmtId="38" fontId="8" fillId="0" borderId="9" xfId="1" applyFont="1" applyFill="1" applyBorder="1" applyAlignment="1">
      <alignment vertical="center"/>
    </xf>
    <xf numFmtId="177" fontId="9" fillId="0" borderId="7" xfId="0" applyNumberFormat="1" applyFont="1" applyFill="1" applyBorder="1" applyAlignment="1">
      <alignment vertical="center"/>
    </xf>
    <xf numFmtId="0" fontId="0" fillId="0" borderId="0" xfId="0" applyBorder="1"/>
    <xf numFmtId="0" fontId="5" fillId="0" borderId="10" xfId="0" applyFont="1" applyBorder="1" applyAlignment="1">
      <alignment horizontal="center" vertical="center"/>
    </xf>
    <xf numFmtId="38" fontId="8" fillId="0" borderId="11" xfId="1" applyFont="1" applyFill="1" applyBorder="1" applyAlignment="1">
      <alignment vertical="center"/>
    </xf>
    <xf numFmtId="38" fontId="8" fillId="0" borderId="10" xfId="1" applyFont="1" applyFill="1" applyBorder="1" applyAlignment="1">
      <alignment vertical="center"/>
    </xf>
    <xf numFmtId="177" fontId="9" fillId="0" borderId="10" xfId="0" applyNumberFormat="1" applyFont="1" applyFill="1" applyBorder="1" applyAlignment="1">
      <alignment vertical="center"/>
    </xf>
    <xf numFmtId="38" fontId="8" fillId="0" borderId="12" xfId="1" applyFont="1" applyFill="1" applyBorder="1" applyAlignment="1">
      <alignment vertical="center"/>
    </xf>
    <xf numFmtId="38" fontId="8" fillId="0" borderId="13" xfId="1" applyFont="1" applyFill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38" fontId="8" fillId="0" borderId="15" xfId="1" applyFont="1" applyFill="1" applyBorder="1" applyAlignment="1">
      <alignment vertical="center"/>
    </xf>
    <xf numFmtId="0" fontId="5" fillId="0" borderId="16" xfId="0" applyFont="1" applyFill="1" applyBorder="1" applyAlignment="1">
      <alignment horizontal="center" vertical="center"/>
    </xf>
    <xf numFmtId="38" fontId="8" fillId="0" borderId="17" xfId="1" applyNumberFormat="1" applyFont="1" applyFill="1" applyBorder="1" applyAlignment="1">
      <alignment vertical="center"/>
    </xf>
    <xf numFmtId="38" fontId="8" fillId="0" borderId="4" xfId="1" applyNumberFormat="1" applyFont="1" applyFill="1" applyBorder="1" applyAlignment="1">
      <alignment vertical="center"/>
    </xf>
    <xf numFmtId="177" fontId="9" fillId="0" borderId="4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38" fontId="8" fillId="0" borderId="5" xfId="1" applyFont="1" applyFill="1" applyBorder="1" applyAlignment="1">
      <alignment vertical="center"/>
    </xf>
    <xf numFmtId="38" fontId="8" fillId="0" borderId="4" xfId="1" applyFont="1" applyFill="1" applyBorder="1" applyAlignment="1">
      <alignment vertical="center"/>
    </xf>
    <xf numFmtId="38" fontId="8" fillId="0" borderId="1" xfId="1" applyFont="1" applyFill="1" applyBorder="1" applyAlignment="1">
      <alignment vertical="center"/>
    </xf>
    <xf numFmtId="177" fontId="6" fillId="0" borderId="18" xfId="0" applyNumberFormat="1" applyFont="1" applyFill="1" applyBorder="1" applyAlignment="1">
      <alignment vertical="center"/>
    </xf>
    <xf numFmtId="177" fontId="9" fillId="0" borderId="5" xfId="1" applyNumberFormat="1" applyFont="1" applyFill="1" applyBorder="1" applyAlignment="1">
      <alignment vertical="center"/>
    </xf>
    <xf numFmtId="177" fontId="9" fillId="0" borderId="6" xfId="1" applyNumberFormat="1" applyFont="1" applyFill="1" applyBorder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1" fillId="0" borderId="20" xfId="0" applyFont="1" applyFill="1" applyBorder="1" applyAlignment="1">
      <alignment vertical="center"/>
    </xf>
    <xf numFmtId="0" fontId="0" fillId="0" borderId="17" xfId="0" applyFill="1" applyBorder="1" applyAlignment="1">
      <alignment vertical="center"/>
    </xf>
    <xf numFmtId="0" fontId="5" fillId="0" borderId="10" xfId="0" applyFont="1" applyBorder="1" applyAlignment="1">
      <alignment horizontal="center" vertical="center" wrapText="1"/>
    </xf>
    <xf numFmtId="0" fontId="0" fillId="0" borderId="19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176" fontId="6" fillId="0" borderId="1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79E94-D6C4-4599-8999-2F34ACAE6CDC}">
  <dimension ref="A1:K18"/>
  <sheetViews>
    <sheetView showGridLines="0" tabSelected="1" view="pageBreakPreview" zoomScale="85" zoomScaleNormal="100" zoomScaleSheetLayoutView="85" workbookViewId="0">
      <pane xSplit="1" ySplit="4" topLeftCell="B5" activePane="bottomRight" state="frozen"/>
      <selection activeCell="L17" sqref="L17"/>
      <selection pane="topRight" activeCell="L17" sqref="L17"/>
      <selection pane="bottomLeft" activeCell="L17" sqref="L17"/>
      <selection pane="bottomRight" sqref="A1:I1"/>
    </sheetView>
  </sheetViews>
  <sheetFormatPr defaultColWidth="10.75" defaultRowHeight="30" customHeight="1" x14ac:dyDescent="0.15"/>
  <cols>
    <col min="1" max="1" width="16.75" style="35" customWidth="1"/>
    <col min="2" max="7" width="9.375" style="1" customWidth="1"/>
    <col min="8" max="8" width="9.875" style="1" customWidth="1"/>
    <col min="9" max="9" width="9.375" style="1" customWidth="1"/>
    <col min="10" max="16384" width="10.75" style="1"/>
  </cols>
  <sheetData>
    <row r="1" spans="1:11" ht="51.6" customHeight="1" x14ac:dyDescent="0.15">
      <c r="A1" s="41" t="s">
        <v>31</v>
      </c>
      <c r="B1" s="41"/>
      <c r="C1" s="41"/>
      <c r="D1" s="41"/>
      <c r="E1" s="41"/>
      <c r="F1" s="41"/>
      <c r="G1" s="41"/>
      <c r="H1" s="41"/>
      <c r="I1" s="41"/>
    </row>
    <row r="2" spans="1:11" ht="31.5" customHeight="1" x14ac:dyDescent="0.15">
      <c r="A2" s="2" t="s">
        <v>1</v>
      </c>
      <c r="F2" s="42">
        <v>45717</v>
      </c>
      <c r="G2" s="42"/>
      <c r="H2" s="42"/>
      <c r="I2" s="3" t="s">
        <v>2</v>
      </c>
    </row>
    <row r="3" spans="1:11" ht="25.15" customHeight="1" x14ac:dyDescent="0.15">
      <c r="A3" s="43" t="s">
        <v>3</v>
      </c>
      <c r="B3" s="45" t="s">
        <v>4</v>
      </c>
      <c r="C3" s="45"/>
      <c r="D3" s="45"/>
      <c r="E3" s="45"/>
      <c r="F3" s="45"/>
      <c r="G3" s="45"/>
      <c r="H3" s="46" t="s">
        <v>5</v>
      </c>
      <c r="I3" s="48" t="s">
        <v>6</v>
      </c>
      <c r="K3" s="4"/>
    </row>
    <row r="4" spans="1:11" s="7" customFormat="1" ht="25.15" customHeight="1" x14ac:dyDescent="0.15">
      <c r="A4" s="44"/>
      <c r="B4" s="5" t="s">
        <v>7</v>
      </c>
      <c r="C4" s="5" t="s">
        <v>8</v>
      </c>
      <c r="D4" s="5" t="s">
        <v>9</v>
      </c>
      <c r="E4" s="5" t="s">
        <v>10</v>
      </c>
      <c r="F4" s="5" t="s">
        <v>11</v>
      </c>
      <c r="G4" s="6" t="s">
        <v>12</v>
      </c>
      <c r="H4" s="47"/>
      <c r="I4" s="49"/>
      <c r="K4" s="8"/>
    </row>
    <row r="5" spans="1:11" ht="30" customHeight="1" x14ac:dyDescent="0.15">
      <c r="A5" s="38" t="s">
        <v>32</v>
      </c>
      <c r="B5" s="10">
        <v>1493</v>
      </c>
      <c r="C5" s="11">
        <v>1940</v>
      </c>
      <c r="D5" s="11">
        <v>120</v>
      </c>
      <c r="E5" s="11">
        <v>63</v>
      </c>
      <c r="F5" s="11">
        <v>49</v>
      </c>
      <c r="G5" s="12">
        <v>91</v>
      </c>
      <c r="H5" s="13">
        <f>SUM(B5:G5)</f>
        <v>3756</v>
      </c>
      <c r="I5" s="14">
        <f>IF(H5&gt;0,H5/$H$16,"")</f>
        <v>0.27097612004905852</v>
      </c>
      <c r="K5" s="15"/>
    </row>
    <row r="6" spans="1:11" ht="30" customHeight="1" x14ac:dyDescent="0.15">
      <c r="A6" s="38" t="s">
        <v>33</v>
      </c>
      <c r="B6" s="17">
        <v>1266</v>
      </c>
      <c r="C6" s="18">
        <v>333</v>
      </c>
      <c r="D6" s="18">
        <v>132</v>
      </c>
      <c r="E6" s="18">
        <v>124</v>
      </c>
      <c r="F6" s="18">
        <v>50</v>
      </c>
      <c r="G6" s="17">
        <v>92</v>
      </c>
      <c r="H6" s="18">
        <f t="shared" ref="H6:H14" si="0">SUM(B6:G6)</f>
        <v>1997</v>
      </c>
      <c r="I6" s="19">
        <f t="shared" ref="I6:I15" si="1">IF(H6&gt;0,H6/$H$16,"")</f>
        <v>0.144073299184763</v>
      </c>
      <c r="K6" s="15"/>
    </row>
    <row r="7" spans="1:11" ht="30" customHeight="1" x14ac:dyDescent="0.15">
      <c r="A7" s="38" t="s">
        <v>34</v>
      </c>
      <c r="B7" s="17">
        <v>599</v>
      </c>
      <c r="C7" s="18">
        <v>265</v>
      </c>
      <c r="D7" s="18">
        <v>21</v>
      </c>
      <c r="E7" s="18">
        <v>18</v>
      </c>
      <c r="F7" s="18">
        <v>20</v>
      </c>
      <c r="G7" s="17">
        <v>4</v>
      </c>
      <c r="H7" s="18">
        <f t="shared" si="0"/>
        <v>927</v>
      </c>
      <c r="I7" s="19">
        <f t="shared" si="1"/>
        <v>6.6878291609551985E-2</v>
      </c>
      <c r="K7" s="15"/>
    </row>
    <row r="8" spans="1:11" ht="30" customHeight="1" x14ac:dyDescent="0.15">
      <c r="A8" s="38" t="s">
        <v>35</v>
      </c>
      <c r="B8" s="17">
        <v>457</v>
      </c>
      <c r="C8" s="18">
        <v>318</v>
      </c>
      <c r="D8" s="18">
        <v>34</v>
      </c>
      <c r="E8" s="18">
        <v>21</v>
      </c>
      <c r="F8" s="18">
        <v>8</v>
      </c>
      <c r="G8" s="17">
        <v>28</v>
      </c>
      <c r="H8" s="20">
        <f t="shared" si="0"/>
        <v>866</v>
      </c>
      <c r="I8" s="19">
        <f t="shared" si="1"/>
        <v>6.2477454729096021E-2</v>
      </c>
      <c r="K8" s="15"/>
    </row>
    <row r="9" spans="1:11" ht="30" customHeight="1" x14ac:dyDescent="0.15">
      <c r="A9" s="38" t="s">
        <v>36</v>
      </c>
      <c r="B9" s="17">
        <v>224</v>
      </c>
      <c r="C9" s="18">
        <v>183</v>
      </c>
      <c r="D9" s="18">
        <v>50</v>
      </c>
      <c r="E9" s="18">
        <v>94</v>
      </c>
      <c r="F9" s="18">
        <v>48</v>
      </c>
      <c r="G9" s="17">
        <v>45</v>
      </c>
      <c r="H9" s="18">
        <f t="shared" si="0"/>
        <v>644</v>
      </c>
      <c r="I9" s="19">
        <f t="shared" si="1"/>
        <v>4.6461294278912053E-2</v>
      </c>
      <c r="K9" s="15"/>
    </row>
    <row r="10" spans="1:11" ht="30" customHeight="1" x14ac:dyDescent="0.15">
      <c r="A10" s="38" t="s">
        <v>37</v>
      </c>
      <c r="B10" s="17">
        <v>282</v>
      </c>
      <c r="C10" s="18">
        <v>121</v>
      </c>
      <c r="D10" s="18">
        <v>23</v>
      </c>
      <c r="E10" s="18">
        <v>49</v>
      </c>
      <c r="F10" s="18">
        <v>10</v>
      </c>
      <c r="G10" s="17">
        <v>66</v>
      </c>
      <c r="H10" s="21">
        <f t="shared" si="0"/>
        <v>551</v>
      </c>
      <c r="I10" s="19">
        <f t="shared" si="1"/>
        <v>3.9751821657889042E-2</v>
      </c>
      <c r="K10" s="15"/>
    </row>
    <row r="11" spans="1:11" ht="30" customHeight="1" x14ac:dyDescent="0.15">
      <c r="A11" s="38" t="s">
        <v>38</v>
      </c>
      <c r="B11" s="17">
        <v>229</v>
      </c>
      <c r="C11" s="18">
        <v>145</v>
      </c>
      <c r="D11" s="18">
        <v>63</v>
      </c>
      <c r="E11" s="18">
        <v>51</v>
      </c>
      <c r="F11" s="18">
        <v>6</v>
      </c>
      <c r="G11" s="17">
        <v>31</v>
      </c>
      <c r="H11" s="18">
        <f t="shared" si="0"/>
        <v>525</v>
      </c>
      <c r="I11" s="19">
        <f t="shared" si="1"/>
        <v>3.7876055118678309E-2</v>
      </c>
      <c r="K11" s="15"/>
    </row>
    <row r="12" spans="1:11" ht="30" customHeight="1" x14ac:dyDescent="0.15">
      <c r="A12" s="38" t="s">
        <v>39</v>
      </c>
      <c r="B12" s="17">
        <v>258</v>
      </c>
      <c r="C12" s="18">
        <v>57</v>
      </c>
      <c r="D12" s="18">
        <v>27</v>
      </c>
      <c r="E12" s="18">
        <v>17</v>
      </c>
      <c r="F12" s="18">
        <v>9</v>
      </c>
      <c r="G12" s="17">
        <v>53</v>
      </c>
      <c r="H12" s="21">
        <f t="shared" si="0"/>
        <v>421</v>
      </c>
      <c r="I12" s="19">
        <f t="shared" si="1"/>
        <v>3.0372988961835365E-2</v>
      </c>
      <c r="J12" s="22"/>
      <c r="K12" s="15"/>
    </row>
    <row r="13" spans="1:11" ht="30" customHeight="1" x14ac:dyDescent="0.15">
      <c r="A13" s="38" t="s">
        <v>41</v>
      </c>
      <c r="B13" s="17">
        <v>171</v>
      </c>
      <c r="C13" s="18">
        <v>118</v>
      </c>
      <c r="D13" s="18">
        <v>14</v>
      </c>
      <c r="E13" s="18">
        <v>5</v>
      </c>
      <c r="F13" s="18">
        <v>21</v>
      </c>
      <c r="G13" s="17">
        <v>2</v>
      </c>
      <c r="H13" s="18">
        <f t="shared" si="0"/>
        <v>331</v>
      </c>
      <c r="I13" s="19">
        <f t="shared" si="1"/>
        <v>2.3879950941490515E-2</v>
      </c>
      <c r="K13" s="15"/>
    </row>
    <row r="14" spans="1:11" ht="30" customHeight="1" x14ac:dyDescent="0.15">
      <c r="A14" s="38" t="s">
        <v>40</v>
      </c>
      <c r="B14" s="17">
        <v>182</v>
      </c>
      <c r="C14" s="18">
        <v>101</v>
      </c>
      <c r="D14" s="18">
        <v>16</v>
      </c>
      <c r="E14" s="18">
        <v>2</v>
      </c>
      <c r="F14" s="18">
        <v>6</v>
      </c>
      <c r="G14" s="17">
        <v>11</v>
      </c>
      <c r="H14" s="23">
        <f t="shared" si="0"/>
        <v>318</v>
      </c>
      <c r="I14" s="19">
        <f t="shared" si="1"/>
        <v>2.2942067671885145E-2</v>
      </c>
      <c r="K14" s="15"/>
    </row>
    <row r="15" spans="1:11" ht="30" customHeight="1" x14ac:dyDescent="0.15">
      <c r="A15" s="24" t="s">
        <v>23</v>
      </c>
      <c r="B15" s="25">
        <f>B16-SUM(B5:B14)</f>
        <v>1541</v>
      </c>
      <c r="C15" s="25">
        <f t="shared" ref="C15:G15" si="2">C16-SUM(C5:C14)</f>
        <v>1273</v>
      </c>
      <c r="D15" s="25">
        <f t="shared" si="2"/>
        <v>324</v>
      </c>
      <c r="E15" s="25">
        <f t="shared" si="2"/>
        <v>104</v>
      </c>
      <c r="F15" s="25">
        <f t="shared" si="2"/>
        <v>143</v>
      </c>
      <c r="G15" s="25">
        <f t="shared" si="2"/>
        <v>140</v>
      </c>
      <c r="H15" s="26">
        <f>H16-SUM(H5:H14)</f>
        <v>3525</v>
      </c>
      <c r="I15" s="27">
        <f t="shared" si="1"/>
        <v>0.25431065579684003</v>
      </c>
      <c r="K15" s="4"/>
    </row>
    <row r="16" spans="1:11" ht="30" customHeight="1" x14ac:dyDescent="0.15">
      <c r="A16" s="28" t="s">
        <v>5</v>
      </c>
      <c r="B16" s="29">
        <v>6702</v>
      </c>
      <c r="C16" s="30">
        <v>4854</v>
      </c>
      <c r="D16" s="30">
        <v>824</v>
      </c>
      <c r="E16" s="30">
        <v>548</v>
      </c>
      <c r="F16" s="30">
        <v>370</v>
      </c>
      <c r="G16" s="31">
        <v>563</v>
      </c>
      <c r="H16" s="29">
        <f>SUM(B16:G16)</f>
        <v>13861</v>
      </c>
      <c r="I16" s="32"/>
      <c r="K16" s="4"/>
    </row>
    <row r="17" spans="1:11" ht="30" customHeight="1" x14ac:dyDescent="0.15">
      <c r="A17" s="28" t="s">
        <v>24</v>
      </c>
      <c r="B17" s="33">
        <f>IF(B16&gt;0,B16/$H$16,"")</f>
        <v>0.48351489791501334</v>
      </c>
      <c r="C17" s="33">
        <f t="shared" ref="C17:G17" si="3">IF(C16&gt;0,C16/$H$16,"")</f>
        <v>0.35019118389726572</v>
      </c>
      <c r="D17" s="33">
        <f t="shared" si="3"/>
        <v>5.9447370319601761E-2</v>
      </c>
      <c r="E17" s="33">
        <f t="shared" si="3"/>
        <v>3.953538705721088E-2</v>
      </c>
      <c r="F17" s="33">
        <f t="shared" si="3"/>
        <v>2.6693600750306617E-2</v>
      </c>
      <c r="G17" s="34">
        <f t="shared" si="3"/>
        <v>4.0617560060601687E-2</v>
      </c>
      <c r="H17" s="32"/>
      <c r="I17" s="32"/>
      <c r="K17" s="4"/>
    </row>
    <row r="18" spans="1:11" ht="30" customHeight="1" x14ac:dyDescent="0.15">
      <c r="B18" s="39" t="s">
        <v>25</v>
      </c>
      <c r="C18" s="39"/>
      <c r="D18" s="39"/>
      <c r="E18" s="39"/>
      <c r="F18" s="39"/>
      <c r="G18" s="40"/>
      <c r="H18" s="36">
        <v>144</v>
      </c>
      <c r="I18" s="37" t="s">
        <v>26</v>
      </c>
      <c r="K18" s="4"/>
    </row>
  </sheetData>
  <mergeCells count="7">
    <mergeCell ref="B18:G18"/>
    <mergeCell ref="A1:I1"/>
    <mergeCell ref="F2:H2"/>
    <mergeCell ref="A3:A4"/>
    <mergeCell ref="B3:G3"/>
    <mergeCell ref="H3:H4"/>
    <mergeCell ref="I3:I4"/>
  </mergeCells>
  <phoneticPr fontId="4"/>
  <printOptions horizontalCentered="1"/>
  <pageMargins left="0.74803149606299213" right="0.39370078740157483" top="0.9055118110236221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3A674-614D-424B-8AF8-CBDCCF15A3AA}">
  <dimension ref="A1:K18"/>
  <sheetViews>
    <sheetView showGridLines="0" view="pageBreakPreview" zoomScale="85" zoomScaleNormal="100" zoomScaleSheetLayoutView="85" workbookViewId="0">
      <pane xSplit="1" ySplit="4" topLeftCell="B5" activePane="bottomRight" state="frozen"/>
      <selection activeCell="L17" sqref="L17"/>
      <selection pane="topRight" activeCell="L17" sqref="L17"/>
      <selection pane="bottomLeft" activeCell="L17" sqref="L17"/>
      <selection pane="bottomRight" sqref="A1:I1"/>
    </sheetView>
  </sheetViews>
  <sheetFormatPr defaultColWidth="10.75" defaultRowHeight="30" customHeight="1" x14ac:dyDescent="0.15"/>
  <cols>
    <col min="1" max="1" width="16.75" style="35" customWidth="1"/>
    <col min="2" max="7" width="9.375" style="1" customWidth="1"/>
    <col min="8" max="8" width="9.875" style="1" customWidth="1"/>
    <col min="9" max="9" width="9.375" style="1" customWidth="1"/>
    <col min="10" max="16384" width="10.75" style="1"/>
  </cols>
  <sheetData>
    <row r="1" spans="1:11" ht="51.6" customHeight="1" x14ac:dyDescent="0.15">
      <c r="A1" s="41" t="s">
        <v>31</v>
      </c>
      <c r="B1" s="41"/>
      <c r="C1" s="41"/>
      <c r="D1" s="41"/>
      <c r="E1" s="41"/>
      <c r="F1" s="41"/>
      <c r="G1" s="41"/>
      <c r="H1" s="41"/>
      <c r="I1" s="41"/>
    </row>
    <row r="2" spans="1:11" ht="31.5" customHeight="1" x14ac:dyDescent="0.15">
      <c r="A2" s="2" t="s">
        <v>1</v>
      </c>
      <c r="F2" s="42">
        <v>45689</v>
      </c>
      <c r="G2" s="42"/>
      <c r="H2" s="42"/>
      <c r="I2" s="3" t="s">
        <v>2</v>
      </c>
    </row>
    <row r="3" spans="1:11" ht="25.15" customHeight="1" x14ac:dyDescent="0.15">
      <c r="A3" s="43" t="s">
        <v>3</v>
      </c>
      <c r="B3" s="45" t="s">
        <v>4</v>
      </c>
      <c r="C3" s="45"/>
      <c r="D3" s="45"/>
      <c r="E3" s="45"/>
      <c r="F3" s="45"/>
      <c r="G3" s="45"/>
      <c r="H3" s="46" t="s">
        <v>5</v>
      </c>
      <c r="I3" s="48" t="s">
        <v>6</v>
      </c>
      <c r="K3" s="4"/>
    </row>
    <row r="4" spans="1:11" s="7" customFormat="1" ht="25.15" customHeight="1" x14ac:dyDescent="0.15">
      <c r="A4" s="44"/>
      <c r="B4" s="5" t="s">
        <v>7</v>
      </c>
      <c r="C4" s="5" t="s">
        <v>8</v>
      </c>
      <c r="D4" s="5" t="s">
        <v>9</v>
      </c>
      <c r="E4" s="5" t="s">
        <v>10</v>
      </c>
      <c r="F4" s="5" t="s">
        <v>11</v>
      </c>
      <c r="G4" s="6" t="s">
        <v>12</v>
      </c>
      <c r="H4" s="47"/>
      <c r="I4" s="49"/>
      <c r="K4" s="8"/>
    </row>
    <row r="5" spans="1:11" ht="30" customHeight="1" x14ac:dyDescent="0.15">
      <c r="A5" s="38" t="s">
        <v>32</v>
      </c>
      <c r="B5" s="10">
        <v>1507</v>
      </c>
      <c r="C5" s="11">
        <v>1965</v>
      </c>
      <c r="D5" s="11">
        <v>119</v>
      </c>
      <c r="E5" s="11">
        <v>61</v>
      </c>
      <c r="F5" s="11">
        <v>47</v>
      </c>
      <c r="G5" s="12">
        <v>90</v>
      </c>
      <c r="H5" s="13">
        <f>SUM(B5:G5)</f>
        <v>3789</v>
      </c>
      <c r="I5" s="14">
        <f>IF(H5&gt;0,H5/$H$16,"")</f>
        <v>0.27120463817908524</v>
      </c>
      <c r="K5" s="15"/>
    </row>
    <row r="6" spans="1:11" ht="30" customHeight="1" x14ac:dyDescent="0.15">
      <c r="A6" s="38" t="s">
        <v>33</v>
      </c>
      <c r="B6" s="17">
        <v>1258</v>
      </c>
      <c r="C6" s="18">
        <v>336</v>
      </c>
      <c r="D6" s="18">
        <v>128</v>
      </c>
      <c r="E6" s="18">
        <v>130</v>
      </c>
      <c r="F6" s="18">
        <v>50</v>
      </c>
      <c r="G6" s="17">
        <v>88</v>
      </c>
      <c r="H6" s="18">
        <f t="shared" ref="H6:H14" si="0">SUM(B6:G6)</f>
        <v>1990</v>
      </c>
      <c r="I6" s="19">
        <f t="shared" ref="I6:I15" si="1">IF(H6&gt;0,H6/$H$16,"")</f>
        <v>0.14243790709326462</v>
      </c>
      <c r="K6" s="15"/>
    </row>
    <row r="7" spans="1:11" ht="30" customHeight="1" x14ac:dyDescent="0.15">
      <c r="A7" s="38" t="s">
        <v>34</v>
      </c>
      <c r="B7" s="17">
        <v>604</v>
      </c>
      <c r="C7" s="18">
        <v>263</v>
      </c>
      <c r="D7" s="18">
        <v>25</v>
      </c>
      <c r="E7" s="18">
        <v>18</v>
      </c>
      <c r="F7" s="18">
        <v>20</v>
      </c>
      <c r="G7" s="17">
        <v>4</v>
      </c>
      <c r="H7" s="18">
        <f t="shared" si="0"/>
        <v>934</v>
      </c>
      <c r="I7" s="19">
        <f t="shared" si="1"/>
        <v>6.6852766444778472E-2</v>
      </c>
      <c r="K7" s="15"/>
    </row>
    <row r="8" spans="1:11" ht="30" customHeight="1" x14ac:dyDescent="0.15">
      <c r="A8" s="38" t="s">
        <v>35</v>
      </c>
      <c r="B8" s="17">
        <v>458</v>
      </c>
      <c r="C8" s="18">
        <v>326</v>
      </c>
      <c r="D8" s="18">
        <v>33</v>
      </c>
      <c r="E8" s="18">
        <v>20</v>
      </c>
      <c r="F8" s="18">
        <v>8</v>
      </c>
      <c r="G8" s="17">
        <v>29</v>
      </c>
      <c r="H8" s="20">
        <f t="shared" si="0"/>
        <v>874</v>
      </c>
      <c r="I8" s="19">
        <f t="shared" si="1"/>
        <v>6.2558156180659935E-2</v>
      </c>
      <c r="K8" s="15"/>
    </row>
    <row r="9" spans="1:11" ht="30" customHeight="1" x14ac:dyDescent="0.15">
      <c r="A9" s="38" t="s">
        <v>36</v>
      </c>
      <c r="B9" s="17">
        <v>230</v>
      </c>
      <c r="C9" s="18">
        <v>190</v>
      </c>
      <c r="D9" s="18">
        <v>49</v>
      </c>
      <c r="E9" s="18">
        <v>94</v>
      </c>
      <c r="F9" s="18">
        <v>49</v>
      </c>
      <c r="G9" s="17">
        <v>41</v>
      </c>
      <c r="H9" s="18">
        <f t="shared" si="0"/>
        <v>653</v>
      </c>
      <c r="I9" s="19">
        <f t="shared" si="1"/>
        <v>4.6739675041156684E-2</v>
      </c>
      <c r="K9" s="15"/>
    </row>
    <row r="10" spans="1:11" ht="30" customHeight="1" x14ac:dyDescent="0.15">
      <c r="A10" s="38" t="s">
        <v>37</v>
      </c>
      <c r="B10" s="17">
        <v>272</v>
      </c>
      <c r="C10" s="18">
        <v>122</v>
      </c>
      <c r="D10" s="18">
        <v>23</v>
      </c>
      <c r="E10" s="18">
        <v>48</v>
      </c>
      <c r="F10" s="18">
        <v>10</v>
      </c>
      <c r="G10" s="17">
        <v>67</v>
      </c>
      <c r="H10" s="21">
        <f t="shared" si="0"/>
        <v>542</v>
      </c>
      <c r="I10" s="19">
        <f t="shared" si="1"/>
        <v>3.87946460525374E-2</v>
      </c>
      <c r="K10" s="15"/>
    </row>
    <row r="11" spans="1:11" ht="30" customHeight="1" x14ac:dyDescent="0.15">
      <c r="A11" s="38" t="s">
        <v>38</v>
      </c>
      <c r="B11" s="17">
        <v>219</v>
      </c>
      <c r="C11" s="18">
        <v>143</v>
      </c>
      <c r="D11" s="18">
        <v>65</v>
      </c>
      <c r="E11" s="18">
        <v>50</v>
      </c>
      <c r="F11" s="18">
        <v>8</v>
      </c>
      <c r="G11" s="17">
        <v>30</v>
      </c>
      <c r="H11" s="18">
        <f t="shared" si="0"/>
        <v>515</v>
      </c>
      <c r="I11" s="19">
        <f t="shared" si="1"/>
        <v>3.6862071433684057E-2</v>
      </c>
      <c r="K11" s="15"/>
    </row>
    <row r="12" spans="1:11" ht="30" customHeight="1" x14ac:dyDescent="0.15">
      <c r="A12" s="38" t="s">
        <v>39</v>
      </c>
      <c r="B12" s="17">
        <v>261</v>
      </c>
      <c r="C12" s="18">
        <v>65</v>
      </c>
      <c r="D12" s="18">
        <v>27</v>
      </c>
      <c r="E12" s="18">
        <v>13</v>
      </c>
      <c r="F12" s="18">
        <v>9</v>
      </c>
      <c r="G12" s="17">
        <v>58</v>
      </c>
      <c r="H12" s="21">
        <f t="shared" si="0"/>
        <v>433</v>
      </c>
      <c r="I12" s="19">
        <f t="shared" si="1"/>
        <v>3.0992770739388734E-2</v>
      </c>
      <c r="J12" s="22"/>
      <c r="K12" s="15"/>
    </row>
    <row r="13" spans="1:11" ht="30" customHeight="1" x14ac:dyDescent="0.15">
      <c r="A13" s="38" t="s">
        <v>40</v>
      </c>
      <c r="B13" s="17">
        <v>182</v>
      </c>
      <c r="C13" s="18">
        <v>121</v>
      </c>
      <c r="D13" s="18">
        <v>16</v>
      </c>
      <c r="E13" s="18">
        <v>2</v>
      </c>
      <c r="F13" s="18">
        <v>6</v>
      </c>
      <c r="G13" s="17">
        <v>11</v>
      </c>
      <c r="H13" s="18">
        <f t="shared" si="0"/>
        <v>338</v>
      </c>
      <c r="I13" s="19">
        <f t="shared" si="1"/>
        <v>2.4192971154534393E-2</v>
      </c>
      <c r="K13" s="15"/>
    </row>
    <row r="14" spans="1:11" ht="30" customHeight="1" x14ac:dyDescent="0.15">
      <c r="A14" s="38" t="s">
        <v>41</v>
      </c>
      <c r="B14" s="17">
        <v>172</v>
      </c>
      <c r="C14" s="18">
        <v>116</v>
      </c>
      <c r="D14" s="18">
        <v>14</v>
      </c>
      <c r="E14" s="18">
        <v>5</v>
      </c>
      <c r="F14" s="18">
        <v>21</v>
      </c>
      <c r="G14" s="17">
        <v>2</v>
      </c>
      <c r="H14" s="23">
        <f t="shared" si="0"/>
        <v>330</v>
      </c>
      <c r="I14" s="19">
        <f t="shared" si="1"/>
        <v>2.3620356452651921E-2</v>
      </c>
      <c r="K14" s="15"/>
    </row>
    <row r="15" spans="1:11" ht="30" customHeight="1" x14ac:dyDescent="0.15">
      <c r="A15" s="24" t="s">
        <v>23</v>
      </c>
      <c r="B15" s="25">
        <f>B16-SUM(B5:B14)</f>
        <v>1522</v>
      </c>
      <c r="C15" s="25">
        <f t="shared" ref="C15:G15" si="2">C16-SUM(C5:C14)</f>
        <v>1345</v>
      </c>
      <c r="D15" s="25">
        <f t="shared" si="2"/>
        <v>331</v>
      </c>
      <c r="E15" s="25">
        <f t="shared" si="2"/>
        <v>103</v>
      </c>
      <c r="F15" s="25">
        <f t="shared" si="2"/>
        <v>128</v>
      </c>
      <c r="G15" s="25">
        <f t="shared" si="2"/>
        <v>144</v>
      </c>
      <c r="H15" s="26">
        <f>H16-SUM(H5:H14)</f>
        <v>3573</v>
      </c>
      <c r="I15" s="27">
        <f t="shared" si="1"/>
        <v>0.25574404122825856</v>
      </c>
      <c r="K15" s="4"/>
    </row>
    <row r="16" spans="1:11" ht="30" customHeight="1" x14ac:dyDescent="0.15">
      <c r="A16" s="28" t="s">
        <v>5</v>
      </c>
      <c r="B16" s="29">
        <v>6685</v>
      </c>
      <c r="C16" s="30">
        <v>4992</v>
      </c>
      <c r="D16" s="30">
        <v>830</v>
      </c>
      <c r="E16" s="30">
        <v>544</v>
      </c>
      <c r="F16" s="30">
        <v>356</v>
      </c>
      <c r="G16" s="31">
        <v>564</v>
      </c>
      <c r="H16" s="29">
        <f>SUM(B16:G16)</f>
        <v>13971</v>
      </c>
      <c r="I16" s="32"/>
      <c r="K16" s="4"/>
    </row>
    <row r="17" spans="1:11" ht="30" customHeight="1" x14ac:dyDescent="0.15">
      <c r="A17" s="28" t="s">
        <v>24</v>
      </c>
      <c r="B17" s="33">
        <f>IF(B16&gt;0,B16/$H$16,"")</f>
        <v>0.47849116026053967</v>
      </c>
      <c r="C17" s="33">
        <f t="shared" ref="C17:G17" si="3">IF(C16&gt;0,C16/$H$16,"")</f>
        <v>0.35731157397466179</v>
      </c>
      <c r="D17" s="33">
        <f t="shared" si="3"/>
        <v>5.9408775320306348E-2</v>
      </c>
      <c r="E17" s="33">
        <f t="shared" si="3"/>
        <v>3.8937799728008017E-2</v>
      </c>
      <c r="F17" s="33">
        <f t="shared" si="3"/>
        <v>2.5481354233769953E-2</v>
      </c>
      <c r="G17" s="34">
        <f t="shared" si="3"/>
        <v>4.0369336482714194E-2</v>
      </c>
      <c r="H17" s="32"/>
      <c r="I17" s="32"/>
      <c r="K17" s="4"/>
    </row>
    <row r="18" spans="1:11" ht="30" customHeight="1" x14ac:dyDescent="0.15">
      <c r="B18" s="39" t="s">
        <v>25</v>
      </c>
      <c r="C18" s="39"/>
      <c r="D18" s="39"/>
      <c r="E18" s="39"/>
      <c r="F18" s="39"/>
      <c r="G18" s="40"/>
      <c r="H18" s="36">
        <v>144</v>
      </c>
      <c r="I18" s="37" t="s">
        <v>26</v>
      </c>
      <c r="K18" s="4"/>
    </row>
  </sheetData>
  <mergeCells count="7">
    <mergeCell ref="B18:G18"/>
    <mergeCell ref="A1:I1"/>
    <mergeCell ref="F2:H2"/>
    <mergeCell ref="A3:A4"/>
    <mergeCell ref="B3:G3"/>
    <mergeCell ref="H3:H4"/>
    <mergeCell ref="I3:I4"/>
  </mergeCells>
  <phoneticPr fontId="4"/>
  <printOptions horizontalCentered="1"/>
  <pageMargins left="0.74803149606299213" right="0.39370078740157483" top="0.9055118110236221" bottom="0.59055118110236227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1A128-E369-42C6-8B30-8BBEFF504D68}">
  <dimension ref="A1:K18"/>
  <sheetViews>
    <sheetView showGridLines="0" view="pageBreakPreview" zoomScale="85" zoomScaleNormal="100" zoomScaleSheetLayoutView="85" workbookViewId="0">
      <pane xSplit="1" ySplit="4" topLeftCell="B5" activePane="bottomRight" state="frozen"/>
      <selection activeCell="L17" sqref="L17"/>
      <selection pane="topRight" activeCell="L17" sqref="L17"/>
      <selection pane="bottomLeft" activeCell="L17" sqref="L17"/>
      <selection pane="bottomRight" sqref="A1:I1"/>
    </sheetView>
  </sheetViews>
  <sheetFormatPr defaultColWidth="10.75" defaultRowHeight="30" customHeight="1" x14ac:dyDescent="0.15"/>
  <cols>
    <col min="1" max="1" width="16.75" style="35" customWidth="1"/>
    <col min="2" max="7" width="9.375" style="1" customWidth="1"/>
    <col min="8" max="8" width="9.875" style="1" customWidth="1"/>
    <col min="9" max="9" width="9.375" style="1" customWidth="1"/>
    <col min="10" max="16384" width="10.75" style="1"/>
  </cols>
  <sheetData>
    <row r="1" spans="1:11" ht="51.6" customHeight="1" x14ac:dyDescent="0.15">
      <c r="A1" s="41" t="s">
        <v>31</v>
      </c>
      <c r="B1" s="41"/>
      <c r="C1" s="41"/>
      <c r="D1" s="41"/>
      <c r="E1" s="41"/>
      <c r="F1" s="41"/>
      <c r="G1" s="41"/>
      <c r="H1" s="41"/>
      <c r="I1" s="41"/>
    </row>
    <row r="2" spans="1:11" ht="31.5" customHeight="1" x14ac:dyDescent="0.15">
      <c r="A2" s="2" t="s">
        <v>1</v>
      </c>
      <c r="F2" s="42">
        <v>45658</v>
      </c>
      <c r="G2" s="42"/>
      <c r="H2" s="42"/>
      <c r="I2" s="3" t="s">
        <v>2</v>
      </c>
    </row>
    <row r="3" spans="1:11" ht="25.15" customHeight="1" x14ac:dyDescent="0.15">
      <c r="A3" s="43" t="s">
        <v>3</v>
      </c>
      <c r="B3" s="45" t="s">
        <v>4</v>
      </c>
      <c r="C3" s="45"/>
      <c r="D3" s="45"/>
      <c r="E3" s="45"/>
      <c r="F3" s="45"/>
      <c r="G3" s="45"/>
      <c r="H3" s="46" t="s">
        <v>5</v>
      </c>
      <c r="I3" s="48" t="s">
        <v>6</v>
      </c>
      <c r="K3" s="4"/>
    </row>
    <row r="4" spans="1:11" s="7" customFormat="1" ht="25.15" customHeight="1" x14ac:dyDescent="0.15">
      <c r="A4" s="44"/>
      <c r="B4" s="5" t="s">
        <v>7</v>
      </c>
      <c r="C4" s="5" t="s">
        <v>8</v>
      </c>
      <c r="D4" s="5" t="s">
        <v>9</v>
      </c>
      <c r="E4" s="5" t="s">
        <v>10</v>
      </c>
      <c r="F4" s="5" t="s">
        <v>11</v>
      </c>
      <c r="G4" s="6" t="s">
        <v>12</v>
      </c>
      <c r="H4" s="47"/>
      <c r="I4" s="49"/>
      <c r="K4" s="8"/>
    </row>
    <row r="5" spans="1:11" ht="30" customHeight="1" x14ac:dyDescent="0.15">
      <c r="A5" s="38" t="s">
        <v>32</v>
      </c>
      <c r="B5" s="10">
        <v>1500</v>
      </c>
      <c r="C5" s="11">
        <v>1972</v>
      </c>
      <c r="D5" s="11">
        <v>119</v>
      </c>
      <c r="E5" s="11">
        <v>61</v>
      </c>
      <c r="F5" s="11">
        <v>47</v>
      </c>
      <c r="G5" s="12">
        <v>89</v>
      </c>
      <c r="H5" s="13">
        <f>SUM(B5:G5)</f>
        <v>3788</v>
      </c>
      <c r="I5" s="14">
        <f>IF(H5&gt;0,H5/$H$16,"")</f>
        <v>0.27232207045291157</v>
      </c>
      <c r="K5" s="15"/>
    </row>
    <row r="6" spans="1:11" ht="30" customHeight="1" x14ac:dyDescent="0.15">
      <c r="A6" s="38" t="s">
        <v>33</v>
      </c>
      <c r="B6" s="17">
        <v>1239</v>
      </c>
      <c r="C6" s="18">
        <v>329</v>
      </c>
      <c r="D6" s="18">
        <v>134</v>
      </c>
      <c r="E6" s="18">
        <v>129</v>
      </c>
      <c r="F6" s="18">
        <v>49</v>
      </c>
      <c r="G6" s="17">
        <v>81</v>
      </c>
      <c r="H6" s="18">
        <f t="shared" ref="H6:H14" si="0">SUM(B6:G6)</f>
        <v>1961</v>
      </c>
      <c r="I6" s="19">
        <f t="shared" ref="I6:I15" si="1">IF(H6&gt;0,H6/$H$16,"")</f>
        <v>0.14097771387491015</v>
      </c>
      <c r="K6" s="15"/>
    </row>
    <row r="7" spans="1:11" ht="30" customHeight="1" x14ac:dyDescent="0.15">
      <c r="A7" s="38" t="s">
        <v>34</v>
      </c>
      <c r="B7" s="17">
        <v>594</v>
      </c>
      <c r="C7" s="18">
        <v>267</v>
      </c>
      <c r="D7" s="18">
        <v>25</v>
      </c>
      <c r="E7" s="18">
        <v>19</v>
      </c>
      <c r="F7" s="18">
        <v>19</v>
      </c>
      <c r="G7" s="17">
        <v>4</v>
      </c>
      <c r="H7" s="18">
        <f t="shared" si="0"/>
        <v>928</v>
      </c>
      <c r="I7" s="19">
        <f t="shared" si="1"/>
        <v>6.6714593817397555E-2</v>
      </c>
      <c r="K7" s="15"/>
    </row>
    <row r="8" spans="1:11" ht="30" customHeight="1" x14ac:dyDescent="0.15">
      <c r="A8" s="38" t="s">
        <v>35</v>
      </c>
      <c r="B8" s="17">
        <v>455</v>
      </c>
      <c r="C8" s="18">
        <v>330</v>
      </c>
      <c r="D8" s="18">
        <v>33</v>
      </c>
      <c r="E8" s="18">
        <v>19</v>
      </c>
      <c r="F8" s="18">
        <v>8</v>
      </c>
      <c r="G8" s="17">
        <v>29</v>
      </c>
      <c r="H8" s="20">
        <f t="shared" si="0"/>
        <v>874</v>
      </c>
      <c r="I8" s="19">
        <f t="shared" si="1"/>
        <v>6.2832494608195538E-2</v>
      </c>
      <c r="K8" s="15"/>
    </row>
    <row r="9" spans="1:11" ht="30" customHeight="1" x14ac:dyDescent="0.15">
      <c r="A9" s="38" t="s">
        <v>36</v>
      </c>
      <c r="B9" s="17">
        <v>229</v>
      </c>
      <c r="C9" s="18">
        <v>188</v>
      </c>
      <c r="D9" s="18">
        <v>48</v>
      </c>
      <c r="E9" s="18">
        <v>93</v>
      </c>
      <c r="F9" s="18">
        <v>49</v>
      </c>
      <c r="G9" s="17">
        <v>35</v>
      </c>
      <c r="H9" s="18">
        <f t="shared" si="0"/>
        <v>642</v>
      </c>
      <c r="I9" s="19">
        <f t="shared" si="1"/>
        <v>4.6153846153846156E-2</v>
      </c>
      <c r="K9" s="15"/>
    </row>
    <row r="10" spans="1:11" ht="30" customHeight="1" x14ac:dyDescent="0.15">
      <c r="A10" s="38" t="s">
        <v>37</v>
      </c>
      <c r="B10" s="17">
        <v>269</v>
      </c>
      <c r="C10" s="18">
        <v>123</v>
      </c>
      <c r="D10" s="18">
        <v>22</v>
      </c>
      <c r="E10" s="18">
        <v>45</v>
      </c>
      <c r="F10" s="18">
        <v>10</v>
      </c>
      <c r="G10" s="17">
        <v>67</v>
      </c>
      <c r="H10" s="21">
        <f t="shared" si="0"/>
        <v>536</v>
      </c>
      <c r="I10" s="19">
        <f t="shared" si="1"/>
        <v>3.8533429187634798E-2</v>
      </c>
      <c r="K10" s="15"/>
    </row>
    <row r="11" spans="1:11" ht="30" customHeight="1" x14ac:dyDescent="0.15">
      <c r="A11" s="38" t="s">
        <v>38</v>
      </c>
      <c r="B11" s="17">
        <v>218</v>
      </c>
      <c r="C11" s="18">
        <v>144</v>
      </c>
      <c r="D11" s="18">
        <v>63</v>
      </c>
      <c r="E11" s="18">
        <v>48</v>
      </c>
      <c r="F11" s="18">
        <v>7</v>
      </c>
      <c r="G11" s="17">
        <v>26</v>
      </c>
      <c r="H11" s="18">
        <f t="shared" si="0"/>
        <v>506</v>
      </c>
      <c r="I11" s="19">
        <f t="shared" si="1"/>
        <v>3.6376707404744787E-2</v>
      </c>
      <c r="K11" s="15"/>
    </row>
    <row r="12" spans="1:11" ht="30" customHeight="1" x14ac:dyDescent="0.15">
      <c r="A12" s="38" t="s">
        <v>39</v>
      </c>
      <c r="B12" s="17">
        <v>257</v>
      </c>
      <c r="C12" s="18">
        <v>65</v>
      </c>
      <c r="D12" s="18">
        <v>29</v>
      </c>
      <c r="E12" s="18">
        <v>13</v>
      </c>
      <c r="F12" s="18">
        <v>9</v>
      </c>
      <c r="G12" s="17">
        <v>60</v>
      </c>
      <c r="H12" s="21">
        <f t="shared" si="0"/>
        <v>433</v>
      </c>
      <c r="I12" s="19">
        <f t="shared" si="1"/>
        <v>3.1128684399712437E-2</v>
      </c>
      <c r="J12" s="22"/>
      <c r="K12" s="15"/>
    </row>
    <row r="13" spans="1:11" ht="30" customHeight="1" x14ac:dyDescent="0.15">
      <c r="A13" s="38" t="s">
        <v>40</v>
      </c>
      <c r="B13" s="17">
        <v>184</v>
      </c>
      <c r="C13" s="18">
        <v>124</v>
      </c>
      <c r="D13" s="18">
        <v>16</v>
      </c>
      <c r="E13" s="18">
        <v>2</v>
      </c>
      <c r="F13" s="18">
        <v>6</v>
      </c>
      <c r="G13" s="17">
        <v>11</v>
      </c>
      <c r="H13" s="18">
        <f t="shared" si="0"/>
        <v>343</v>
      </c>
      <c r="I13" s="19">
        <f t="shared" si="1"/>
        <v>2.4658519051042417E-2</v>
      </c>
      <c r="K13" s="15"/>
    </row>
    <row r="14" spans="1:11" ht="30" customHeight="1" x14ac:dyDescent="0.15">
      <c r="A14" s="38" t="s">
        <v>41</v>
      </c>
      <c r="B14" s="17">
        <v>171</v>
      </c>
      <c r="C14" s="18">
        <v>115</v>
      </c>
      <c r="D14" s="18">
        <v>14</v>
      </c>
      <c r="E14" s="18">
        <v>6</v>
      </c>
      <c r="F14" s="18">
        <v>21</v>
      </c>
      <c r="G14" s="17">
        <v>2</v>
      </c>
      <c r="H14" s="23">
        <f t="shared" si="0"/>
        <v>329</v>
      </c>
      <c r="I14" s="19">
        <f t="shared" si="1"/>
        <v>2.3652048885693746E-2</v>
      </c>
      <c r="K14" s="15"/>
    </row>
    <row r="15" spans="1:11" ht="30" customHeight="1" x14ac:dyDescent="0.15">
      <c r="A15" s="24" t="s">
        <v>23</v>
      </c>
      <c r="B15" s="25">
        <f>B16-SUM(B5:B14)</f>
        <v>1501</v>
      </c>
      <c r="C15" s="25">
        <f t="shared" ref="C15:G15" si="2">C16-SUM(C5:C14)</f>
        <v>1380</v>
      </c>
      <c r="D15" s="25">
        <f t="shared" si="2"/>
        <v>329</v>
      </c>
      <c r="E15" s="25">
        <f t="shared" si="2"/>
        <v>97</v>
      </c>
      <c r="F15" s="25">
        <f t="shared" si="2"/>
        <v>129</v>
      </c>
      <c r="G15" s="25">
        <f t="shared" si="2"/>
        <v>134</v>
      </c>
      <c r="H15" s="26">
        <f>H16-SUM(H5:H14)</f>
        <v>3570</v>
      </c>
      <c r="I15" s="27">
        <f t="shared" si="1"/>
        <v>0.25664989216391088</v>
      </c>
      <c r="K15" s="4"/>
    </row>
    <row r="16" spans="1:11" ht="30" customHeight="1" x14ac:dyDescent="0.15">
      <c r="A16" s="28" t="s">
        <v>5</v>
      </c>
      <c r="B16" s="29">
        <v>6617</v>
      </c>
      <c r="C16" s="30">
        <v>5037</v>
      </c>
      <c r="D16" s="30">
        <v>832</v>
      </c>
      <c r="E16" s="30">
        <v>532</v>
      </c>
      <c r="F16" s="30">
        <v>354</v>
      </c>
      <c r="G16" s="31">
        <v>538</v>
      </c>
      <c r="H16" s="29">
        <f>SUM(B16:G16)</f>
        <v>13910</v>
      </c>
      <c r="I16" s="32"/>
      <c r="K16" s="4"/>
    </row>
    <row r="17" spans="1:11" ht="30" customHeight="1" x14ac:dyDescent="0.15">
      <c r="A17" s="28" t="s">
        <v>24</v>
      </c>
      <c r="B17" s="33">
        <f>IF(B16&gt;0,B16/$H$16,"")</f>
        <v>0.47570093457943924</v>
      </c>
      <c r="C17" s="33">
        <f t="shared" ref="C17:G17" si="3">IF(C16&gt;0,C16/$H$16,"")</f>
        <v>0.3621135873472322</v>
      </c>
      <c r="D17" s="33">
        <f t="shared" si="3"/>
        <v>5.9813084112149535E-2</v>
      </c>
      <c r="E17" s="33">
        <f t="shared" si="3"/>
        <v>3.8245866283249462E-2</v>
      </c>
      <c r="F17" s="33">
        <f t="shared" si="3"/>
        <v>2.5449317038102087E-2</v>
      </c>
      <c r="G17" s="34">
        <f t="shared" si="3"/>
        <v>3.8677210639827465E-2</v>
      </c>
      <c r="H17" s="32"/>
      <c r="I17" s="32"/>
      <c r="K17" s="4"/>
    </row>
    <row r="18" spans="1:11" ht="30" customHeight="1" x14ac:dyDescent="0.15">
      <c r="B18" s="39" t="s">
        <v>25</v>
      </c>
      <c r="C18" s="39"/>
      <c r="D18" s="39"/>
      <c r="E18" s="39"/>
      <c r="F18" s="39"/>
      <c r="G18" s="40"/>
      <c r="H18" s="36">
        <v>144</v>
      </c>
      <c r="I18" s="37" t="s">
        <v>26</v>
      </c>
      <c r="K18" s="4"/>
    </row>
  </sheetData>
  <mergeCells count="7">
    <mergeCell ref="B18:G18"/>
    <mergeCell ref="A1:I1"/>
    <mergeCell ref="F2:H2"/>
    <mergeCell ref="A3:A4"/>
    <mergeCell ref="B3:G3"/>
    <mergeCell ref="H3:H4"/>
    <mergeCell ref="I3:I4"/>
  </mergeCells>
  <phoneticPr fontId="4"/>
  <printOptions horizontalCentered="1"/>
  <pageMargins left="0.74803149606299213" right="0.39370078740157483" top="0.9055118110236221" bottom="0.59055118110236227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787A0-C99F-4678-91AA-B51325A55562}">
  <dimension ref="A1:K18"/>
  <sheetViews>
    <sheetView showGridLines="0" view="pageBreakPreview" zoomScale="85" zoomScaleNormal="100" zoomScaleSheetLayoutView="85" workbookViewId="0">
      <pane xSplit="1" ySplit="4" topLeftCell="B5" activePane="bottomRight" state="frozen"/>
      <selection activeCell="L17" sqref="L17"/>
      <selection pane="topRight" activeCell="L17" sqref="L17"/>
      <selection pane="bottomLeft" activeCell="L17" sqref="L17"/>
      <selection pane="bottomRight" sqref="A1:I1"/>
    </sheetView>
  </sheetViews>
  <sheetFormatPr defaultColWidth="10.75" defaultRowHeight="30" customHeight="1" x14ac:dyDescent="0.15"/>
  <cols>
    <col min="1" max="1" width="16.75" style="35" customWidth="1"/>
    <col min="2" max="7" width="9.375" style="1" customWidth="1"/>
    <col min="8" max="8" width="9.875" style="1" customWidth="1"/>
    <col min="9" max="9" width="9.375" style="1" customWidth="1"/>
    <col min="10" max="16384" width="10.75" style="1"/>
  </cols>
  <sheetData>
    <row r="1" spans="1:11" ht="51.6" customHeight="1" x14ac:dyDescent="0.15">
      <c r="A1" s="41" t="s">
        <v>31</v>
      </c>
      <c r="B1" s="41"/>
      <c r="C1" s="41"/>
      <c r="D1" s="41"/>
      <c r="E1" s="41"/>
      <c r="F1" s="41"/>
      <c r="G1" s="41"/>
      <c r="H1" s="41"/>
      <c r="I1" s="41"/>
    </row>
    <row r="2" spans="1:11" ht="31.5" customHeight="1" x14ac:dyDescent="0.15">
      <c r="A2" s="2" t="s">
        <v>1</v>
      </c>
      <c r="F2" s="42">
        <v>45627</v>
      </c>
      <c r="G2" s="42"/>
      <c r="H2" s="42"/>
      <c r="I2" s="3" t="s">
        <v>2</v>
      </c>
    </row>
    <row r="3" spans="1:11" ht="25.15" customHeight="1" x14ac:dyDescent="0.15">
      <c r="A3" s="43" t="s">
        <v>3</v>
      </c>
      <c r="B3" s="45" t="s">
        <v>4</v>
      </c>
      <c r="C3" s="45"/>
      <c r="D3" s="45"/>
      <c r="E3" s="45"/>
      <c r="F3" s="45"/>
      <c r="G3" s="45"/>
      <c r="H3" s="46" t="s">
        <v>5</v>
      </c>
      <c r="I3" s="48" t="s">
        <v>6</v>
      </c>
      <c r="K3" s="4"/>
    </row>
    <row r="4" spans="1:11" s="7" customFormat="1" ht="25.15" customHeight="1" x14ac:dyDescent="0.15">
      <c r="A4" s="44"/>
      <c r="B4" s="5" t="s">
        <v>7</v>
      </c>
      <c r="C4" s="5" t="s">
        <v>8</v>
      </c>
      <c r="D4" s="5" t="s">
        <v>9</v>
      </c>
      <c r="E4" s="5" t="s">
        <v>10</v>
      </c>
      <c r="F4" s="5" t="s">
        <v>11</v>
      </c>
      <c r="G4" s="6" t="s">
        <v>12</v>
      </c>
      <c r="H4" s="47"/>
      <c r="I4" s="49"/>
      <c r="K4" s="8"/>
    </row>
    <row r="5" spans="1:11" ht="30" customHeight="1" x14ac:dyDescent="0.15">
      <c r="A5" s="38" t="s">
        <v>32</v>
      </c>
      <c r="B5" s="10">
        <v>1491</v>
      </c>
      <c r="C5" s="11">
        <v>1969</v>
      </c>
      <c r="D5" s="11">
        <v>111</v>
      </c>
      <c r="E5" s="11">
        <v>61</v>
      </c>
      <c r="F5" s="11">
        <v>47</v>
      </c>
      <c r="G5" s="12">
        <v>90</v>
      </c>
      <c r="H5" s="13">
        <f>SUM(B5:G5)</f>
        <v>3769</v>
      </c>
      <c r="I5" s="14">
        <f>IF(H5&gt;0,H5/$H$16,"")</f>
        <v>0.2720710315455136</v>
      </c>
      <c r="K5" s="15"/>
    </row>
    <row r="6" spans="1:11" ht="30" customHeight="1" x14ac:dyDescent="0.15">
      <c r="A6" s="38" t="s">
        <v>33</v>
      </c>
      <c r="B6" s="17">
        <v>1217</v>
      </c>
      <c r="C6" s="18">
        <v>324</v>
      </c>
      <c r="D6" s="18">
        <v>134</v>
      </c>
      <c r="E6" s="18">
        <v>129</v>
      </c>
      <c r="F6" s="18">
        <v>50</v>
      </c>
      <c r="G6" s="17">
        <v>74</v>
      </c>
      <c r="H6" s="18">
        <f t="shared" ref="H6:H14" si="0">SUM(B6:G6)</f>
        <v>1928</v>
      </c>
      <c r="I6" s="19">
        <f t="shared" ref="I6:I15" si="1">IF(H6&gt;0,H6/$H$16,"")</f>
        <v>0.1391756298274742</v>
      </c>
      <c r="K6" s="15"/>
    </row>
    <row r="7" spans="1:11" ht="30" customHeight="1" x14ac:dyDescent="0.15">
      <c r="A7" s="38" t="s">
        <v>34</v>
      </c>
      <c r="B7" s="17">
        <v>588</v>
      </c>
      <c r="C7" s="18">
        <v>274</v>
      </c>
      <c r="D7" s="18">
        <v>24</v>
      </c>
      <c r="E7" s="18">
        <v>19</v>
      </c>
      <c r="F7" s="18">
        <v>19</v>
      </c>
      <c r="G7" s="17">
        <v>4</v>
      </c>
      <c r="H7" s="18">
        <f t="shared" si="0"/>
        <v>928</v>
      </c>
      <c r="I7" s="19">
        <f t="shared" si="1"/>
        <v>6.6989099833970986E-2</v>
      </c>
      <c r="K7" s="15"/>
    </row>
    <row r="8" spans="1:11" ht="30" customHeight="1" x14ac:dyDescent="0.15">
      <c r="A8" s="38" t="s">
        <v>35</v>
      </c>
      <c r="B8" s="17">
        <v>457</v>
      </c>
      <c r="C8" s="18">
        <v>332</v>
      </c>
      <c r="D8" s="18">
        <v>34</v>
      </c>
      <c r="E8" s="18">
        <v>19</v>
      </c>
      <c r="F8" s="18">
        <v>8</v>
      </c>
      <c r="G8" s="17">
        <v>30</v>
      </c>
      <c r="H8" s="20">
        <f t="shared" si="0"/>
        <v>880</v>
      </c>
      <c r="I8" s="19">
        <f t="shared" si="1"/>
        <v>6.3524146394282832E-2</v>
      </c>
      <c r="K8" s="15"/>
    </row>
    <row r="9" spans="1:11" ht="30" customHeight="1" x14ac:dyDescent="0.15">
      <c r="A9" s="38" t="s">
        <v>36</v>
      </c>
      <c r="B9" s="17">
        <v>214</v>
      </c>
      <c r="C9" s="18">
        <v>191</v>
      </c>
      <c r="D9" s="18">
        <v>43</v>
      </c>
      <c r="E9" s="18">
        <v>91</v>
      </c>
      <c r="F9" s="18">
        <v>47</v>
      </c>
      <c r="G9" s="17">
        <v>34</v>
      </c>
      <c r="H9" s="18">
        <f t="shared" si="0"/>
        <v>620</v>
      </c>
      <c r="I9" s="19">
        <f t="shared" si="1"/>
        <v>4.4755648595971989E-2</v>
      </c>
      <c r="K9" s="15"/>
    </row>
    <row r="10" spans="1:11" ht="30" customHeight="1" x14ac:dyDescent="0.15">
      <c r="A10" s="38" t="s">
        <v>37</v>
      </c>
      <c r="B10" s="17">
        <v>271</v>
      </c>
      <c r="C10" s="18">
        <v>122</v>
      </c>
      <c r="D10" s="18">
        <v>21</v>
      </c>
      <c r="E10" s="18">
        <v>45</v>
      </c>
      <c r="F10" s="18">
        <v>10</v>
      </c>
      <c r="G10" s="17">
        <v>66</v>
      </c>
      <c r="H10" s="21">
        <f t="shared" si="0"/>
        <v>535</v>
      </c>
      <c r="I10" s="19">
        <f t="shared" si="1"/>
        <v>3.8619793546524221E-2</v>
      </c>
      <c r="K10" s="15"/>
    </row>
    <row r="11" spans="1:11" ht="30" customHeight="1" x14ac:dyDescent="0.15">
      <c r="A11" s="38" t="s">
        <v>38</v>
      </c>
      <c r="B11" s="17">
        <v>216</v>
      </c>
      <c r="C11" s="18">
        <v>144</v>
      </c>
      <c r="D11" s="18">
        <v>64</v>
      </c>
      <c r="E11" s="18">
        <v>52</v>
      </c>
      <c r="F11" s="18">
        <v>7</v>
      </c>
      <c r="G11" s="17">
        <v>26</v>
      </c>
      <c r="H11" s="18">
        <f t="shared" si="0"/>
        <v>509</v>
      </c>
      <c r="I11" s="19">
        <f t="shared" si="1"/>
        <v>3.6742943766693133E-2</v>
      </c>
      <c r="K11" s="15"/>
    </row>
    <row r="12" spans="1:11" ht="30" customHeight="1" x14ac:dyDescent="0.15">
      <c r="A12" s="38" t="s">
        <v>39</v>
      </c>
      <c r="B12" s="17">
        <v>259</v>
      </c>
      <c r="C12" s="18">
        <v>64</v>
      </c>
      <c r="D12" s="18">
        <v>29</v>
      </c>
      <c r="E12" s="18">
        <v>13</v>
      </c>
      <c r="F12" s="18">
        <v>9</v>
      </c>
      <c r="G12" s="17">
        <v>60</v>
      </c>
      <c r="H12" s="21">
        <f t="shared" si="0"/>
        <v>434</v>
      </c>
      <c r="I12" s="19">
        <f t="shared" si="1"/>
        <v>3.1328954017180395E-2</v>
      </c>
      <c r="J12" s="22"/>
      <c r="K12" s="15"/>
    </row>
    <row r="13" spans="1:11" ht="30" customHeight="1" x14ac:dyDescent="0.15">
      <c r="A13" s="38" t="s">
        <v>40</v>
      </c>
      <c r="B13" s="17">
        <v>185</v>
      </c>
      <c r="C13" s="18">
        <v>126</v>
      </c>
      <c r="D13" s="18">
        <v>17</v>
      </c>
      <c r="E13" s="18">
        <v>2</v>
      </c>
      <c r="F13" s="18">
        <v>6</v>
      </c>
      <c r="G13" s="17">
        <v>11</v>
      </c>
      <c r="H13" s="18">
        <f t="shared" si="0"/>
        <v>347</v>
      </c>
      <c r="I13" s="19">
        <f t="shared" si="1"/>
        <v>2.5048725907745616E-2</v>
      </c>
      <c r="K13" s="15"/>
    </row>
    <row r="14" spans="1:11" ht="30" customHeight="1" x14ac:dyDescent="0.15">
      <c r="A14" s="38" t="s">
        <v>41</v>
      </c>
      <c r="B14" s="17">
        <v>159</v>
      </c>
      <c r="C14" s="18">
        <v>119</v>
      </c>
      <c r="D14" s="18">
        <v>14</v>
      </c>
      <c r="E14" s="18">
        <v>5</v>
      </c>
      <c r="F14" s="18">
        <v>22</v>
      </c>
      <c r="G14" s="17">
        <v>4</v>
      </c>
      <c r="H14" s="23">
        <f t="shared" si="0"/>
        <v>323</v>
      </c>
      <c r="I14" s="19">
        <f t="shared" si="1"/>
        <v>2.3316249187901539E-2</v>
      </c>
      <c r="K14" s="15"/>
    </row>
    <row r="15" spans="1:11" ht="30" customHeight="1" x14ac:dyDescent="0.15">
      <c r="A15" s="24" t="s">
        <v>23</v>
      </c>
      <c r="B15" s="25">
        <f>B16-SUM(B5:B14)</f>
        <v>1507</v>
      </c>
      <c r="C15" s="25">
        <f t="shared" ref="C15:G15" si="2">C16-SUM(C5:C14)</f>
        <v>1400</v>
      </c>
      <c r="D15" s="25">
        <f t="shared" si="2"/>
        <v>312</v>
      </c>
      <c r="E15" s="25">
        <f t="shared" si="2"/>
        <v>97</v>
      </c>
      <c r="F15" s="25">
        <f t="shared" si="2"/>
        <v>127</v>
      </c>
      <c r="G15" s="25">
        <f t="shared" si="2"/>
        <v>137</v>
      </c>
      <c r="H15" s="26">
        <f>H16-SUM(H5:H14)</f>
        <v>3580</v>
      </c>
      <c r="I15" s="27">
        <f t="shared" si="1"/>
        <v>0.2584277773767415</v>
      </c>
      <c r="K15" s="4"/>
    </row>
    <row r="16" spans="1:11" ht="30" customHeight="1" x14ac:dyDescent="0.15">
      <c r="A16" s="28" t="s">
        <v>5</v>
      </c>
      <c r="B16" s="29">
        <v>6564</v>
      </c>
      <c r="C16" s="30">
        <v>5065</v>
      </c>
      <c r="D16" s="30">
        <v>803</v>
      </c>
      <c r="E16" s="30">
        <v>533</v>
      </c>
      <c r="F16" s="30">
        <v>352</v>
      </c>
      <c r="G16" s="31">
        <v>536</v>
      </c>
      <c r="H16" s="29">
        <f>SUM(B16:G16)</f>
        <v>13853</v>
      </c>
      <c r="I16" s="32"/>
      <c r="K16" s="4"/>
    </row>
    <row r="17" spans="1:11" ht="30" customHeight="1" x14ac:dyDescent="0.15">
      <c r="A17" s="28" t="s">
        <v>24</v>
      </c>
      <c r="B17" s="33">
        <f>IF(B16&gt;0,B16/$H$16,"")</f>
        <v>0.47383238287735507</v>
      </c>
      <c r="C17" s="33">
        <f t="shared" ref="C17:G17" si="3">IF(C16&gt;0,C16/$H$16,"")</f>
        <v>0.36562477441709379</v>
      </c>
      <c r="D17" s="33">
        <f t="shared" si="3"/>
        <v>5.7965783584783076E-2</v>
      </c>
      <c r="E17" s="33">
        <f t="shared" si="3"/>
        <v>3.847542048653721E-2</v>
      </c>
      <c r="F17" s="33">
        <f t="shared" si="3"/>
        <v>2.5409658557713131E-2</v>
      </c>
      <c r="G17" s="34">
        <f t="shared" si="3"/>
        <v>3.8691980076517724E-2</v>
      </c>
      <c r="H17" s="32"/>
      <c r="I17" s="32"/>
      <c r="K17" s="4"/>
    </row>
    <row r="18" spans="1:11" ht="30" customHeight="1" x14ac:dyDescent="0.15">
      <c r="B18" s="39" t="s">
        <v>25</v>
      </c>
      <c r="C18" s="39"/>
      <c r="D18" s="39"/>
      <c r="E18" s="39"/>
      <c r="F18" s="39"/>
      <c r="G18" s="40"/>
      <c r="H18" s="36">
        <v>144</v>
      </c>
      <c r="I18" s="37" t="s">
        <v>26</v>
      </c>
      <c r="K18" s="4"/>
    </row>
  </sheetData>
  <mergeCells count="7">
    <mergeCell ref="B18:G18"/>
    <mergeCell ref="A1:I1"/>
    <mergeCell ref="F2:H2"/>
    <mergeCell ref="A3:A4"/>
    <mergeCell ref="B3:G3"/>
    <mergeCell ref="H3:H4"/>
    <mergeCell ref="I3:I4"/>
  </mergeCells>
  <phoneticPr fontId="4"/>
  <printOptions horizontalCentered="1"/>
  <pageMargins left="0.74803149606299213" right="0.39370078740157483" top="0.9055118110236221" bottom="0.59055118110236227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35434-4D20-480F-99DF-6EA0BBE68518}">
  <dimension ref="A1:K18"/>
  <sheetViews>
    <sheetView showGridLines="0" view="pageBreakPreview" zoomScale="85" zoomScaleNormal="100" zoomScaleSheetLayoutView="85" workbookViewId="0">
      <pane xSplit="1" ySplit="4" topLeftCell="B5" activePane="bottomRight" state="frozen"/>
      <selection activeCell="L17" sqref="L17"/>
      <selection pane="topRight" activeCell="L17" sqref="L17"/>
      <selection pane="bottomLeft" activeCell="L17" sqref="L17"/>
      <selection pane="bottomRight" sqref="A1:I1"/>
    </sheetView>
  </sheetViews>
  <sheetFormatPr defaultColWidth="10.75" defaultRowHeight="30" customHeight="1" x14ac:dyDescent="0.15"/>
  <cols>
    <col min="1" max="1" width="16.75" style="35" customWidth="1"/>
    <col min="2" max="7" width="9.375" style="1" customWidth="1"/>
    <col min="8" max="8" width="9.875" style="1" customWidth="1"/>
    <col min="9" max="9" width="9.375" style="1" customWidth="1"/>
    <col min="10" max="16384" width="10.75" style="1"/>
  </cols>
  <sheetData>
    <row r="1" spans="1:11" ht="51.6" customHeight="1" x14ac:dyDescent="0.15">
      <c r="A1" s="41" t="s">
        <v>31</v>
      </c>
      <c r="B1" s="41"/>
      <c r="C1" s="41"/>
      <c r="D1" s="41"/>
      <c r="E1" s="41"/>
      <c r="F1" s="41"/>
      <c r="G1" s="41"/>
      <c r="H1" s="41"/>
      <c r="I1" s="41"/>
    </row>
    <row r="2" spans="1:11" ht="31.5" customHeight="1" x14ac:dyDescent="0.15">
      <c r="A2" s="2" t="s">
        <v>1</v>
      </c>
      <c r="F2" s="42">
        <v>45597</v>
      </c>
      <c r="G2" s="42"/>
      <c r="H2" s="42"/>
      <c r="I2" s="3" t="s">
        <v>2</v>
      </c>
    </row>
    <row r="3" spans="1:11" ht="25.15" customHeight="1" x14ac:dyDescent="0.15">
      <c r="A3" s="43" t="s">
        <v>3</v>
      </c>
      <c r="B3" s="45" t="s">
        <v>4</v>
      </c>
      <c r="C3" s="45"/>
      <c r="D3" s="45"/>
      <c r="E3" s="45"/>
      <c r="F3" s="45"/>
      <c r="G3" s="45"/>
      <c r="H3" s="46" t="s">
        <v>5</v>
      </c>
      <c r="I3" s="48" t="s">
        <v>6</v>
      </c>
      <c r="K3" s="4"/>
    </row>
    <row r="4" spans="1:11" s="7" customFormat="1" ht="25.15" customHeight="1" x14ac:dyDescent="0.15">
      <c r="A4" s="44"/>
      <c r="B4" s="5" t="s">
        <v>7</v>
      </c>
      <c r="C4" s="5" t="s">
        <v>8</v>
      </c>
      <c r="D4" s="5" t="s">
        <v>9</v>
      </c>
      <c r="E4" s="5" t="s">
        <v>10</v>
      </c>
      <c r="F4" s="5" t="s">
        <v>11</v>
      </c>
      <c r="G4" s="6" t="s">
        <v>12</v>
      </c>
      <c r="H4" s="47"/>
      <c r="I4" s="49"/>
      <c r="K4" s="8"/>
    </row>
    <row r="5" spans="1:11" ht="30" customHeight="1" x14ac:dyDescent="0.15">
      <c r="A5" s="38" t="s">
        <v>32</v>
      </c>
      <c r="B5" s="10">
        <v>1489</v>
      </c>
      <c r="C5" s="11">
        <v>1977</v>
      </c>
      <c r="D5" s="11">
        <v>106</v>
      </c>
      <c r="E5" s="11">
        <v>60</v>
      </c>
      <c r="F5" s="11">
        <v>46</v>
      </c>
      <c r="G5" s="12">
        <v>96</v>
      </c>
      <c r="H5" s="13">
        <f>SUM(B5:G5)</f>
        <v>3774</v>
      </c>
      <c r="I5" s="14">
        <f>IF(H5&gt;0,H5/$H$16,"")</f>
        <v>0.27266815981504228</v>
      </c>
      <c r="K5" s="15"/>
    </row>
    <row r="6" spans="1:11" ht="30" customHeight="1" x14ac:dyDescent="0.15">
      <c r="A6" s="38" t="s">
        <v>33</v>
      </c>
      <c r="B6" s="17">
        <v>1194</v>
      </c>
      <c r="C6" s="18">
        <v>325</v>
      </c>
      <c r="D6" s="18">
        <v>163</v>
      </c>
      <c r="E6" s="18">
        <v>127</v>
      </c>
      <c r="F6" s="18">
        <v>53</v>
      </c>
      <c r="G6" s="17">
        <v>68</v>
      </c>
      <c r="H6" s="18">
        <f t="shared" ref="H6:H14" si="0">SUM(B6:G6)</f>
        <v>1930</v>
      </c>
      <c r="I6" s="19">
        <f t="shared" ref="I6:I15" si="1">IF(H6&gt;0,H6/$H$16,"")</f>
        <v>0.13944079185029984</v>
      </c>
      <c r="K6" s="15"/>
    </row>
    <row r="7" spans="1:11" ht="30" customHeight="1" x14ac:dyDescent="0.15">
      <c r="A7" s="38" t="s">
        <v>34</v>
      </c>
      <c r="B7" s="17">
        <v>577</v>
      </c>
      <c r="C7" s="18">
        <v>272</v>
      </c>
      <c r="D7" s="18">
        <v>25</v>
      </c>
      <c r="E7" s="18">
        <v>19</v>
      </c>
      <c r="F7" s="18">
        <v>19</v>
      </c>
      <c r="G7" s="17">
        <v>4</v>
      </c>
      <c r="H7" s="18">
        <f t="shared" si="0"/>
        <v>916</v>
      </c>
      <c r="I7" s="19">
        <f t="shared" si="1"/>
        <v>6.6180189292681171E-2</v>
      </c>
      <c r="K7" s="15"/>
    </row>
    <row r="8" spans="1:11" ht="30" customHeight="1" x14ac:dyDescent="0.15">
      <c r="A8" s="38" t="s">
        <v>35</v>
      </c>
      <c r="B8" s="17">
        <v>464</v>
      </c>
      <c r="C8" s="18">
        <v>334</v>
      </c>
      <c r="D8" s="18">
        <v>34</v>
      </c>
      <c r="E8" s="18">
        <v>19</v>
      </c>
      <c r="F8" s="18">
        <v>8</v>
      </c>
      <c r="G8" s="17">
        <v>30</v>
      </c>
      <c r="H8" s="20">
        <f t="shared" si="0"/>
        <v>889</v>
      </c>
      <c r="I8" s="19">
        <f t="shared" si="1"/>
        <v>6.4229463189075936E-2</v>
      </c>
      <c r="K8" s="15"/>
    </row>
    <row r="9" spans="1:11" ht="30" customHeight="1" x14ac:dyDescent="0.15">
      <c r="A9" s="38" t="s">
        <v>36</v>
      </c>
      <c r="B9" s="17">
        <v>200</v>
      </c>
      <c r="C9" s="18">
        <v>189</v>
      </c>
      <c r="D9" s="18">
        <v>40</v>
      </c>
      <c r="E9" s="18">
        <v>91</v>
      </c>
      <c r="F9" s="18">
        <v>46</v>
      </c>
      <c r="G9" s="17">
        <v>34</v>
      </c>
      <c r="H9" s="18">
        <f t="shared" si="0"/>
        <v>600</v>
      </c>
      <c r="I9" s="19">
        <f t="shared" si="1"/>
        <v>4.3349468969005128E-2</v>
      </c>
      <c r="K9" s="15"/>
    </row>
    <row r="10" spans="1:11" ht="30" customHeight="1" x14ac:dyDescent="0.15">
      <c r="A10" s="38" t="s">
        <v>37</v>
      </c>
      <c r="B10" s="17">
        <v>272</v>
      </c>
      <c r="C10" s="18">
        <v>121</v>
      </c>
      <c r="D10" s="18">
        <v>21</v>
      </c>
      <c r="E10" s="18">
        <v>46</v>
      </c>
      <c r="F10" s="18">
        <v>10</v>
      </c>
      <c r="G10" s="17">
        <v>65</v>
      </c>
      <c r="H10" s="21">
        <f t="shared" si="0"/>
        <v>535</v>
      </c>
      <c r="I10" s="19">
        <f t="shared" si="1"/>
        <v>3.8653276497362908E-2</v>
      </c>
      <c r="K10" s="15"/>
    </row>
    <row r="11" spans="1:11" ht="30" customHeight="1" x14ac:dyDescent="0.15">
      <c r="A11" s="38" t="s">
        <v>38</v>
      </c>
      <c r="B11" s="17">
        <v>222</v>
      </c>
      <c r="C11" s="18">
        <v>142</v>
      </c>
      <c r="D11" s="18">
        <v>63</v>
      </c>
      <c r="E11" s="18">
        <v>51</v>
      </c>
      <c r="F11" s="18">
        <v>7</v>
      </c>
      <c r="G11" s="17">
        <v>27</v>
      </c>
      <c r="H11" s="18">
        <f t="shared" si="0"/>
        <v>512</v>
      </c>
      <c r="I11" s="19">
        <f t="shared" si="1"/>
        <v>3.6991546853551042E-2</v>
      </c>
      <c r="K11" s="15"/>
    </row>
    <row r="12" spans="1:11" ht="30" customHeight="1" x14ac:dyDescent="0.15">
      <c r="A12" s="38" t="s">
        <v>39</v>
      </c>
      <c r="B12" s="17">
        <v>258</v>
      </c>
      <c r="C12" s="18">
        <v>64</v>
      </c>
      <c r="D12" s="18">
        <v>28</v>
      </c>
      <c r="E12" s="18">
        <v>11</v>
      </c>
      <c r="F12" s="18">
        <v>9</v>
      </c>
      <c r="G12" s="17">
        <v>61</v>
      </c>
      <c r="H12" s="21">
        <f t="shared" si="0"/>
        <v>431</v>
      </c>
      <c r="I12" s="19">
        <f t="shared" si="1"/>
        <v>3.113936854273535E-2</v>
      </c>
      <c r="J12" s="22"/>
      <c r="K12" s="15"/>
    </row>
    <row r="13" spans="1:11" ht="30" customHeight="1" x14ac:dyDescent="0.15">
      <c r="A13" s="38" t="s">
        <v>40</v>
      </c>
      <c r="B13" s="17">
        <v>185</v>
      </c>
      <c r="C13" s="18">
        <v>125</v>
      </c>
      <c r="D13" s="18">
        <v>16</v>
      </c>
      <c r="E13" s="18">
        <v>2</v>
      </c>
      <c r="F13" s="18">
        <v>6</v>
      </c>
      <c r="G13" s="17">
        <v>11</v>
      </c>
      <c r="H13" s="18">
        <f t="shared" si="0"/>
        <v>345</v>
      </c>
      <c r="I13" s="19">
        <f t="shared" si="1"/>
        <v>2.4925944657177949E-2</v>
      </c>
      <c r="K13" s="15"/>
    </row>
    <row r="14" spans="1:11" ht="30" customHeight="1" x14ac:dyDescent="0.15">
      <c r="A14" s="38" t="s">
        <v>41</v>
      </c>
      <c r="B14" s="17">
        <v>158</v>
      </c>
      <c r="C14" s="18">
        <v>113</v>
      </c>
      <c r="D14" s="18">
        <v>15</v>
      </c>
      <c r="E14" s="18">
        <v>5</v>
      </c>
      <c r="F14" s="18">
        <v>20</v>
      </c>
      <c r="G14" s="17">
        <v>4</v>
      </c>
      <c r="H14" s="23">
        <f t="shared" si="0"/>
        <v>315</v>
      </c>
      <c r="I14" s="19">
        <f t="shared" si="1"/>
        <v>2.2758471208727694E-2</v>
      </c>
      <c r="K14" s="15"/>
    </row>
    <row r="15" spans="1:11" ht="30" customHeight="1" x14ac:dyDescent="0.15">
      <c r="A15" s="24" t="s">
        <v>23</v>
      </c>
      <c r="B15" s="25">
        <f>B16-SUM(B5:B14)</f>
        <v>1522</v>
      </c>
      <c r="C15" s="25">
        <f t="shared" ref="C15:G15" si="2">C16-SUM(C5:C14)</f>
        <v>1397</v>
      </c>
      <c r="D15" s="25">
        <f t="shared" si="2"/>
        <v>314</v>
      </c>
      <c r="E15" s="25">
        <f t="shared" si="2"/>
        <v>99</v>
      </c>
      <c r="F15" s="25">
        <f t="shared" si="2"/>
        <v>126</v>
      </c>
      <c r="G15" s="25">
        <f t="shared" si="2"/>
        <v>136</v>
      </c>
      <c r="H15" s="26">
        <f>H16-SUM(H5:H14)</f>
        <v>3594</v>
      </c>
      <c r="I15" s="27">
        <f t="shared" si="1"/>
        <v>0.25966331912434071</v>
      </c>
      <c r="K15" s="4"/>
    </row>
    <row r="16" spans="1:11" ht="30" customHeight="1" x14ac:dyDescent="0.15">
      <c r="A16" s="28" t="s">
        <v>5</v>
      </c>
      <c r="B16" s="29">
        <v>6541</v>
      </c>
      <c r="C16" s="30">
        <v>5059</v>
      </c>
      <c r="D16" s="30">
        <v>825</v>
      </c>
      <c r="E16" s="30">
        <v>530</v>
      </c>
      <c r="F16" s="30">
        <v>350</v>
      </c>
      <c r="G16" s="31">
        <v>536</v>
      </c>
      <c r="H16" s="29">
        <f>SUM(B16:G16)</f>
        <v>13841</v>
      </c>
      <c r="I16" s="32"/>
      <c r="K16" s="4"/>
    </row>
    <row r="17" spans="1:11" ht="30" customHeight="1" x14ac:dyDescent="0.15">
      <c r="A17" s="28" t="s">
        <v>24</v>
      </c>
      <c r="B17" s="33">
        <f>IF(B16&gt;0,B16/$H$16,"")</f>
        <v>0.47258146087710423</v>
      </c>
      <c r="C17" s="33">
        <f t="shared" ref="C17:G17" si="3">IF(C16&gt;0,C16/$H$16,"")</f>
        <v>0.36550827252366158</v>
      </c>
      <c r="D17" s="33">
        <f t="shared" si="3"/>
        <v>5.9605519832382055E-2</v>
      </c>
      <c r="E17" s="33">
        <f t="shared" si="3"/>
        <v>3.8292030922621199E-2</v>
      </c>
      <c r="F17" s="33">
        <f t="shared" si="3"/>
        <v>2.5287190231919658E-2</v>
      </c>
      <c r="G17" s="34">
        <f t="shared" si="3"/>
        <v>3.8725525612311247E-2</v>
      </c>
      <c r="H17" s="32"/>
      <c r="I17" s="32"/>
      <c r="K17" s="4"/>
    </row>
    <row r="18" spans="1:11" ht="30" customHeight="1" x14ac:dyDescent="0.15">
      <c r="B18" s="39" t="s">
        <v>25</v>
      </c>
      <c r="C18" s="39"/>
      <c r="D18" s="39"/>
      <c r="E18" s="39"/>
      <c r="F18" s="39"/>
      <c r="G18" s="40"/>
      <c r="H18" s="36">
        <v>143</v>
      </c>
      <c r="I18" s="37" t="s">
        <v>26</v>
      </c>
      <c r="K18" s="4"/>
    </row>
  </sheetData>
  <mergeCells count="7">
    <mergeCell ref="B18:G18"/>
    <mergeCell ref="A1:I1"/>
    <mergeCell ref="F2:H2"/>
    <mergeCell ref="A3:A4"/>
    <mergeCell ref="B3:G3"/>
    <mergeCell ref="H3:H4"/>
    <mergeCell ref="I3:I4"/>
  </mergeCells>
  <phoneticPr fontId="4"/>
  <printOptions horizontalCentered="1"/>
  <pageMargins left="0.74803149606299213" right="0.39370078740157483" top="0.9055118110236221" bottom="0.59055118110236227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CA95E-B4D9-4F05-9C95-FCCB08C54502}">
  <dimension ref="A1:K18"/>
  <sheetViews>
    <sheetView showGridLines="0" view="pageBreakPreview" zoomScale="85" zoomScaleNormal="100" zoomScaleSheetLayoutView="85" workbookViewId="0">
      <pane xSplit="1" ySplit="4" topLeftCell="B5" activePane="bottomRight" state="frozen"/>
      <selection activeCell="L17" sqref="L17"/>
      <selection pane="topRight" activeCell="L17" sqref="L17"/>
      <selection pane="bottomLeft" activeCell="L17" sqref="L17"/>
      <selection pane="bottomRight" sqref="A1:I1"/>
    </sheetView>
  </sheetViews>
  <sheetFormatPr defaultColWidth="10.75" defaultRowHeight="30" customHeight="1" x14ac:dyDescent="0.15"/>
  <cols>
    <col min="1" max="1" width="16.75" style="35" customWidth="1"/>
    <col min="2" max="7" width="9.375" style="1" customWidth="1"/>
    <col min="8" max="8" width="9.875" style="1" customWidth="1"/>
    <col min="9" max="9" width="9.375" style="1" customWidth="1"/>
    <col min="10" max="16384" width="10.75" style="1"/>
  </cols>
  <sheetData>
    <row r="1" spans="1:11" ht="51.6" customHeight="1" x14ac:dyDescent="0.15">
      <c r="A1" s="41" t="s">
        <v>31</v>
      </c>
      <c r="B1" s="41"/>
      <c r="C1" s="41"/>
      <c r="D1" s="41"/>
      <c r="E1" s="41"/>
      <c r="F1" s="41"/>
      <c r="G1" s="41"/>
      <c r="H1" s="41"/>
      <c r="I1" s="41"/>
    </row>
    <row r="2" spans="1:11" ht="31.5" customHeight="1" x14ac:dyDescent="0.15">
      <c r="A2" s="2" t="s">
        <v>1</v>
      </c>
      <c r="F2" s="42">
        <v>45566</v>
      </c>
      <c r="G2" s="42"/>
      <c r="H2" s="42"/>
      <c r="I2" s="3" t="s">
        <v>2</v>
      </c>
    </row>
    <row r="3" spans="1:11" ht="25.15" customHeight="1" x14ac:dyDescent="0.15">
      <c r="A3" s="43" t="s">
        <v>3</v>
      </c>
      <c r="B3" s="45" t="s">
        <v>4</v>
      </c>
      <c r="C3" s="45"/>
      <c r="D3" s="45"/>
      <c r="E3" s="45"/>
      <c r="F3" s="45"/>
      <c r="G3" s="45"/>
      <c r="H3" s="46" t="s">
        <v>5</v>
      </c>
      <c r="I3" s="48" t="s">
        <v>6</v>
      </c>
      <c r="K3" s="4"/>
    </row>
    <row r="4" spans="1:11" s="7" customFormat="1" ht="25.15" customHeight="1" x14ac:dyDescent="0.15">
      <c r="A4" s="44"/>
      <c r="B4" s="5" t="s">
        <v>7</v>
      </c>
      <c r="C4" s="5" t="s">
        <v>8</v>
      </c>
      <c r="D4" s="5" t="s">
        <v>9</v>
      </c>
      <c r="E4" s="5" t="s">
        <v>10</v>
      </c>
      <c r="F4" s="5" t="s">
        <v>11</v>
      </c>
      <c r="G4" s="6" t="s">
        <v>12</v>
      </c>
      <c r="H4" s="47"/>
      <c r="I4" s="49"/>
      <c r="K4" s="8"/>
    </row>
    <row r="5" spans="1:11" ht="30" customHeight="1" x14ac:dyDescent="0.15">
      <c r="A5" s="38" t="s">
        <v>32</v>
      </c>
      <c r="B5" s="10">
        <v>1476</v>
      </c>
      <c r="C5" s="11">
        <v>1961</v>
      </c>
      <c r="D5" s="11">
        <v>108</v>
      </c>
      <c r="E5" s="11">
        <v>60</v>
      </c>
      <c r="F5" s="11">
        <v>46</v>
      </c>
      <c r="G5" s="12">
        <v>90</v>
      </c>
      <c r="H5" s="13">
        <f>SUM(B5:G5)</f>
        <v>3741</v>
      </c>
      <c r="I5" s="14">
        <f>IF(H5&gt;0,H5/$H$16,"")</f>
        <v>0.27460911693459589</v>
      </c>
      <c r="K5" s="15"/>
    </row>
    <row r="6" spans="1:11" ht="30" customHeight="1" x14ac:dyDescent="0.15">
      <c r="A6" s="38" t="s">
        <v>33</v>
      </c>
      <c r="B6" s="17">
        <v>1172</v>
      </c>
      <c r="C6" s="18">
        <v>329</v>
      </c>
      <c r="D6" s="18">
        <v>118</v>
      </c>
      <c r="E6" s="18">
        <v>127</v>
      </c>
      <c r="F6" s="18">
        <v>53</v>
      </c>
      <c r="G6" s="17">
        <v>71</v>
      </c>
      <c r="H6" s="18">
        <f t="shared" ref="H6:H14" si="0">SUM(B6:G6)</f>
        <v>1870</v>
      </c>
      <c r="I6" s="19">
        <f t="shared" ref="I6:I15" si="1">IF(H6&gt;0,H6/$H$16,"")</f>
        <v>0.13726785583204873</v>
      </c>
      <c r="K6" s="15"/>
    </row>
    <row r="7" spans="1:11" ht="30" customHeight="1" x14ac:dyDescent="0.15">
      <c r="A7" s="38" t="s">
        <v>34</v>
      </c>
      <c r="B7" s="17">
        <v>572</v>
      </c>
      <c r="C7" s="18">
        <v>264</v>
      </c>
      <c r="D7" s="18">
        <v>23</v>
      </c>
      <c r="E7" s="18">
        <v>19</v>
      </c>
      <c r="F7" s="18">
        <v>19</v>
      </c>
      <c r="G7" s="17">
        <v>4</v>
      </c>
      <c r="H7" s="18">
        <f t="shared" si="0"/>
        <v>901</v>
      </c>
      <c r="I7" s="19">
        <f t="shared" si="1"/>
        <v>6.6138148719078027E-2</v>
      </c>
      <c r="K7" s="15"/>
    </row>
    <row r="8" spans="1:11" ht="30" customHeight="1" x14ac:dyDescent="0.15">
      <c r="A8" s="38" t="s">
        <v>35</v>
      </c>
      <c r="B8" s="17">
        <v>460</v>
      </c>
      <c r="C8" s="18">
        <v>332</v>
      </c>
      <c r="D8" s="18">
        <v>34</v>
      </c>
      <c r="E8" s="18">
        <v>19</v>
      </c>
      <c r="F8" s="18">
        <v>8</v>
      </c>
      <c r="G8" s="17">
        <v>30</v>
      </c>
      <c r="H8" s="20">
        <f t="shared" si="0"/>
        <v>883</v>
      </c>
      <c r="I8" s="19">
        <f t="shared" si="1"/>
        <v>6.4816853850106437E-2</v>
      </c>
      <c r="K8" s="15"/>
    </row>
    <row r="9" spans="1:11" ht="30" customHeight="1" x14ac:dyDescent="0.15">
      <c r="A9" s="38" t="s">
        <v>36</v>
      </c>
      <c r="B9" s="17">
        <v>183</v>
      </c>
      <c r="C9" s="18">
        <v>189</v>
      </c>
      <c r="D9" s="18">
        <v>43</v>
      </c>
      <c r="E9" s="18">
        <v>92</v>
      </c>
      <c r="F9" s="18">
        <v>40</v>
      </c>
      <c r="G9" s="17">
        <v>36</v>
      </c>
      <c r="H9" s="18">
        <f t="shared" si="0"/>
        <v>583</v>
      </c>
      <c r="I9" s="19">
        <f t="shared" si="1"/>
        <v>4.2795272700579902E-2</v>
      </c>
      <c r="K9" s="15"/>
    </row>
    <row r="10" spans="1:11" ht="30" customHeight="1" x14ac:dyDescent="0.15">
      <c r="A10" s="38" t="s">
        <v>37</v>
      </c>
      <c r="B10" s="17">
        <v>268</v>
      </c>
      <c r="C10" s="18">
        <v>122</v>
      </c>
      <c r="D10" s="18">
        <v>19</v>
      </c>
      <c r="E10" s="18">
        <v>44</v>
      </c>
      <c r="F10" s="18">
        <v>10</v>
      </c>
      <c r="G10" s="17">
        <v>65</v>
      </c>
      <c r="H10" s="21">
        <f t="shared" si="0"/>
        <v>528</v>
      </c>
      <c r="I10" s="19">
        <f t="shared" si="1"/>
        <v>3.8757982823166705E-2</v>
      </c>
      <c r="K10" s="15"/>
    </row>
    <row r="11" spans="1:11" ht="30" customHeight="1" x14ac:dyDescent="0.15">
      <c r="A11" s="38" t="s">
        <v>38</v>
      </c>
      <c r="B11" s="17">
        <v>219</v>
      </c>
      <c r="C11" s="18">
        <v>139</v>
      </c>
      <c r="D11" s="18">
        <v>62</v>
      </c>
      <c r="E11" s="18">
        <v>51</v>
      </c>
      <c r="F11" s="18">
        <v>7</v>
      </c>
      <c r="G11" s="17">
        <v>26</v>
      </c>
      <c r="H11" s="18">
        <f t="shared" si="0"/>
        <v>504</v>
      </c>
      <c r="I11" s="19">
        <f t="shared" si="1"/>
        <v>3.6996256331204583E-2</v>
      </c>
      <c r="K11" s="15"/>
    </row>
    <row r="12" spans="1:11" ht="30" customHeight="1" x14ac:dyDescent="0.15">
      <c r="A12" s="38" t="s">
        <v>39</v>
      </c>
      <c r="B12" s="17">
        <v>260</v>
      </c>
      <c r="C12" s="18">
        <v>65</v>
      </c>
      <c r="D12" s="18">
        <v>29</v>
      </c>
      <c r="E12" s="18">
        <v>10</v>
      </c>
      <c r="F12" s="18">
        <v>9</v>
      </c>
      <c r="G12" s="17">
        <v>59</v>
      </c>
      <c r="H12" s="21">
        <f t="shared" si="0"/>
        <v>432</v>
      </c>
      <c r="I12" s="19">
        <f t="shared" si="1"/>
        <v>3.171107685531821E-2</v>
      </c>
      <c r="J12" s="22"/>
      <c r="K12" s="15"/>
    </row>
    <row r="13" spans="1:11" ht="30" customHeight="1" x14ac:dyDescent="0.15">
      <c r="A13" s="38" t="s">
        <v>40</v>
      </c>
      <c r="B13" s="17">
        <v>179</v>
      </c>
      <c r="C13" s="18">
        <v>124</v>
      </c>
      <c r="D13" s="18">
        <v>16</v>
      </c>
      <c r="E13" s="18">
        <v>2</v>
      </c>
      <c r="F13" s="18">
        <v>6</v>
      </c>
      <c r="G13" s="17">
        <v>11</v>
      </c>
      <c r="H13" s="18">
        <f t="shared" si="0"/>
        <v>338</v>
      </c>
      <c r="I13" s="19">
        <f t="shared" si="1"/>
        <v>2.4810981428466564E-2</v>
      </c>
      <c r="K13" s="15"/>
    </row>
    <row r="14" spans="1:11" ht="30" customHeight="1" x14ac:dyDescent="0.15">
      <c r="A14" s="38" t="s">
        <v>42</v>
      </c>
      <c r="B14" s="17">
        <v>104</v>
      </c>
      <c r="C14" s="18">
        <v>86</v>
      </c>
      <c r="D14" s="18">
        <v>25</v>
      </c>
      <c r="E14" s="18">
        <v>19</v>
      </c>
      <c r="F14" s="18">
        <v>16</v>
      </c>
      <c r="G14" s="17">
        <v>34</v>
      </c>
      <c r="H14" s="23">
        <f t="shared" si="0"/>
        <v>284</v>
      </c>
      <c r="I14" s="19">
        <f t="shared" si="1"/>
        <v>2.0847096821551787E-2</v>
      </c>
      <c r="K14" s="15"/>
    </row>
    <row r="15" spans="1:11" ht="30" customHeight="1" x14ac:dyDescent="0.15">
      <c r="A15" s="24" t="s">
        <v>23</v>
      </c>
      <c r="B15" s="25">
        <f>B16-SUM(B5:B14)</f>
        <v>1543</v>
      </c>
      <c r="C15" s="25">
        <f t="shared" ref="C15:G15" si="2">C16-SUM(C5:C14)</f>
        <v>1393</v>
      </c>
      <c r="D15" s="25">
        <f t="shared" si="2"/>
        <v>311</v>
      </c>
      <c r="E15" s="25">
        <f t="shared" si="2"/>
        <v>86</v>
      </c>
      <c r="F15" s="25">
        <f t="shared" si="2"/>
        <v>127</v>
      </c>
      <c r="G15" s="25">
        <f t="shared" si="2"/>
        <v>99</v>
      </c>
      <c r="H15" s="26">
        <f>H16-SUM(H5:H14)</f>
        <v>3559</v>
      </c>
      <c r="I15" s="27">
        <f t="shared" si="1"/>
        <v>0.26124935770388313</v>
      </c>
      <c r="K15" s="4"/>
    </row>
    <row r="16" spans="1:11" ht="30" customHeight="1" x14ac:dyDescent="0.15">
      <c r="A16" s="28" t="s">
        <v>5</v>
      </c>
      <c r="B16" s="29">
        <v>6436</v>
      </c>
      <c r="C16" s="30">
        <v>5004</v>
      </c>
      <c r="D16" s="30">
        <v>788</v>
      </c>
      <c r="E16" s="30">
        <v>529</v>
      </c>
      <c r="F16" s="30">
        <v>341</v>
      </c>
      <c r="G16" s="31">
        <v>525</v>
      </c>
      <c r="H16" s="29">
        <f>SUM(B16:G16)</f>
        <v>13623</v>
      </c>
      <c r="I16" s="32"/>
      <c r="K16" s="4"/>
    </row>
    <row r="17" spans="1:11" ht="30" customHeight="1" x14ac:dyDescent="0.15">
      <c r="A17" s="28" t="s">
        <v>24</v>
      </c>
      <c r="B17" s="33">
        <f>IF(B16&gt;0,B16/$H$16,"")</f>
        <v>0.4724363209278426</v>
      </c>
      <c r="C17" s="33">
        <f t="shared" ref="C17:G17" si="3">IF(C16&gt;0,C16/$H$16,"")</f>
        <v>0.36731997357410262</v>
      </c>
      <c r="D17" s="33">
        <f t="shared" si="3"/>
        <v>5.784335315275637E-2</v>
      </c>
      <c r="E17" s="33">
        <f t="shared" si="3"/>
        <v>3.8831388093665126E-2</v>
      </c>
      <c r="F17" s="33">
        <f t="shared" si="3"/>
        <v>2.503119723996183E-2</v>
      </c>
      <c r="G17" s="34">
        <f t="shared" si="3"/>
        <v>3.8537767011671435E-2</v>
      </c>
      <c r="H17" s="32"/>
      <c r="I17" s="32"/>
      <c r="K17" s="4"/>
    </row>
    <row r="18" spans="1:11" ht="30" customHeight="1" x14ac:dyDescent="0.15">
      <c r="B18" s="39" t="s">
        <v>25</v>
      </c>
      <c r="C18" s="39"/>
      <c r="D18" s="39"/>
      <c r="E18" s="39"/>
      <c r="F18" s="39"/>
      <c r="G18" s="40"/>
      <c r="H18" s="36">
        <v>145</v>
      </c>
      <c r="I18" s="37" t="s">
        <v>26</v>
      </c>
      <c r="K18" s="4"/>
    </row>
  </sheetData>
  <mergeCells count="7">
    <mergeCell ref="B18:G18"/>
    <mergeCell ref="A1:I1"/>
    <mergeCell ref="F2:H2"/>
    <mergeCell ref="A3:A4"/>
    <mergeCell ref="B3:G3"/>
    <mergeCell ref="H3:H4"/>
    <mergeCell ref="I3:I4"/>
  </mergeCells>
  <phoneticPr fontId="4"/>
  <printOptions horizontalCentered="1"/>
  <pageMargins left="0.74803149606299213" right="0.39370078740157483" top="0.9055118110236221" bottom="0.59055118110236227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28363-C463-4BA1-9AB6-2E44C0599948}">
  <dimension ref="A1:K18"/>
  <sheetViews>
    <sheetView showGridLines="0" view="pageBreakPreview" zoomScale="85" zoomScaleNormal="100" zoomScaleSheetLayoutView="85" workbookViewId="0">
      <pane xSplit="1" ySplit="4" topLeftCell="B5" activePane="bottomRight" state="frozen"/>
      <selection activeCell="L17" sqref="L17"/>
      <selection pane="topRight" activeCell="L17" sqref="L17"/>
      <selection pane="bottomLeft" activeCell="L17" sqref="L17"/>
      <selection pane="bottomRight" sqref="A1:I1"/>
    </sheetView>
  </sheetViews>
  <sheetFormatPr defaultColWidth="10.75" defaultRowHeight="30" customHeight="1" x14ac:dyDescent="0.15"/>
  <cols>
    <col min="1" max="1" width="16.75" style="35" customWidth="1"/>
    <col min="2" max="7" width="9.375" style="1" customWidth="1"/>
    <col min="8" max="8" width="9.875" style="1" customWidth="1"/>
    <col min="9" max="9" width="9.375" style="1" customWidth="1"/>
    <col min="10" max="16384" width="10.75" style="1"/>
  </cols>
  <sheetData>
    <row r="1" spans="1:11" ht="51.6" customHeight="1" x14ac:dyDescent="0.15">
      <c r="A1" s="41" t="s">
        <v>31</v>
      </c>
      <c r="B1" s="41"/>
      <c r="C1" s="41"/>
      <c r="D1" s="41"/>
      <c r="E1" s="41"/>
      <c r="F1" s="41"/>
      <c r="G1" s="41"/>
      <c r="H1" s="41"/>
      <c r="I1" s="41"/>
    </row>
    <row r="2" spans="1:11" ht="31.5" customHeight="1" x14ac:dyDescent="0.15">
      <c r="A2" s="2" t="s">
        <v>1</v>
      </c>
      <c r="F2" s="42">
        <v>45536</v>
      </c>
      <c r="G2" s="42"/>
      <c r="H2" s="42"/>
      <c r="I2" s="3" t="s">
        <v>2</v>
      </c>
    </row>
    <row r="3" spans="1:11" ht="25.15" customHeight="1" x14ac:dyDescent="0.15">
      <c r="A3" s="43" t="s">
        <v>3</v>
      </c>
      <c r="B3" s="45" t="s">
        <v>4</v>
      </c>
      <c r="C3" s="45"/>
      <c r="D3" s="45"/>
      <c r="E3" s="45"/>
      <c r="F3" s="45"/>
      <c r="G3" s="45"/>
      <c r="H3" s="46" t="s">
        <v>5</v>
      </c>
      <c r="I3" s="48" t="s">
        <v>6</v>
      </c>
      <c r="K3" s="4"/>
    </row>
    <row r="4" spans="1:11" s="7" customFormat="1" ht="25.15" customHeight="1" x14ac:dyDescent="0.15">
      <c r="A4" s="44"/>
      <c r="B4" s="5" t="s">
        <v>7</v>
      </c>
      <c r="C4" s="5" t="s">
        <v>8</v>
      </c>
      <c r="D4" s="5" t="s">
        <v>9</v>
      </c>
      <c r="E4" s="5" t="s">
        <v>10</v>
      </c>
      <c r="F4" s="5" t="s">
        <v>11</v>
      </c>
      <c r="G4" s="6" t="s">
        <v>12</v>
      </c>
      <c r="H4" s="47"/>
      <c r="I4" s="49"/>
      <c r="K4" s="8"/>
    </row>
    <row r="5" spans="1:11" ht="30" customHeight="1" x14ac:dyDescent="0.15">
      <c r="A5" s="38" t="s">
        <v>32</v>
      </c>
      <c r="B5" s="10">
        <v>1450</v>
      </c>
      <c r="C5" s="11">
        <v>1881</v>
      </c>
      <c r="D5" s="11">
        <v>104</v>
      </c>
      <c r="E5" s="11">
        <v>60</v>
      </c>
      <c r="F5" s="11">
        <v>48</v>
      </c>
      <c r="G5" s="12">
        <v>91</v>
      </c>
      <c r="H5" s="13">
        <f>SUM(B5:G5)</f>
        <v>3634</v>
      </c>
      <c r="I5" s="14">
        <f>IF(H5&gt;0,H5/$H$16,"")</f>
        <v>0.2745957382499622</v>
      </c>
      <c r="K5" s="15"/>
    </row>
    <row r="6" spans="1:11" ht="30" customHeight="1" x14ac:dyDescent="0.15">
      <c r="A6" s="38" t="s">
        <v>33</v>
      </c>
      <c r="B6" s="17">
        <v>1180</v>
      </c>
      <c r="C6" s="18">
        <v>335</v>
      </c>
      <c r="D6" s="18">
        <v>116</v>
      </c>
      <c r="E6" s="18">
        <v>128</v>
      </c>
      <c r="F6" s="18">
        <v>53</v>
      </c>
      <c r="G6" s="17">
        <v>69</v>
      </c>
      <c r="H6" s="18">
        <f t="shared" ref="H6:H14" si="0">SUM(B6:G6)</f>
        <v>1881</v>
      </c>
      <c r="I6" s="19">
        <f t="shared" ref="I6:I15" si="1">IF(H6&gt;0,H6/$H$16,"")</f>
        <v>0.14213389753664804</v>
      </c>
      <c r="K6" s="15"/>
    </row>
    <row r="7" spans="1:11" ht="30" customHeight="1" x14ac:dyDescent="0.15">
      <c r="A7" s="38" t="s">
        <v>34</v>
      </c>
      <c r="B7" s="17">
        <v>555</v>
      </c>
      <c r="C7" s="18">
        <v>262</v>
      </c>
      <c r="D7" s="18">
        <v>23</v>
      </c>
      <c r="E7" s="18">
        <v>19</v>
      </c>
      <c r="F7" s="18">
        <v>19</v>
      </c>
      <c r="G7" s="17">
        <v>4</v>
      </c>
      <c r="H7" s="18">
        <f t="shared" si="0"/>
        <v>882</v>
      </c>
      <c r="I7" s="19">
        <f t="shared" si="1"/>
        <v>6.6646516548284726E-2</v>
      </c>
      <c r="K7" s="15"/>
    </row>
    <row r="8" spans="1:11" ht="30" customHeight="1" x14ac:dyDescent="0.15">
      <c r="A8" s="38" t="s">
        <v>35</v>
      </c>
      <c r="B8" s="17">
        <v>460</v>
      </c>
      <c r="C8" s="18">
        <v>321</v>
      </c>
      <c r="D8" s="18">
        <v>33</v>
      </c>
      <c r="E8" s="18">
        <v>20</v>
      </c>
      <c r="F8" s="18">
        <v>8</v>
      </c>
      <c r="G8" s="17">
        <v>30</v>
      </c>
      <c r="H8" s="20">
        <f t="shared" si="0"/>
        <v>872</v>
      </c>
      <c r="I8" s="19">
        <f t="shared" si="1"/>
        <v>6.5890887108961765E-2</v>
      </c>
      <c r="K8" s="15"/>
    </row>
    <row r="9" spans="1:11" ht="30" customHeight="1" x14ac:dyDescent="0.15">
      <c r="A9" s="38" t="s">
        <v>36</v>
      </c>
      <c r="B9" s="17">
        <v>181</v>
      </c>
      <c r="C9" s="18">
        <v>189</v>
      </c>
      <c r="D9" s="18">
        <v>41</v>
      </c>
      <c r="E9" s="18">
        <v>88</v>
      </c>
      <c r="F9" s="18">
        <v>37</v>
      </c>
      <c r="G9" s="17">
        <v>36</v>
      </c>
      <c r="H9" s="18">
        <f t="shared" si="0"/>
        <v>572</v>
      </c>
      <c r="I9" s="19">
        <f t="shared" si="1"/>
        <v>4.3222003929273084E-2</v>
      </c>
      <c r="K9" s="15"/>
    </row>
    <row r="10" spans="1:11" ht="30" customHeight="1" x14ac:dyDescent="0.15">
      <c r="A10" s="38" t="s">
        <v>37</v>
      </c>
      <c r="B10" s="17">
        <v>256</v>
      </c>
      <c r="C10" s="18">
        <v>113</v>
      </c>
      <c r="D10" s="18">
        <v>18</v>
      </c>
      <c r="E10" s="18">
        <v>42</v>
      </c>
      <c r="F10" s="18">
        <v>10</v>
      </c>
      <c r="G10" s="17">
        <v>65</v>
      </c>
      <c r="H10" s="21">
        <f t="shared" si="0"/>
        <v>504</v>
      </c>
      <c r="I10" s="19">
        <f t="shared" si="1"/>
        <v>3.8083723741876983E-2</v>
      </c>
      <c r="K10" s="15"/>
    </row>
    <row r="11" spans="1:11" ht="30" customHeight="1" x14ac:dyDescent="0.15">
      <c r="A11" s="38" t="s">
        <v>38</v>
      </c>
      <c r="B11" s="17">
        <v>218</v>
      </c>
      <c r="C11" s="18">
        <v>136</v>
      </c>
      <c r="D11" s="18">
        <v>65</v>
      </c>
      <c r="E11" s="18">
        <v>51</v>
      </c>
      <c r="F11" s="18">
        <v>7</v>
      </c>
      <c r="G11" s="17">
        <v>25</v>
      </c>
      <c r="H11" s="18">
        <f t="shared" si="0"/>
        <v>502</v>
      </c>
      <c r="I11" s="19">
        <f t="shared" si="1"/>
        <v>3.7932597854012394E-2</v>
      </c>
      <c r="K11" s="15"/>
    </row>
    <row r="12" spans="1:11" ht="30" customHeight="1" x14ac:dyDescent="0.15">
      <c r="A12" s="38" t="s">
        <v>39</v>
      </c>
      <c r="B12" s="17">
        <v>268</v>
      </c>
      <c r="C12" s="18">
        <v>58</v>
      </c>
      <c r="D12" s="18">
        <v>26</v>
      </c>
      <c r="E12" s="18">
        <v>10</v>
      </c>
      <c r="F12" s="18">
        <v>9</v>
      </c>
      <c r="G12" s="17">
        <v>56</v>
      </c>
      <c r="H12" s="21">
        <f t="shared" si="0"/>
        <v>427</v>
      </c>
      <c r="I12" s="19">
        <f t="shared" si="1"/>
        <v>3.2265377059090224E-2</v>
      </c>
      <c r="J12" s="22"/>
      <c r="K12" s="15"/>
    </row>
    <row r="13" spans="1:11" ht="30" customHeight="1" x14ac:dyDescent="0.15">
      <c r="A13" s="38" t="s">
        <v>40</v>
      </c>
      <c r="B13" s="17">
        <v>177</v>
      </c>
      <c r="C13" s="18">
        <v>86</v>
      </c>
      <c r="D13" s="18">
        <v>15</v>
      </c>
      <c r="E13" s="18">
        <v>2</v>
      </c>
      <c r="F13" s="18">
        <v>6</v>
      </c>
      <c r="G13" s="17">
        <v>11</v>
      </c>
      <c r="H13" s="18">
        <f t="shared" si="0"/>
        <v>297</v>
      </c>
      <c r="I13" s="19">
        <f t="shared" si="1"/>
        <v>2.2442194347891794E-2</v>
      </c>
      <c r="K13" s="15"/>
    </row>
    <row r="14" spans="1:11" ht="30" customHeight="1" x14ac:dyDescent="0.15">
      <c r="A14" s="38" t="s">
        <v>41</v>
      </c>
      <c r="B14" s="17">
        <v>135</v>
      </c>
      <c r="C14" s="18">
        <v>105</v>
      </c>
      <c r="D14" s="18">
        <v>13</v>
      </c>
      <c r="E14" s="18">
        <v>5</v>
      </c>
      <c r="F14" s="18">
        <v>13</v>
      </c>
      <c r="G14" s="17">
        <v>4</v>
      </c>
      <c r="H14" s="23">
        <f t="shared" si="0"/>
        <v>275</v>
      </c>
      <c r="I14" s="19">
        <f t="shared" si="1"/>
        <v>2.077980958138129E-2</v>
      </c>
      <c r="K14" s="15"/>
    </row>
    <row r="15" spans="1:11" ht="30" customHeight="1" x14ac:dyDescent="0.15">
      <c r="A15" s="24" t="s">
        <v>23</v>
      </c>
      <c r="B15" s="25">
        <f>B16-SUM(B5:B14)</f>
        <v>1502</v>
      </c>
      <c r="C15" s="25">
        <f t="shared" ref="C15:G15" si="2">C16-SUM(C5:C14)</f>
        <v>1220</v>
      </c>
      <c r="D15" s="25">
        <f t="shared" si="2"/>
        <v>315</v>
      </c>
      <c r="E15" s="25">
        <f t="shared" si="2"/>
        <v>101</v>
      </c>
      <c r="F15" s="25">
        <f t="shared" si="2"/>
        <v>124</v>
      </c>
      <c r="G15" s="25">
        <f t="shared" si="2"/>
        <v>126</v>
      </c>
      <c r="H15" s="26">
        <f>H16-SUM(H5:H14)</f>
        <v>3388</v>
      </c>
      <c r="I15" s="27">
        <f t="shared" si="1"/>
        <v>0.25600725404261748</v>
      </c>
      <c r="K15" s="4"/>
    </row>
    <row r="16" spans="1:11" ht="30" customHeight="1" x14ac:dyDescent="0.15">
      <c r="A16" s="28" t="s">
        <v>5</v>
      </c>
      <c r="B16" s="29">
        <v>6382</v>
      </c>
      <c r="C16" s="30">
        <v>4706</v>
      </c>
      <c r="D16" s="30">
        <v>769</v>
      </c>
      <c r="E16" s="30">
        <v>526</v>
      </c>
      <c r="F16" s="30">
        <v>334</v>
      </c>
      <c r="G16" s="31">
        <v>517</v>
      </c>
      <c r="H16" s="29">
        <f>SUM(B16:G16)</f>
        <v>13234</v>
      </c>
      <c r="I16" s="32"/>
      <c r="K16" s="4"/>
    </row>
    <row r="17" spans="1:11" ht="30" customHeight="1" x14ac:dyDescent="0.15">
      <c r="A17" s="28" t="s">
        <v>24</v>
      </c>
      <c r="B17" s="33">
        <f>IF(B16&gt;0,B16/$H$16,"")</f>
        <v>0.48224270817591053</v>
      </c>
      <c r="C17" s="33">
        <f t="shared" ref="C17:G17" si="3">IF(C16&gt;0,C16/$H$16,"")</f>
        <v>0.35559921414538309</v>
      </c>
      <c r="D17" s="33">
        <f t="shared" si="3"/>
        <v>5.8107903883935316E-2</v>
      </c>
      <c r="E17" s="33">
        <f t="shared" si="3"/>
        <v>3.9746108508387487E-2</v>
      </c>
      <c r="F17" s="33">
        <f t="shared" si="3"/>
        <v>2.5238023273386732E-2</v>
      </c>
      <c r="G17" s="34">
        <f t="shared" si="3"/>
        <v>3.9066042012996828E-2</v>
      </c>
      <c r="H17" s="32"/>
      <c r="I17" s="32"/>
      <c r="K17" s="4"/>
    </row>
    <row r="18" spans="1:11" ht="30" customHeight="1" x14ac:dyDescent="0.15">
      <c r="B18" s="39" t="s">
        <v>25</v>
      </c>
      <c r="C18" s="39"/>
      <c r="D18" s="39"/>
      <c r="E18" s="39"/>
      <c r="F18" s="39"/>
      <c r="G18" s="40"/>
      <c r="H18" s="36">
        <v>146</v>
      </c>
      <c r="I18" s="37" t="s">
        <v>26</v>
      </c>
      <c r="K18" s="4"/>
    </row>
  </sheetData>
  <mergeCells count="7">
    <mergeCell ref="B18:G18"/>
    <mergeCell ref="A1:I1"/>
    <mergeCell ref="F2:H2"/>
    <mergeCell ref="A3:A4"/>
    <mergeCell ref="B3:G3"/>
    <mergeCell ref="H3:H4"/>
    <mergeCell ref="I3:I4"/>
  </mergeCells>
  <phoneticPr fontId="4"/>
  <printOptions horizontalCentered="1"/>
  <pageMargins left="0.74803149606299213" right="0.39370078740157483" top="0.9055118110236221" bottom="0.59055118110236227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A3266-733D-45E3-8378-B29711667AE7}">
  <dimension ref="A1:K18"/>
  <sheetViews>
    <sheetView showGridLines="0" view="pageBreakPreview" zoomScale="85" zoomScaleNormal="100" zoomScaleSheetLayoutView="85" workbookViewId="0">
      <pane xSplit="1" ySplit="4" topLeftCell="B5" activePane="bottomRight" state="frozen"/>
      <selection activeCell="L17" sqref="L17"/>
      <selection pane="topRight" activeCell="L17" sqref="L17"/>
      <selection pane="bottomLeft" activeCell="L17" sqref="L17"/>
      <selection pane="bottomRight" sqref="A1:I1"/>
    </sheetView>
  </sheetViews>
  <sheetFormatPr defaultColWidth="10.75" defaultRowHeight="30" customHeight="1" x14ac:dyDescent="0.15"/>
  <cols>
    <col min="1" max="1" width="16.75" style="35" customWidth="1"/>
    <col min="2" max="7" width="9.375" style="1" customWidth="1"/>
    <col min="8" max="8" width="9.875" style="1" customWidth="1"/>
    <col min="9" max="9" width="9.375" style="1" customWidth="1"/>
    <col min="10" max="16384" width="10.75" style="1"/>
  </cols>
  <sheetData>
    <row r="1" spans="1:11" ht="51.6" customHeight="1" x14ac:dyDescent="0.15">
      <c r="A1" s="41" t="s">
        <v>0</v>
      </c>
      <c r="B1" s="41"/>
      <c r="C1" s="41"/>
      <c r="D1" s="41"/>
      <c r="E1" s="41"/>
      <c r="F1" s="41"/>
      <c r="G1" s="41"/>
      <c r="H1" s="41"/>
      <c r="I1" s="41"/>
    </row>
    <row r="2" spans="1:11" ht="31.5" customHeight="1" x14ac:dyDescent="0.15">
      <c r="A2" s="2" t="s">
        <v>1</v>
      </c>
      <c r="F2" s="42">
        <v>45505</v>
      </c>
      <c r="G2" s="42"/>
      <c r="H2" s="42"/>
      <c r="I2" s="3" t="s">
        <v>2</v>
      </c>
    </row>
    <row r="3" spans="1:11" ht="25.15" customHeight="1" x14ac:dyDescent="0.15">
      <c r="A3" s="43" t="s">
        <v>3</v>
      </c>
      <c r="B3" s="45" t="s">
        <v>4</v>
      </c>
      <c r="C3" s="45"/>
      <c r="D3" s="45"/>
      <c r="E3" s="45"/>
      <c r="F3" s="45"/>
      <c r="G3" s="45"/>
      <c r="H3" s="46" t="s">
        <v>5</v>
      </c>
      <c r="I3" s="48" t="s">
        <v>6</v>
      </c>
      <c r="K3" s="4"/>
    </row>
    <row r="4" spans="1:11" s="7" customFormat="1" ht="25.15" customHeight="1" x14ac:dyDescent="0.15">
      <c r="A4" s="44"/>
      <c r="B4" s="5" t="s">
        <v>7</v>
      </c>
      <c r="C4" s="5" t="s">
        <v>8</v>
      </c>
      <c r="D4" s="5" t="s">
        <v>9</v>
      </c>
      <c r="E4" s="5" t="s">
        <v>10</v>
      </c>
      <c r="F4" s="5" t="s">
        <v>11</v>
      </c>
      <c r="G4" s="6" t="s">
        <v>12</v>
      </c>
      <c r="H4" s="47"/>
      <c r="I4" s="49"/>
      <c r="K4" s="8"/>
    </row>
    <row r="5" spans="1:11" ht="30" customHeight="1" x14ac:dyDescent="0.15">
      <c r="A5" s="9" t="s">
        <v>13</v>
      </c>
      <c r="B5" s="10">
        <v>1434</v>
      </c>
      <c r="C5" s="11">
        <v>1912</v>
      </c>
      <c r="D5" s="11">
        <v>102</v>
      </c>
      <c r="E5" s="11">
        <v>59</v>
      </c>
      <c r="F5" s="11">
        <v>47</v>
      </c>
      <c r="G5" s="12">
        <v>93</v>
      </c>
      <c r="H5" s="13">
        <f>SUM(B5:G5)</f>
        <v>3647</v>
      </c>
      <c r="I5" s="14">
        <f>IF(H5&gt;0,H5/$H$16,"")</f>
        <v>0.27336781350723333</v>
      </c>
      <c r="K5" s="15"/>
    </row>
    <row r="6" spans="1:11" ht="30" customHeight="1" x14ac:dyDescent="0.15">
      <c r="A6" s="16" t="s">
        <v>14</v>
      </c>
      <c r="B6" s="17">
        <v>1139</v>
      </c>
      <c r="C6" s="18">
        <v>326</v>
      </c>
      <c r="D6" s="18">
        <v>131</v>
      </c>
      <c r="E6" s="18">
        <v>121</v>
      </c>
      <c r="F6" s="18">
        <v>60</v>
      </c>
      <c r="G6" s="17">
        <v>68</v>
      </c>
      <c r="H6" s="18">
        <f t="shared" ref="H6:H14" si="0">SUM(B6:G6)</f>
        <v>1845</v>
      </c>
      <c r="I6" s="19">
        <f t="shared" ref="I6:I15" si="1">IF(H6&gt;0,H6/$H$16,"")</f>
        <v>0.1382954800989431</v>
      </c>
      <c r="K6" s="15"/>
    </row>
    <row r="7" spans="1:11" ht="30" customHeight="1" x14ac:dyDescent="0.15">
      <c r="A7" s="16" t="s">
        <v>28</v>
      </c>
      <c r="B7" s="17">
        <v>554</v>
      </c>
      <c r="C7" s="18">
        <v>262</v>
      </c>
      <c r="D7" s="18">
        <v>23</v>
      </c>
      <c r="E7" s="18">
        <v>19</v>
      </c>
      <c r="F7" s="18">
        <v>19</v>
      </c>
      <c r="G7" s="17">
        <v>4</v>
      </c>
      <c r="H7" s="18">
        <f t="shared" si="0"/>
        <v>881</v>
      </c>
      <c r="I7" s="19">
        <f t="shared" si="1"/>
        <v>6.6037028708492623E-2</v>
      </c>
      <c r="K7" s="15"/>
    </row>
    <row r="8" spans="1:11" ht="30" customHeight="1" x14ac:dyDescent="0.15">
      <c r="A8" s="16" t="s">
        <v>29</v>
      </c>
      <c r="B8" s="17">
        <v>458</v>
      </c>
      <c r="C8" s="18">
        <v>330</v>
      </c>
      <c r="D8" s="18">
        <v>33</v>
      </c>
      <c r="E8" s="18">
        <v>20</v>
      </c>
      <c r="F8" s="18">
        <v>8</v>
      </c>
      <c r="G8" s="17">
        <v>30</v>
      </c>
      <c r="H8" s="20">
        <f t="shared" si="0"/>
        <v>879</v>
      </c>
      <c r="I8" s="19">
        <f t="shared" si="1"/>
        <v>6.5887114908927361E-2</v>
      </c>
      <c r="K8" s="15"/>
    </row>
    <row r="9" spans="1:11" ht="30" customHeight="1" x14ac:dyDescent="0.15">
      <c r="A9" s="16" t="s">
        <v>17</v>
      </c>
      <c r="B9" s="17">
        <v>177</v>
      </c>
      <c r="C9" s="18">
        <v>197</v>
      </c>
      <c r="D9" s="18">
        <v>41</v>
      </c>
      <c r="E9" s="18">
        <v>92</v>
      </c>
      <c r="F9" s="18">
        <v>35</v>
      </c>
      <c r="G9" s="17">
        <v>38</v>
      </c>
      <c r="H9" s="18">
        <f t="shared" si="0"/>
        <v>580</v>
      </c>
      <c r="I9" s="19">
        <f t="shared" si="1"/>
        <v>4.3475001873922496E-2</v>
      </c>
      <c r="K9" s="15"/>
    </row>
    <row r="10" spans="1:11" ht="30" customHeight="1" x14ac:dyDescent="0.15">
      <c r="A10" s="16" t="s">
        <v>27</v>
      </c>
      <c r="B10" s="17">
        <v>258</v>
      </c>
      <c r="C10" s="18">
        <v>113</v>
      </c>
      <c r="D10" s="18">
        <v>18</v>
      </c>
      <c r="E10" s="18">
        <v>39</v>
      </c>
      <c r="F10" s="18">
        <v>10</v>
      </c>
      <c r="G10" s="17">
        <v>63</v>
      </c>
      <c r="H10" s="21">
        <f t="shared" si="0"/>
        <v>501</v>
      </c>
      <c r="I10" s="19">
        <f t="shared" si="1"/>
        <v>3.7553406791095117E-2</v>
      </c>
      <c r="K10" s="15"/>
    </row>
    <row r="11" spans="1:11" ht="30" customHeight="1" x14ac:dyDescent="0.15">
      <c r="A11" s="16" t="s">
        <v>30</v>
      </c>
      <c r="B11" s="17">
        <v>216</v>
      </c>
      <c r="C11" s="18">
        <v>137</v>
      </c>
      <c r="D11" s="18">
        <v>64</v>
      </c>
      <c r="E11" s="18">
        <v>50</v>
      </c>
      <c r="F11" s="18">
        <v>7</v>
      </c>
      <c r="G11" s="17">
        <v>25</v>
      </c>
      <c r="H11" s="18">
        <f t="shared" si="0"/>
        <v>499</v>
      </c>
      <c r="I11" s="19">
        <f t="shared" si="1"/>
        <v>3.7403492991529869E-2</v>
      </c>
      <c r="K11" s="15"/>
    </row>
    <row r="12" spans="1:11" ht="30" customHeight="1" x14ac:dyDescent="0.15">
      <c r="A12" s="16" t="s">
        <v>20</v>
      </c>
      <c r="B12" s="17">
        <v>268</v>
      </c>
      <c r="C12" s="18">
        <v>60</v>
      </c>
      <c r="D12" s="18">
        <v>33</v>
      </c>
      <c r="E12" s="18">
        <v>10</v>
      </c>
      <c r="F12" s="18">
        <v>9</v>
      </c>
      <c r="G12" s="17">
        <v>55</v>
      </c>
      <c r="H12" s="21">
        <f t="shared" si="0"/>
        <v>435</v>
      </c>
      <c r="I12" s="19">
        <f t="shared" si="1"/>
        <v>3.260625140544187E-2</v>
      </c>
      <c r="J12" s="22"/>
      <c r="K12" s="15"/>
    </row>
    <row r="13" spans="1:11" ht="30" customHeight="1" x14ac:dyDescent="0.15">
      <c r="A13" s="16" t="s">
        <v>21</v>
      </c>
      <c r="B13" s="17">
        <v>179</v>
      </c>
      <c r="C13" s="18">
        <v>105</v>
      </c>
      <c r="D13" s="18">
        <v>15</v>
      </c>
      <c r="E13" s="18">
        <v>2</v>
      </c>
      <c r="F13" s="18">
        <v>6</v>
      </c>
      <c r="G13" s="17">
        <v>11</v>
      </c>
      <c r="H13" s="18">
        <f t="shared" si="0"/>
        <v>318</v>
      </c>
      <c r="I13" s="19">
        <f t="shared" si="1"/>
        <v>2.3836294130874746E-2</v>
      </c>
      <c r="K13" s="15"/>
    </row>
    <row r="14" spans="1:11" ht="30" customHeight="1" x14ac:dyDescent="0.15">
      <c r="A14" s="16" t="s">
        <v>22</v>
      </c>
      <c r="B14" s="17">
        <v>128</v>
      </c>
      <c r="C14" s="18">
        <v>112</v>
      </c>
      <c r="D14" s="18">
        <v>14</v>
      </c>
      <c r="E14" s="18">
        <v>14</v>
      </c>
      <c r="F14" s="18">
        <v>3</v>
      </c>
      <c r="G14" s="17">
        <v>5</v>
      </c>
      <c r="H14" s="23">
        <f t="shared" si="0"/>
        <v>276</v>
      </c>
      <c r="I14" s="19">
        <f t="shared" si="1"/>
        <v>2.0688104340004499E-2</v>
      </c>
      <c r="K14" s="15"/>
    </row>
    <row r="15" spans="1:11" ht="30" customHeight="1" x14ac:dyDescent="0.15">
      <c r="A15" s="24" t="s">
        <v>23</v>
      </c>
      <c r="B15" s="25">
        <f>B16-SUM(B5:B14)</f>
        <v>1507</v>
      </c>
      <c r="C15" s="25">
        <f t="shared" ref="C15:G15" si="2">C16-SUM(C5:C14)</f>
        <v>1309</v>
      </c>
      <c r="D15" s="25">
        <f t="shared" si="2"/>
        <v>314</v>
      </c>
      <c r="E15" s="25">
        <f t="shared" si="2"/>
        <v>91</v>
      </c>
      <c r="F15" s="25">
        <f t="shared" si="2"/>
        <v>131</v>
      </c>
      <c r="G15" s="25">
        <f t="shared" si="2"/>
        <v>128</v>
      </c>
      <c r="H15" s="26">
        <f>H16-SUM(H5:H14)</f>
        <v>3480</v>
      </c>
      <c r="I15" s="27">
        <f t="shared" si="1"/>
        <v>0.26085001124353496</v>
      </c>
      <c r="K15" s="4"/>
    </row>
    <row r="16" spans="1:11" ht="30" customHeight="1" x14ac:dyDescent="0.15">
      <c r="A16" s="28" t="s">
        <v>5</v>
      </c>
      <c r="B16" s="29">
        <v>6318</v>
      </c>
      <c r="C16" s="30">
        <v>4863</v>
      </c>
      <c r="D16" s="30">
        <v>788</v>
      </c>
      <c r="E16" s="30">
        <v>517</v>
      </c>
      <c r="F16" s="30">
        <v>335</v>
      </c>
      <c r="G16" s="31">
        <v>520</v>
      </c>
      <c r="H16" s="29">
        <f>SUM(B16:G16)</f>
        <v>13341</v>
      </c>
      <c r="I16" s="32"/>
      <c r="K16" s="4"/>
    </row>
    <row r="17" spans="1:11" ht="30" customHeight="1" x14ac:dyDescent="0.15">
      <c r="A17" s="28" t="s">
        <v>24</v>
      </c>
      <c r="B17" s="33">
        <f>IF(B16&gt;0,B16/$H$16,"")</f>
        <v>0.47357769282662471</v>
      </c>
      <c r="C17" s="33">
        <f t="shared" ref="C17:G17" si="3">IF(C16&gt;0,C16/$H$16,"")</f>
        <v>0.36451540364290536</v>
      </c>
      <c r="D17" s="33">
        <f t="shared" si="3"/>
        <v>5.9066037028708496E-2</v>
      </c>
      <c r="E17" s="33">
        <f t="shared" si="3"/>
        <v>3.8752717187617122E-2</v>
      </c>
      <c r="F17" s="33">
        <f t="shared" si="3"/>
        <v>2.5110561427179372E-2</v>
      </c>
      <c r="G17" s="34">
        <f t="shared" si="3"/>
        <v>3.8977587886964996E-2</v>
      </c>
      <c r="H17" s="32"/>
      <c r="I17" s="32"/>
      <c r="K17" s="4"/>
    </row>
    <row r="18" spans="1:11" ht="30" customHeight="1" x14ac:dyDescent="0.15">
      <c r="B18" s="39" t="s">
        <v>25</v>
      </c>
      <c r="C18" s="39"/>
      <c r="D18" s="39"/>
      <c r="E18" s="39"/>
      <c r="F18" s="39"/>
      <c r="G18" s="40"/>
      <c r="H18" s="36">
        <v>147</v>
      </c>
      <c r="I18" s="37" t="s">
        <v>26</v>
      </c>
      <c r="K18" s="4"/>
    </row>
  </sheetData>
  <mergeCells count="7">
    <mergeCell ref="B18:G18"/>
    <mergeCell ref="A1:I1"/>
    <mergeCell ref="F2:H2"/>
    <mergeCell ref="A3:A4"/>
    <mergeCell ref="B3:G3"/>
    <mergeCell ref="H3:H4"/>
    <mergeCell ref="I3:I4"/>
  </mergeCells>
  <phoneticPr fontId="4"/>
  <printOptions horizontalCentered="1"/>
  <pageMargins left="0.74803149606299213" right="0.39370078740157483" top="0.9055118110236221" bottom="0.59055118110236227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18099-1CE1-4417-BBBB-D29D5382B2E6}">
  <dimension ref="A1:K18"/>
  <sheetViews>
    <sheetView showGridLines="0" view="pageBreakPreview" zoomScale="85" zoomScaleNormal="100" zoomScaleSheetLayoutView="85" workbookViewId="0">
      <pane xSplit="1" ySplit="4" topLeftCell="B5" activePane="bottomRight" state="frozen"/>
      <selection activeCell="L17" sqref="L17"/>
      <selection pane="topRight" activeCell="L17" sqref="L17"/>
      <selection pane="bottomLeft" activeCell="L17" sqref="L17"/>
      <selection pane="bottomRight" sqref="A1:I1"/>
    </sheetView>
  </sheetViews>
  <sheetFormatPr defaultColWidth="10.75" defaultRowHeight="30" customHeight="1" x14ac:dyDescent="0.15"/>
  <cols>
    <col min="1" max="1" width="16.75" style="35" customWidth="1"/>
    <col min="2" max="7" width="9.375" style="1" customWidth="1"/>
    <col min="8" max="8" width="9.875" style="1" customWidth="1"/>
    <col min="9" max="9" width="9.375" style="1" customWidth="1"/>
    <col min="10" max="16384" width="10.75" style="1"/>
  </cols>
  <sheetData>
    <row r="1" spans="1:11" ht="51.6" customHeight="1" x14ac:dyDescent="0.15">
      <c r="A1" s="41" t="s">
        <v>0</v>
      </c>
      <c r="B1" s="41"/>
      <c r="C1" s="41"/>
      <c r="D1" s="41"/>
      <c r="E1" s="41"/>
      <c r="F1" s="41"/>
      <c r="G1" s="41"/>
      <c r="H1" s="41"/>
      <c r="I1" s="41"/>
    </row>
    <row r="2" spans="1:11" ht="31.5" customHeight="1" x14ac:dyDescent="0.15">
      <c r="A2" s="2" t="s">
        <v>1</v>
      </c>
      <c r="F2" s="42">
        <v>45474</v>
      </c>
      <c r="G2" s="42"/>
      <c r="H2" s="42"/>
      <c r="I2" s="3" t="s">
        <v>2</v>
      </c>
    </row>
    <row r="3" spans="1:11" ht="25.15" customHeight="1" x14ac:dyDescent="0.15">
      <c r="A3" s="43" t="s">
        <v>3</v>
      </c>
      <c r="B3" s="45" t="s">
        <v>4</v>
      </c>
      <c r="C3" s="45"/>
      <c r="D3" s="45"/>
      <c r="E3" s="45"/>
      <c r="F3" s="45"/>
      <c r="G3" s="45"/>
      <c r="H3" s="46" t="s">
        <v>5</v>
      </c>
      <c r="I3" s="48" t="s">
        <v>6</v>
      </c>
      <c r="K3" s="4"/>
    </row>
    <row r="4" spans="1:11" s="7" customFormat="1" ht="25.15" customHeight="1" x14ac:dyDescent="0.15">
      <c r="A4" s="44"/>
      <c r="B4" s="5" t="s">
        <v>7</v>
      </c>
      <c r="C4" s="5" t="s">
        <v>8</v>
      </c>
      <c r="D4" s="5" t="s">
        <v>9</v>
      </c>
      <c r="E4" s="5" t="s">
        <v>10</v>
      </c>
      <c r="F4" s="5" t="s">
        <v>11</v>
      </c>
      <c r="G4" s="6" t="s">
        <v>12</v>
      </c>
      <c r="H4" s="47"/>
      <c r="I4" s="49"/>
      <c r="K4" s="8"/>
    </row>
    <row r="5" spans="1:11" ht="30" customHeight="1" x14ac:dyDescent="0.15">
      <c r="A5" s="9" t="s">
        <v>13</v>
      </c>
      <c r="B5" s="10">
        <v>1402</v>
      </c>
      <c r="C5" s="11">
        <v>1934</v>
      </c>
      <c r="D5" s="11">
        <v>106</v>
      </c>
      <c r="E5" s="11">
        <v>60</v>
      </c>
      <c r="F5" s="11">
        <v>44</v>
      </c>
      <c r="G5" s="12">
        <v>90</v>
      </c>
      <c r="H5" s="13">
        <f>SUM(B5:G5)</f>
        <v>3636</v>
      </c>
      <c r="I5" s="14">
        <f>IF(H5&gt;0,H5/$H$16,"")</f>
        <v>0.27441509433962263</v>
      </c>
      <c r="K5" s="15"/>
    </row>
    <row r="6" spans="1:11" ht="30" customHeight="1" x14ac:dyDescent="0.15">
      <c r="A6" s="16" t="s">
        <v>14</v>
      </c>
      <c r="B6" s="17">
        <v>1060</v>
      </c>
      <c r="C6" s="18">
        <v>326</v>
      </c>
      <c r="D6" s="18">
        <v>123</v>
      </c>
      <c r="E6" s="18">
        <v>122</v>
      </c>
      <c r="F6" s="18">
        <v>56</v>
      </c>
      <c r="G6" s="17">
        <v>69</v>
      </c>
      <c r="H6" s="18">
        <f t="shared" ref="H6:H14" si="0">SUM(B6:G6)</f>
        <v>1756</v>
      </c>
      <c r="I6" s="19">
        <f t="shared" ref="I6:I15" si="1">IF(H6&gt;0,H6/$H$16,"")</f>
        <v>0.13252830188679246</v>
      </c>
      <c r="K6" s="15"/>
    </row>
    <row r="7" spans="1:11" ht="30" customHeight="1" x14ac:dyDescent="0.15">
      <c r="A7" s="16" t="s">
        <v>15</v>
      </c>
      <c r="B7" s="17">
        <v>465</v>
      </c>
      <c r="C7" s="18">
        <v>332</v>
      </c>
      <c r="D7" s="18">
        <v>31</v>
      </c>
      <c r="E7" s="18">
        <v>21</v>
      </c>
      <c r="F7" s="18">
        <v>8</v>
      </c>
      <c r="G7" s="17">
        <v>30</v>
      </c>
      <c r="H7" s="18">
        <f t="shared" si="0"/>
        <v>887</v>
      </c>
      <c r="I7" s="19">
        <f t="shared" si="1"/>
        <v>6.6943396226415097E-2</v>
      </c>
      <c r="K7" s="15"/>
    </row>
    <row r="8" spans="1:11" ht="30" customHeight="1" x14ac:dyDescent="0.15">
      <c r="A8" s="16" t="s">
        <v>16</v>
      </c>
      <c r="B8" s="17">
        <v>545</v>
      </c>
      <c r="C8" s="18">
        <v>263</v>
      </c>
      <c r="D8" s="18">
        <v>24</v>
      </c>
      <c r="E8" s="18">
        <v>19</v>
      </c>
      <c r="F8" s="18">
        <v>19</v>
      </c>
      <c r="G8" s="17">
        <v>4</v>
      </c>
      <c r="H8" s="20">
        <f t="shared" si="0"/>
        <v>874</v>
      </c>
      <c r="I8" s="19">
        <f t="shared" si="1"/>
        <v>6.5962264150943389E-2</v>
      </c>
      <c r="K8" s="15"/>
    </row>
    <row r="9" spans="1:11" ht="30" customHeight="1" x14ac:dyDescent="0.15">
      <c r="A9" s="16" t="s">
        <v>17</v>
      </c>
      <c r="B9" s="17">
        <v>169</v>
      </c>
      <c r="C9" s="18">
        <v>204</v>
      </c>
      <c r="D9" s="18">
        <v>46</v>
      </c>
      <c r="E9" s="18">
        <v>88</v>
      </c>
      <c r="F9" s="18">
        <v>36</v>
      </c>
      <c r="G9" s="17">
        <v>38</v>
      </c>
      <c r="H9" s="18">
        <f t="shared" si="0"/>
        <v>581</v>
      </c>
      <c r="I9" s="19">
        <f t="shared" si="1"/>
        <v>4.3849056603773584E-2</v>
      </c>
      <c r="K9" s="15"/>
    </row>
    <row r="10" spans="1:11" ht="30" customHeight="1" x14ac:dyDescent="0.15">
      <c r="A10" s="16" t="s">
        <v>19</v>
      </c>
      <c r="B10" s="17">
        <v>217</v>
      </c>
      <c r="C10" s="18">
        <v>135</v>
      </c>
      <c r="D10" s="18">
        <v>63</v>
      </c>
      <c r="E10" s="18">
        <v>50</v>
      </c>
      <c r="F10" s="18">
        <v>8</v>
      </c>
      <c r="G10" s="17">
        <v>27</v>
      </c>
      <c r="H10" s="21">
        <f t="shared" si="0"/>
        <v>500</v>
      </c>
      <c r="I10" s="19">
        <f t="shared" si="1"/>
        <v>3.7735849056603772E-2</v>
      </c>
      <c r="K10" s="15"/>
    </row>
    <row r="11" spans="1:11" ht="30" customHeight="1" x14ac:dyDescent="0.15">
      <c r="A11" s="16" t="s">
        <v>27</v>
      </c>
      <c r="B11" s="17">
        <v>256</v>
      </c>
      <c r="C11" s="18">
        <v>115</v>
      </c>
      <c r="D11" s="18">
        <v>18</v>
      </c>
      <c r="E11" s="18">
        <v>38</v>
      </c>
      <c r="F11" s="18">
        <v>10</v>
      </c>
      <c r="G11" s="17">
        <v>61</v>
      </c>
      <c r="H11" s="18">
        <f t="shared" si="0"/>
        <v>498</v>
      </c>
      <c r="I11" s="19">
        <f t="shared" si="1"/>
        <v>3.7584905660377359E-2</v>
      </c>
      <c r="K11" s="15"/>
    </row>
    <row r="12" spans="1:11" ht="30" customHeight="1" x14ac:dyDescent="0.15">
      <c r="A12" s="16" t="s">
        <v>20</v>
      </c>
      <c r="B12" s="17">
        <v>269</v>
      </c>
      <c r="C12" s="18">
        <v>59</v>
      </c>
      <c r="D12" s="18">
        <v>33</v>
      </c>
      <c r="E12" s="18">
        <v>11</v>
      </c>
      <c r="F12" s="18">
        <v>9</v>
      </c>
      <c r="G12" s="17">
        <v>58</v>
      </c>
      <c r="H12" s="21">
        <f t="shared" si="0"/>
        <v>439</v>
      </c>
      <c r="I12" s="19">
        <f t="shared" si="1"/>
        <v>3.3132075471698115E-2</v>
      </c>
      <c r="J12" s="22"/>
      <c r="K12" s="15"/>
    </row>
    <row r="13" spans="1:11" ht="30" customHeight="1" x14ac:dyDescent="0.15">
      <c r="A13" s="16" t="s">
        <v>21</v>
      </c>
      <c r="B13" s="17">
        <v>176</v>
      </c>
      <c r="C13" s="18">
        <v>111</v>
      </c>
      <c r="D13" s="18">
        <v>16</v>
      </c>
      <c r="E13" s="18">
        <v>2</v>
      </c>
      <c r="F13" s="18">
        <v>6</v>
      </c>
      <c r="G13" s="17">
        <v>11</v>
      </c>
      <c r="H13" s="18">
        <f t="shared" si="0"/>
        <v>322</v>
      </c>
      <c r="I13" s="19">
        <f t="shared" si="1"/>
        <v>2.4301886792452831E-2</v>
      </c>
      <c r="K13" s="15"/>
    </row>
    <row r="14" spans="1:11" ht="30" customHeight="1" x14ac:dyDescent="0.15">
      <c r="A14" s="16" t="s">
        <v>22</v>
      </c>
      <c r="B14" s="17">
        <v>127</v>
      </c>
      <c r="C14" s="18">
        <v>114</v>
      </c>
      <c r="D14" s="18">
        <v>14</v>
      </c>
      <c r="E14" s="18">
        <v>14</v>
      </c>
      <c r="F14" s="18">
        <v>3</v>
      </c>
      <c r="G14" s="17">
        <v>5</v>
      </c>
      <c r="H14" s="23">
        <f t="shared" si="0"/>
        <v>277</v>
      </c>
      <c r="I14" s="19">
        <f t="shared" si="1"/>
        <v>2.0905660377358491E-2</v>
      </c>
      <c r="K14" s="15"/>
    </row>
    <row r="15" spans="1:11" ht="30" customHeight="1" x14ac:dyDescent="0.15">
      <c r="A15" s="24" t="s">
        <v>23</v>
      </c>
      <c r="B15" s="25">
        <f>B16-SUM(B5:B14)</f>
        <v>1501</v>
      </c>
      <c r="C15" s="25">
        <f t="shared" ref="C15:G15" si="2">C16-SUM(C5:C14)</f>
        <v>1340</v>
      </c>
      <c r="D15" s="25">
        <f t="shared" si="2"/>
        <v>288</v>
      </c>
      <c r="E15" s="25">
        <f t="shared" si="2"/>
        <v>93</v>
      </c>
      <c r="F15" s="25">
        <f t="shared" si="2"/>
        <v>132</v>
      </c>
      <c r="G15" s="25">
        <f t="shared" si="2"/>
        <v>126</v>
      </c>
      <c r="H15" s="26">
        <f>H16-SUM(H5:H14)</f>
        <v>3480</v>
      </c>
      <c r="I15" s="27">
        <f t="shared" si="1"/>
        <v>0.26264150943396225</v>
      </c>
      <c r="K15" s="4"/>
    </row>
    <row r="16" spans="1:11" ht="30" customHeight="1" x14ac:dyDescent="0.15">
      <c r="A16" s="28" t="s">
        <v>5</v>
      </c>
      <c r="B16" s="29">
        <v>6187</v>
      </c>
      <c r="C16" s="30">
        <v>4933</v>
      </c>
      <c r="D16" s="30">
        <v>762</v>
      </c>
      <c r="E16" s="30">
        <v>518</v>
      </c>
      <c r="F16" s="30">
        <v>331</v>
      </c>
      <c r="G16" s="31">
        <v>519</v>
      </c>
      <c r="H16" s="29">
        <f>SUM(B16:G16)</f>
        <v>13250</v>
      </c>
      <c r="I16" s="32"/>
      <c r="K16" s="4"/>
    </row>
    <row r="17" spans="1:11" ht="30" customHeight="1" x14ac:dyDescent="0.15">
      <c r="A17" s="28" t="s">
        <v>24</v>
      </c>
      <c r="B17" s="33">
        <f>IF(B16&gt;0,B16/$H$16,"")</f>
        <v>0.46694339622641512</v>
      </c>
      <c r="C17" s="33">
        <f t="shared" ref="C17:G17" si="3">IF(C16&gt;0,C16/$H$16,"")</f>
        <v>0.37230188679245285</v>
      </c>
      <c r="D17" s="33">
        <f t="shared" si="3"/>
        <v>5.7509433962264149E-2</v>
      </c>
      <c r="E17" s="33">
        <f t="shared" si="3"/>
        <v>3.9094339622641507E-2</v>
      </c>
      <c r="F17" s="33">
        <f t="shared" si="3"/>
        <v>2.4981132075471698E-2</v>
      </c>
      <c r="G17" s="34">
        <f t="shared" si="3"/>
        <v>3.916981132075472E-2</v>
      </c>
      <c r="H17" s="32"/>
      <c r="I17" s="32"/>
      <c r="K17" s="4"/>
    </row>
    <row r="18" spans="1:11" ht="30" customHeight="1" x14ac:dyDescent="0.15">
      <c r="B18" s="39" t="s">
        <v>25</v>
      </c>
      <c r="C18" s="39"/>
      <c r="D18" s="39"/>
      <c r="E18" s="39"/>
      <c r="F18" s="39"/>
      <c r="G18" s="40"/>
      <c r="H18" s="36">
        <v>147</v>
      </c>
      <c r="I18" s="37" t="s">
        <v>26</v>
      </c>
      <c r="K18" s="4"/>
    </row>
  </sheetData>
  <mergeCells count="7">
    <mergeCell ref="B18:G18"/>
    <mergeCell ref="A1:I1"/>
    <mergeCell ref="F2:H2"/>
    <mergeCell ref="A3:A4"/>
    <mergeCell ref="B3:G3"/>
    <mergeCell ref="H3:H4"/>
    <mergeCell ref="I3:I4"/>
  </mergeCells>
  <phoneticPr fontId="4"/>
  <printOptions horizontalCentered="1"/>
  <pageMargins left="0.74803149606299213" right="0.39370078740157483" top="0.9055118110236221" bottom="0.59055118110236227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5AF7E-C0C6-4D25-894B-56685916955D}">
  <dimension ref="A1:K18"/>
  <sheetViews>
    <sheetView showGridLines="0" view="pageBreakPreview" zoomScale="85" zoomScaleNormal="100" zoomScaleSheetLayoutView="85" workbookViewId="0">
      <pane xSplit="1" ySplit="4" topLeftCell="B5" activePane="bottomRight" state="frozen"/>
      <selection activeCell="L17" sqref="L17"/>
      <selection pane="topRight" activeCell="L17" sqref="L17"/>
      <selection pane="bottomLeft" activeCell="L17" sqref="L17"/>
      <selection pane="bottomRight" sqref="A1:I1"/>
    </sheetView>
  </sheetViews>
  <sheetFormatPr defaultColWidth="10.75" defaultRowHeight="30" customHeight="1" x14ac:dyDescent="0.15"/>
  <cols>
    <col min="1" max="1" width="16.75" style="35" customWidth="1"/>
    <col min="2" max="7" width="9.375" style="1" customWidth="1"/>
    <col min="8" max="8" width="9.875" style="1" customWidth="1"/>
    <col min="9" max="9" width="9.375" style="1" customWidth="1"/>
    <col min="10" max="16384" width="10.75" style="1"/>
  </cols>
  <sheetData>
    <row r="1" spans="1:11" ht="51.6" customHeight="1" x14ac:dyDescent="0.15">
      <c r="A1" s="41" t="s">
        <v>0</v>
      </c>
      <c r="B1" s="41"/>
      <c r="C1" s="41"/>
      <c r="D1" s="41"/>
      <c r="E1" s="41"/>
      <c r="F1" s="41"/>
      <c r="G1" s="41"/>
      <c r="H1" s="41"/>
      <c r="I1" s="41"/>
    </row>
    <row r="2" spans="1:11" ht="31.5" customHeight="1" x14ac:dyDescent="0.15">
      <c r="A2" s="2" t="s">
        <v>1</v>
      </c>
      <c r="F2" s="42">
        <v>45444</v>
      </c>
      <c r="G2" s="42"/>
      <c r="H2" s="42"/>
      <c r="I2" s="3" t="s">
        <v>2</v>
      </c>
    </row>
    <row r="3" spans="1:11" ht="25.15" customHeight="1" x14ac:dyDescent="0.15">
      <c r="A3" s="43" t="s">
        <v>3</v>
      </c>
      <c r="B3" s="45" t="s">
        <v>4</v>
      </c>
      <c r="C3" s="45"/>
      <c r="D3" s="45"/>
      <c r="E3" s="45"/>
      <c r="F3" s="45"/>
      <c r="G3" s="45"/>
      <c r="H3" s="46" t="s">
        <v>5</v>
      </c>
      <c r="I3" s="48" t="s">
        <v>6</v>
      </c>
      <c r="K3" s="4"/>
    </row>
    <row r="4" spans="1:11" s="7" customFormat="1" ht="25.15" customHeight="1" x14ac:dyDescent="0.15">
      <c r="A4" s="44"/>
      <c r="B4" s="5" t="s">
        <v>7</v>
      </c>
      <c r="C4" s="5" t="s">
        <v>8</v>
      </c>
      <c r="D4" s="5" t="s">
        <v>9</v>
      </c>
      <c r="E4" s="5" t="s">
        <v>10</v>
      </c>
      <c r="F4" s="5" t="s">
        <v>11</v>
      </c>
      <c r="G4" s="6" t="s">
        <v>12</v>
      </c>
      <c r="H4" s="47"/>
      <c r="I4" s="49"/>
      <c r="K4" s="8"/>
    </row>
    <row r="5" spans="1:11" ht="30" customHeight="1" x14ac:dyDescent="0.15">
      <c r="A5" s="9" t="s">
        <v>13</v>
      </c>
      <c r="B5" s="10">
        <v>1393</v>
      </c>
      <c r="C5" s="11">
        <v>1924</v>
      </c>
      <c r="D5" s="11">
        <v>106</v>
      </c>
      <c r="E5" s="11">
        <v>60</v>
      </c>
      <c r="F5" s="11">
        <v>45</v>
      </c>
      <c r="G5" s="12">
        <v>86</v>
      </c>
      <c r="H5" s="13">
        <f>SUM(B5:G5)</f>
        <v>3614</v>
      </c>
      <c r="I5" s="14">
        <f>IF(H5&gt;0,H5/$H$16,"")</f>
        <v>0.27594105520348172</v>
      </c>
      <c r="K5" s="15"/>
    </row>
    <row r="6" spans="1:11" ht="30" customHeight="1" x14ac:dyDescent="0.15">
      <c r="A6" s="16" t="s">
        <v>14</v>
      </c>
      <c r="B6" s="17">
        <v>1020</v>
      </c>
      <c r="C6" s="18">
        <v>283</v>
      </c>
      <c r="D6" s="18">
        <v>141</v>
      </c>
      <c r="E6" s="18">
        <v>121</v>
      </c>
      <c r="F6" s="18">
        <v>57</v>
      </c>
      <c r="G6" s="17">
        <v>70</v>
      </c>
      <c r="H6" s="18">
        <f t="shared" ref="H6:H14" si="0">SUM(B6:G6)</f>
        <v>1692</v>
      </c>
      <c r="I6" s="19">
        <f t="shared" ref="I6:I15" si="1">IF(H6&gt;0,H6/$H$16,"")</f>
        <v>0.1291898908146904</v>
      </c>
      <c r="K6" s="15"/>
    </row>
    <row r="7" spans="1:11" ht="30" customHeight="1" x14ac:dyDescent="0.15">
      <c r="A7" s="16" t="s">
        <v>15</v>
      </c>
      <c r="B7" s="17">
        <v>465</v>
      </c>
      <c r="C7" s="18">
        <v>334</v>
      </c>
      <c r="D7" s="18">
        <v>31</v>
      </c>
      <c r="E7" s="18">
        <v>21</v>
      </c>
      <c r="F7" s="18">
        <v>5</v>
      </c>
      <c r="G7" s="17">
        <v>30</v>
      </c>
      <c r="H7" s="18">
        <f t="shared" si="0"/>
        <v>886</v>
      </c>
      <c r="I7" s="19">
        <f t="shared" si="1"/>
        <v>6.7649079941971446E-2</v>
      </c>
      <c r="K7" s="15"/>
    </row>
    <row r="8" spans="1:11" ht="30" customHeight="1" x14ac:dyDescent="0.15">
      <c r="A8" s="16" t="s">
        <v>16</v>
      </c>
      <c r="B8" s="17">
        <v>530</v>
      </c>
      <c r="C8" s="18">
        <v>266</v>
      </c>
      <c r="D8" s="18">
        <v>28</v>
      </c>
      <c r="E8" s="18">
        <v>16</v>
      </c>
      <c r="F8" s="18">
        <v>18</v>
      </c>
      <c r="G8" s="17">
        <v>4</v>
      </c>
      <c r="H8" s="20">
        <f t="shared" si="0"/>
        <v>862</v>
      </c>
      <c r="I8" s="19">
        <f t="shared" si="1"/>
        <v>6.581659922119569E-2</v>
      </c>
      <c r="K8" s="15"/>
    </row>
    <row r="9" spans="1:11" ht="30" customHeight="1" x14ac:dyDescent="0.15">
      <c r="A9" s="16" t="s">
        <v>17</v>
      </c>
      <c r="B9" s="17">
        <v>168</v>
      </c>
      <c r="C9" s="18">
        <v>206</v>
      </c>
      <c r="D9" s="18">
        <v>39</v>
      </c>
      <c r="E9" s="18">
        <v>83</v>
      </c>
      <c r="F9" s="18">
        <v>36</v>
      </c>
      <c r="G9" s="17">
        <v>36</v>
      </c>
      <c r="H9" s="18">
        <f t="shared" si="0"/>
        <v>568</v>
      </c>
      <c r="I9" s="19">
        <f t="shared" si="1"/>
        <v>4.3368710391692752E-2</v>
      </c>
      <c r="K9" s="15"/>
    </row>
    <row r="10" spans="1:11" ht="30" customHeight="1" x14ac:dyDescent="0.15">
      <c r="A10" s="16" t="s">
        <v>19</v>
      </c>
      <c r="B10" s="17">
        <v>214</v>
      </c>
      <c r="C10" s="18">
        <v>137</v>
      </c>
      <c r="D10" s="18">
        <v>60</v>
      </c>
      <c r="E10" s="18">
        <v>51</v>
      </c>
      <c r="F10" s="18">
        <v>12</v>
      </c>
      <c r="G10" s="17">
        <v>27</v>
      </c>
      <c r="H10" s="21">
        <f t="shared" si="0"/>
        <v>501</v>
      </c>
      <c r="I10" s="19">
        <f t="shared" si="1"/>
        <v>3.8253035046193783E-2</v>
      </c>
      <c r="K10" s="15"/>
    </row>
    <row r="11" spans="1:11" ht="30" customHeight="1" x14ac:dyDescent="0.15">
      <c r="A11" s="16" t="s">
        <v>27</v>
      </c>
      <c r="B11" s="17">
        <v>247</v>
      </c>
      <c r="C11" s="18">
        <v>115</v>
      </c>
      <c r="D11" s="18">
        <v>18</v>
      </c>
      <c r="E11" s="18">
        <v>36</v>
      </c>
      <c r="F11" s="18">
        <v>10</v>
      </c>
      <c r="G11" s="17">
        <v>65</v>
      </c>
      <c r="H11" s="18">
        <f t="shared" si="0"/>
        <v>491</v>
      </c>
      <c r="I11" s="19">
        <f t="shared" si="1"/>
        <v>3.7489501412537221E-2</v>
      </c>
      <c r="K11" s="15"/>
    </row>
    <row r="12" spans="1:11" ht="30" customHeight="1" x14ac:dyDescent="0.15">
      <c r="A12" s="16" t="s">
        <v>20</v>
      </c>
      <c r="B12" s="17">
        <v>265</v>
      </c>
      <c r="C12" s="18">
        <v>59</v>
      </c>
      <c r="D12" s="18">
        <v>28</v>
      </c>
      <c r="E12" s="18">
        <v>11</v>
      </c>
      <c r="F12" s="18">
        <v>9</v>
      </c>
      <c r="G12" s="17">
        <v>54</v>
      </c>
      <c r="H12" s="21">
        <f t="shared" si="0"/>
        <v>426</v>
      </c>
      <c r="I12" s="19">
        <f t="shared" si="1"/>
        <v>3.2526532793769568E-2</v>
      </c>
      <c r="J12" s="22"/>
      <c r="K12" s="15"/>
    </row>
    <row r="13" spans="1:11" ht="30" customHeight="1" x14ac:dyDescent="0.15">
      <c r="A13" s="16" t="s">
        <v>21</v>
      </c>
      <c r="B13" s="17">
        <v>172</v>
      </c>
      <c r="C13" s="18">
        <v>114</v>
      </c>
      <c r="D13" s="18">
        <v>16</v>
      </c>
      <c r="E13" s="18">
        <v>2</v>
      </c>
      <c r="F13" s="18">
        <v>5</v>
      </c>
      <c r="G13" s="17">
        <v>11</v>
      </c>
      <c r="H13" s="18">
        <f t="shared" si="0"/>
        <v>320</v>
      </c>
      <c r="I13" s="19">
        <f t="shared" si="1"/>
        <v>2.4433076277010003E-2</v>
      </c>
      <c r="K13" s="15"/>
    </row>
    <row r="14" spans="1:11" ht="30" customHeight="1" x14ac:dyDescent="0.15">
      <c r="A14" s="16" t="s">
        <v>22</v>
      </c>
      <c r="B14" s="17">
        <v>124</v>
      </c>
      <c r="C14" s="18">
        <v>114</v>
      </c>
      <c r="D14" s="18">
        <v>15</v>
      </c>
      <c r="E14" s="18">
        <v>14</v>
      </c>
      <c r="F14" s="18">
        <v>3</v>
      </c>
      <c r="G14" s="17">
        <v>5</v>
      </c>
      <c r="H14" s="23">
        <f t="shared" si="0"/>
        <v>275</v>
      </c>
      <c r="I14" s="19">
        <f t="shared" si="1"/>
        <v>2.0997174925555469E-2</v>
      </c>
      <c r="K14" s="15"/>
    </row>
    <row r="15" spans="1:11" ht="30" customHeight="1" x14ac:dyDescent="0.15">
      <c r="A15" s="24" t="s">
        <v>23</v>
      </c>
      <c r="B15" s="25">
        <f>B16-SUM(B5:B14)</f>
        <v>1490</v>
      </c>
      <c r="C15" s="25">
        <f t="shared" ref="C15:G15" si="2">C16-SUM(C5:C14)</f>
        <v>1337</v>
      </c>
      <c r="D15" s="25">
        <f t="shared" si="2"/>
        <v>286</v>
      </c>
      <c r="E15" s="25">
        <f t="shared" si="2"/>
        <v>92</v>
      </c>
      <c r="F15" s="25">
        <f t="shared" si="2"/>
        <v>133</v>
      </c>
      <c r="G15" s="25">
        <f t="shared" si="2"/>
        <v>124</v>
      </c>
      <c r="H15" s="26">
        <f>H16-SUM(H5:H14)</f>
        <v>3462</v>
      </c>
      <c r="I15" s="27">
        <f t="shared" si="1"/>
        <v>0.26433534397190195</v>
      </c>
      <c r="K15" s="4"/>
    </row>
    <row r="16" spans="1:11" ht="30" customHeight="1" x14ac:dyDescent="0.15">
      <c r="A16" s="28" t="s">
        <v>5</v>
      </c>
      <c r="B16" s="29">
        <v>6088</v>
      </c>
      <c r="C16" s="30">
        <v>4889</v>
      </c>
      <c r="D16" s="30">
        <v>768</v>
      </c>
      <c r="E16" s="30">
        <v>507</v>
      </c>
      <c r="F16" s="30">
        <v>333</v>
      </c>
      <c r="G16" s="31">
        <v>512</v>
      </c>
      <c r="H16" s="29">
        <f>SUM(B16:G16)</f>
        <v>13097</v>
      </c>
      <c r="I16" s="32"/>
      <c r="K16" s="4"/>
    </row>
    <row r="17" spans="1:11" ht="30" customHeight="1" x14ac:dyDescent="0.15">
      <c r="A17" s="28" t="s">
        <v>24</v>
      </c>
      <c r="B17" s="33">
        <f>IF(B16&gt;0,B16/$H$16,"")</f>
        <v>0.46483927617011528</v>
      </c>
      <c r="C17" s="33">
        <f t="shared" ref="C17:G17" si="3">IF(C16&gt;0,C16/$H$16,"")</f>
        <v>0.37329159349469343</v>
      </c>
      <c r="D17" s="33">
        <f t="shared" si="3"/>
        <v>5.8639383064824004E-2</v>
      </c>
      <c r="E17" s="33">
        <f t="shared" si="3"/>
        <v>3.8711155226387725E-2</v>
      </c>
      <c r="F17" s="33">
        <f t="shared" si="3"/>
        <v>2.5425670000763533E-2</v>
      </c>
      <c r="G17" s="34">
        <f t="shared" si="3"/>
        <v>3.9092922043216002E-2</v>
      </c>
      <c r="H17" s="32"/>
      <c r="I17" s="32"/>
      <c r="K17" s="4"/>
    </row>
    <row r="18" spans="1:11" ht="30" customHeight="1" x14ac:dyDescent="0.15">
      <c r="B18" s="39" t="s">
        <v>25</v>
      </c>
      <c r="C18" s="39"/>
      <c r="D18" s="39"/>
      <c r="E18" s="39"/>
      <c r="F18" s="39"/>
      <c r="G18" s="40"/>
      <c r="H18" s="36">
        <v>147</v>
      </c>
      <c r="I18" s="37" t="s">
        <v>26</v>
      </c>
      <c r="K18" s="4"/>
    </row>
  </sheetData>
  <mergeCells count="7">
    <mergeCell ref="B18:G18"/>
    <mergeCell ref="A1:I1"/>
    <mergeCell ref="F2:H2"/>
    <mergeCell ref="A3:A4"/>
    <mergeCell ref="B3:G3"/>
    <mergeCell ref="H3:H4"/>
    <mergeCell ref="I3:I4"/>
  </mergeCells>
  <phoneticPr fontId="4"/>
  <printOptions horizontalCentered="1"/>
  <pageMargins left="0.74803149606299213" right="0.39370078740157483" top="0.9055118110236221" bottom="0.59055118110236227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718F2-9C38-40E2-B19D-E58EADAD48D3}">
  <dimension ref="A1:K18"/>
  <sheetViews>
    <sheetView showGridLines="0" view="pageBreakPreview" zoomScale="85" zoomScaleNormal="100" zoomScaleSheetLayoutView="85" workbookViewId="0">
      <pane xSplit="1" ySplit="4" topLeftCell="B5" activePane="bottomRight" state="frozen"/>
      <selection activeCell="L17" sqref="L17"/>
      <selection pane="topRight" activeCell="L17" sqref="L17"/>
      <selection pane="bottomLeft" activeCell="L17" sqref="L17"/>
      <selection pane="bottomRight" sqref="A1:I1"/>
    </sheetView>
  </sheetViews>
  <sheetFormatPr defaultColWidth="10.75" defaultRowHeight="30" customHeight="1" x14ac:dyDescent="0.15"/>
  <cols>
    <col min="1" max="1" width="16.75" style="35" customWidth="1"/>
    <col min="2" max="7" width="9.375" style="1" customWidth="1"/>
    <col min="8" max="8" width="9.875" style="1" customWidth="1"/>
    <col min="9" max="9" width="9.375" style="1" customWidth="1"/>
    <col min="10" max="16384" width="10.75" style="1"/>
  </cols>
  <sheetData>
    <row r="1" spans="1:11" ht="51.6" customHeight="1" x14ac:dyDescent="0.15">
      <c r="A1" s="41" t="s">
        <v>0</v>
      </c>
      <c r="B1" s="41"/>
      <c r="C1" s="41"/>
      <c r="D1" s="41"/>
      <c r="E1" s="41"/>
      <c r="F1" s="41"/>
      <c r="G1" s="41"/>
      <c r="H1" s="41"/>
      <c r="I1" s="41"/>
    </row>
    <row r="2" spans="1:11" ht="31.5" customHeight="1" x14ac:dyDescent="0.15">
      <c r="A2" s="2" t="s">
        <v>1</v>
      </c>
      <c r="F2" s="42">
        <v>45413</v>
      </c>
      <c r="G2" s="42"/>
      <c r="H2" s="42"/>
      <c r="I2" s="3" t="s">
        <v>2</v>
      </c>
    </row>
    <row r="3" spans="1:11" ht="25.15" customHeight="1" x14ac:dyDescent="0.15">
      <c r="A3" s="43" t="s">
        <v>3</v>
      </c>
      <c r="B3" s="45" t="s">
        <v>4</v>
      </c>
      <c r="C3" s="45"/>
      <c r="D3" s="45"/>
      <c r="E3" s="45"/>
      <c r="F3" s="45"/>
      <c r="G3" s="45"/>
      <c r="H3" s="46" t="s">
        <v>5</v>
      </c>
      <c r="I3" s="48" t="s">
        <v>6</v>
      </c>
      <c r="K3" s="4"/>
    </row>
    <row r="4" spans="1:11" s="7" customFormat="1" ht="25.15" customHeight="1" x14ac:dyDescent="0.15">
      <c r="A4" s="44"/>
      <c r="B4" s="5" t="s">
        <v>7</v>
      </c>
      <c r="C4" s="5" t="s">
        <v>8</v>
      </c>
      <c r="D4" s="5" t="s">
        <v>9</v>
      </c>
      <c r="E4" s="5" t="s">
        <v>10</v>
      </c>
      <c r="F4" s="5" t="s">
        <v>11</v>
      </c>
      <c r="G4" s="6" t="s">
        <v>12</v>
      </c>
      <c r="H4" s="47"/>
      <c r="I4" s="49"/>
      <c r="K4" s="8"/>
    </row>
    <row r="5" spans="1:11" ht="30" customHeight="1" x14ac:dyDescent="0.15">
      <c r="A5" s="9" t="s">
        <v>13</v>
      </c>
      <c r="B5" s="10">
        <v>1362</v>
      </c>
      <c r="C5" s="11">
        <v>1936</v>
      </c>
      <c r="D5" s="11">
        <v>103</v>
      </c>
      <c r="E5" s="11">
        <v>59</v>
      </c>
      <c r="F5" s="11">
        <v>46</v>
      </c>
      <c r="G5" s="12">
        <v>91</v>
      </c>
      <c r="H5" s="13">
        <f>SUM(B5:G5)</f>
        <v>3597</v>
      </c>
      <c r="I5" s="14">
        <f>IF(H5&gt;0,H5/$H$16,"")</f>
        <v>0.27662847035299548</v>
      </c>
      <c r="K5" s="15"/>
    </row>
    <row r="6" spans="1:11" ht="30" customHeight="1" x14ac:dyDescent="0.15">
      <c r="A6" s="16" t="s">
        <v>14</v>
      </c>
      <c r="B6" s="17">
        <v>998</v>
      </c>
      <c r="C6" s="18">
        <v>284</v>
      </c>
      <c r="D6" s="18">
        <v>143</v>
      </c>
      <c r="E6" s="18">
        <v>121</v>
      </c>
      <c r="F6" s="18">
        <v>58</v>
      </c>
      <c r="G6" s="17">
        <v>68</v>
      </c>
      <c r="H6" s="18">
        <f t="shared" ref="H6:H14" si="0">SUM(B6:G6)</f>
        <v>1672</v>
      </c>
      <c r="I6" s="19">
        <f t="shared" ref="I6:I15" si="1">IF(H6&gt;0,H6/$H$16,"")</f>
        <v>0.12858571098977159</v>
      </c>
      <c r="K6" s="15"/>
    </row>
    <row r="7" spans="1:11" ht="30" customHeight="1" x14ac:dyDescent="0.15">
      <c r="A7" s="16" t="s">
        <v>15</v>
      </c>
      <c r="B7" s="17">
        <v>466</v>
      </c>
      <c r="C7" s="18">
        <v>329</v>
      </c>
      <c r="D7" s="18">
        <v>31</v>
      </c>
      <c r="E7" s="18">
        <v>21</v>
      </c>
      <c r="F7" s="18">
        <v>5</v>
      </c>
      <c r="G7" s="17">
        <v>30</v>
      </c>
      <c r="H7" s="18">
        <f t="shared" si="0"/>
        <v>882</v>
      </c>
      <c r="I7" s="19">
        <f t="shared" si="1"/>
        <v>6.7830500653695294E-2</v>
      </c>
      <c r="K7" s="15"/>
    </row>
    <row r="8" spans="1:11" ht="30" customHeight="1" x14ac:dyDescent="0.15">
      <c r="A8" s="16" t="s">
        <v>16</v>
      </c>
      <c r="B8" s="17">
        <v>523</v>
      </c>
      <c r="C8" s="18">
        <v>265</v>
      </c>
      <c r="D8" s="18">
        <v>27</v>
      </c>
      <c r="E8" s="18">
        <v>16</v>
      </c>
      <c r="F8" s="18">
        <v>18</v>
      </c>
      <c r="G8" s="17">
        <v>4</v>
      </c>
      <c r="H8" s="20">
        <f t="shared" si="0"/>
        <v>853</v>
      </c>
      <c r="I8" s="19">
        <f t="shared" si="1"/>
        <v>6.5600246097054532E-2</v>
      </c>
      <c r="K8" s="15"/>
    </row>
    <row r="9" spans="1:11" ht="30" customHeight="1" x14ac:dyDescent="0.15">
      <c r="A9" s="16" t="s">
        <v>17</v>
      </c>
      <c r="B9" s="17">
        <v>163</v>
      </c>
      <c r="C9" s="18">
        <v>203</v>
      </c>
      <c r="D9" s="18">
        <v>39</v>
      </c>
      <c r="E9" s="18">
        <v>82</v>
      </c>
      <c r="F9" s="18">
        <v>37</v>
      </c>
      <c r="G9" s="17">
        <v>35</v>
      </c>
      <c r="H9" s="18">
        <f t="shared" si="0"/>
        <v>559</v>
      </c>
      <c r="I9" s="19">
        <f t="shared" si="1"/>
        <v>4.2990079212489422E-2</v>
      </c>
      <c r="K9" s="15"/>
    </row>
    <row r="10" spans="1:11" ht="30" customHeight="1" x14ac:dyDescent="0.15">
      <c r="A10" s="16" t="s">
        <v>19</v>
      </c>
      <c r="B10" s="17">
        <v>213</v>
      </c>
      <c r="C10" s="18">
        <v>138</v>
      </c>
      <c r="D10" s="18">
        <v>58</v>
      </c>
      <c r="E10" s="18">
        <v>51</v>
      </c>
      <c r="F10" s="18">
        <v>12</v>
      </c>
      <c r="G10" s="17">
        <v>26</v>
      </c>
      <c r="H10" s="21">
        <f t="shared" si="0"/>
        <v>498</v>
      </c>
      <c r="I10" s="19">
        <f t="shared" si="1"/>
        <v>3.8298854110589864E-2</v>
      </c>
      <c r="K10" s="15"/>
    </row>
    <row r="11" spans="1:11" ht="30" customHeight="1" x14ac:dyDescent="0.15">
      <c r="A11" s="16" t="s">
        <v>27</v>
      </c>
      <c r="B11" s="17">
        <v>246</v>
      </c>
      <c r="C11" s="18">
        <v>119</v>
      </c>
      <c r="D11" s="18">
        <v>18</v>
      </c>
      <c r="E11" s="18">
        <v>37</v>
      </c>
      <c r="F11" s="18">
        <v>10</v>
      </c>
      <c r="G11" s="17">
        <v>65</v>
      </c>
      <c r="H11" s="18">
        <f t="shared" si="0"/>
        <v>495</v>
      </c>
      <c r="I11" s="19">
        <f t="shared" si="1"/>
        <v>3.8068138121971851E-2</v>
      </c>
      <c r="K11" s="15"/>
    </row>
    <row r="12" spans="1:11" ht="30" customHeight="1" x14ac:dyDescent="0.15">
      <c r="A12" s="16" t="s">
        <v>20</v>
      </c>
      <c r="B12" s="17">
        <v>263</v>
      </c>
      <c r="C12" s="18">
        <v>59</v>
      </c>
      <c r="D12" s="18">
        <v>28</v>
      </c>
      <c r="E12" s="18">
        <v>9</v>
      </c>
      <c r="F12" s="18">
        <v>9</v>
      </c>
      <c r="G12" s="17">
        <v>54</v>
      </c>
      <c r="H12" s="21">
        <f t="shared" si="0"/>
        <v>422</v>
      </c>
      <c r="I12" s="19">
        <f t="shared" si="1"/>
        <v>3.2454049065600246E-2</v>
      </c>
      <c r="J12" s="22"/>
      <c r="K12" s="15"/>
    </row>
    <row r="13" spans="1:11" ht="30" customHeight="1" x14ac:dyDescent="0.15">
      <c r="A13" s="16" t="s">
        <v>21</v>
      </c>
      <c r="B13" s="17">
        <v>175</v>
      </c>
      <c r="C13" s="18">
        <v>116</v>
      </c>
      <c r="D13" s="18">
        <v>16</v>
      </c>
      <c r="E13" s="18">
        <v>2</v>
      </c>
      <c r="F13" s="18">
        <v>5</v>
      </c>
      <c r="G13" s="17">
        <v>11</v>
      </c>
      <c r="H13" s="18">
        <f t="shared" si="0"/>
        <v>325</v>
      </c>
      <c r="I13" s="19">
        <f t="shared" si="1"/>
        <v>2.499423210028455E-2</v>
      </c>
      <c r="K13" s="15"/>
    </row>
    <row r="14" spans="1:11" ht="30" customHeight="1" x14ac:dyDescent="0.15">
      <c r="A14" s="16" t="s">
        <v>22</v>
      </c>
      <c r="B14" s="17">
        <v>124</v>
      </c>
      <c r="C14" s="18">
        <v>113</v>
      </c>
      <c r="D14" s="18">
        <v>16</v>
      </c>
      <c r="E14" s="18">
        <v>14</v>
      </c>
      <c r="F14" s="18">
        <v>3</v>
      </c>
      <c r="G14" s="17">
        <v>5</v>
      </c>
      <c r="H14" s="23">
        <f t="shared" si="0"/>
        <v>275</v>
      </c>
      <c r="I14" s="19">
        <f t="shared" si="1"/>
        <v>2.1148965623317695E-2</v>
      </c>
      <c r="K14" s="15"/>
    </row>
    <row r="15" spans="1:11" ht="30" customHeight="1" x14ac:dyDescent="0.15">
      <c r="A15" s="24" t="s">
        <v>23</v>
      </c>
      <c r="B15" s="25">
        <f>B16-SUM(B5:B14)</f>
        <v>1478</v>
      </c>
      <c r="C15" s="25">
        <f t="shared" ref="C15:G15" si="2">C16-SUM(C5:C14)</f>
        <v>1333</v>
      </c>
      <c r="D15" s="25">
        <f t="shared" si="2"/>
        <v>272</v>
      </c>
      <c r="E15" s="25">
        <f t="shared" si="2"/>
        <v>91</v>
      </c>
      <c r="F15" s="25">
        <f t="shared" si="2"/>
        <v>125</v>
      </c>
      <c r="G15" s="25">
        <f t="shared" si="2"/>
        <v>126</v>
      </c>
      <c r="H15" s="26">
        <f>H16-SUM(H5:H14)</f>
        <v>3425</v>
      </c>
      <c r="I15" s="27">
        <f t="shared" si="1"/>
        <v>0.26340075367222948</v>
      </c>
      <c r="K15" s="4"/>
    </row>
    <row r="16" spans="1:11" ht="30" customHeight="1" x14ac:dyDescent="0.15">
      <c r="A16" s="28" t="s">
        <v>5</v>
      </c>
      <c r="B16" s="29">
        <v>6011</v>
      </c>
      <c r="C16" s="30">
        <v>4895</v>
      </c>
      <c r="D16" s="30">
        <v>751</v>
      </c>
      <c r="E16" s="30">
        <v>503</v>
      </c>
      <c r="F16" s="30">
        <v>328</v>
      </c>
      <c r="G16" s="31">
        <v>515</v>
      </c>
      <c r="H16" s="29">
        <f>SUM(B16:G16)</f>
        <v>13003</v>
      </c>
      <c r="I16" s="32"/>
      <c r="K16" s="4"/>
    </row>
    <row r="17" spans="1:11" ht="30" customHeight="1" x14ac:dyDescent="0.15">
      <c r="A17" s="28" t="s">
        <v>24</v>
      </c>
      <c r="B17" s="33">
        <f>IF(B16&gt;0,B16/$H$16,"")</f>
        <v>0.46227793586095517</v>
      </c>
      <c r="C17" s="33">
        <f t="shared" ref="C17:G17" si="3">IF(C16&gt;0,C16/$H$16,"")</f>
        <v>0.37645158809505497</v>
      </c>
      <c r="D17" s="33">
        <f t="shared" si="3"/>
        <v>5.7755902484042144E-2</v>
      </c>
      <c r="E17" s="33">
        <f t="shared" si="3"/>
        <v>3.8683380758286548E-2</v>
      </c>
      <c r="F17" s="33">
        <f t="shared" si="3"/>
        <v>2.5224948088902559E-2</v>
      </c>
      <c r="G17" s="34">
        <f t="shared" si="3"/>
        <v>3.9606244712758594E-2</v>
      </c>
      <c r="H17" s="32"/>
      <c r="I17" s="32"/>
      <c r="K17" s="4"/>
    </row>
    <row r="18" spans="1:11" ht="30" customHeight="1" x14ac:dyDescent="0.15">
      <c r="B18" s="39" t="s">
        <v>25</v>
      </c>
      <c r="C18" s="39"/>
      <c r="D18" s="39"/>
      <c r="E18" s="39"/>
      <c r="F18" s="39"/>
      <c r="G18" s="40"/>
      <c r="H18" s="36">
        <v>147</v>
      </c>
      <c r="I18" s="37" t="s">
        <v>26</v>
      </c>
      <c r="K18" s="4"/>
    </row>
  </sheetData>
  <mergeCells count="7">
    <mergeCell ref="B18:G18"/>
    <mergeCell ref="A1:I1"/>
    <mergeCell ref="F2:H2"/>
    <mergeCell ref="A3:A4"/>
    <mergeCell ref="B3:G3"/>
    <mergeCell ref="H3:H4"/>
    <mergeCell ref="I3:I4"/>
  </mergeCells>
  <phoneticPr fontId="4"/>
  <printOptions horizontalCentered="1"/>
  <pageMargins left="0.74803149606299213" right="0.39370078740157483" top="0.9055118110236221" bottom="0.59055118110236227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2DEFD-7501-4465-8C32-169393DD6E3A}">
  <dimension ref="A1:K18"/>
  <sheetViews>
    <sheetView showGridLines="0" view="pageBreakPreview" zoomScale="85" zoomScaleNormal="100" zoomScaleSheetLayoutView="85" workbookViewId="0">
      <pane xSplit="1" ySplit="4" topLeftCell="B12" activePane="bottomRight" state="frozen"/>
      <selection activeCell="L17" sqref="L17"/>
      <selection pane="topRight" activeCell="L17" sqref="L17"/>
      <selection pane="bottomLeft" activeCell="L17" sqref="L17"/>
      <selection pane="bottomRight" activeCell="A5" sqref="A5:A14"/>
    </sheetView>
  </sheetViews>
  <sheetFormatPr defaultColWidth="10.75" defaultRowHeight="30" customHeight="1" x14ac:dyDescent="0.15"/>
  <cols>
    <col min="1" max="1" width="16.75" style="35" customWidth="1"/>
    <col min="2" max="7" width="9.375" style="1" customWidth="1"/>
    <col min="8" max="8" width="9.875" style="1" customWidth="1"/>
    <col min="9" max="9" width="9.375" style="1" customWidth="1"/>
    <col min="10" max="16384" width="10.75" style="1"/>
  </cols>
  <sheetData>
    <row r="1" spans="1:11" ht="51.6" customHeight="1" x14ac:dyDescent="0.15">
      <c r="A1" s="41" t="s">
        <v>0</v>
      </c>
      <c r="B1" s="41"/>
      <c r="C1" s="41"/>
      <c r="D1" s="41"/>
      <c r="E1" s="41"/>
      <c r="F1" s="41"/>
      <c r="G1" s="41"/>
      <c r="H1" s="41"/>
      <c r="I1" s="41"/>
    </row>
    <row r="2" spans="1:11" ht="31.5" customHeight="1" x14ac:dyDescent="0.15">
      <c r="A2" s="2" t="s">
        <v>1</v>
      </c>
      <c r="F2" s="42">
        <v>45383</v>
      </c>
      <c r="G2" s="42"/>
      <c r="H2" s="42"/>
      <c r="I2" s="3" t="s">
        <v>2</v>
      </c>
    </row>
    <row r="3" spans="1:11" ht="25.15" customHeight="1" x14ac:dyDescent="0.15">
      <c r="A3" s="43" t="s">
        <v>3</v>
      </c>
      <c r="B3" s="45" t="s">
        <v>4</v>
      </c>
      <c r="C3" s="45"/>
      <c r="D3" s="45"/>
      <c r="E3" s="45"/>
      <c r="F3" s="45"/>
      <c r="G3" s="45"/>
      <c r="H3" s="46" t="s">
        <v>5</v>
      </c>
      <c r="I3" s="48" t="s">
        <v>6</v>
      </c>
      <c r="K3" s="4"/>
    </row>
    <row r="4" spans="1:11" s="7" customFormat="1" ht="25.15" customHeight="1" x14ac:dyDescent="0.15">
      <c r="A4" s="44"/>
      <c r="B4" s="5" t="s">
        <v>7</v>
      </c>
      <c r="C4" s="5" t="s">
        <v>8</v>
      </c>
      <c r="D4" s="5" t="s">
        <v>9</v>
      </c>
      <c r="E4" s="5" t="s">
        <v>10</v>
      </c>
      <c r="F4" s="5" t="s">
        <v>11</v>
      </c>
      <c r="G4" s="6" t="s">
        <v>12</v>
      </c>
      <c r="H4" s="47"/>
      <c r="I4" s="49"/>
      <c r="K4" s="8"/>
    </row>
    <row r="5" spans="1:11" ht="30" customHeight="1" x14ac:dyDescent="0.15">
      <c r="A5" s="9" t="s">
        <v>13</v>
      </c>
      <c r="B5" s="10">
        <v>1346</v>
      </c>
      <c r="C5" s="11">
        <v>1872</v>
      </c>
      <c r="D5" s="11">
        <v>96</v>
      </c>
      <c r="E5" s="11">
        <v>58</v>
      </c>
      <c r="F5" s="11">
        <v>45</v>
      </c>
      <c r="G5" s="12">
        <v>93</v>
      </c>
      <c r="H5" s="13">
        <f>SUM(B5:G5)</f>
        <v>3510</v>
      </c>
      <c r="I5" s="14">
        <f>IF(H5&gt;0,H5/$H$16,"")</f>
        <v>0.27977044476327118</v>
      </c>
      <c r="K5" s="15"/>
    </row>
    <row r="6" spans="1:11" ht="30" customHeight="1" x14ac:dyDescent="0.15">
      <c r="A6" s="16" t="s">
        <v>14</v>
      </c>
      <c r="B6" s="17">
        <v>929</v>
      </c>
      <c r="C6" s="18">
        <v>277</v>
      </c>
      <c r="D6" s="18">
        <v>145</v>
      </c>
      <c r="E6" s="18">
        <v>116</v>
      </c>
      <c r="F6" s="18">
        <v>54</v>
      </c>
      <c r="G6" s="17">
        <v>65</v>
      </c>
      <c r="H6" s="18">
        <f t="shared" ref="H6:H14" si="0">SUM(B6:G6)</f>
        <v>1586</v>
      </c>
      <c r="I6" s="19">
        <f t="shared" ref="I6:I15" si="1">IF(H6&gt;0,H6/$H$16,"")</f>
        <v>0.12641479355970031</v>
      </c>
      <c r="K6" s="15"/>
    </row>
    <row r="7" spans="1:11" ht="30" customHeight="1" x14ac:dyDescent="0.15">
      <c r="A7" s="16" t="s">
        <v>15</v>
      </c>
      <c r="B7" s="17">
        <v>452</v>
      </c>
      <c r="C7" s="18">
        <v>319</v>
      </c>
      <c r="D7" s="18">
        <v>32</v>
      </c>
      <c r="E7" s="18">
        <v>21</v>
      </c>
      <c r="F7" s="18">
        <v>5</v>
      </c>
      <c r="G7" s="17">
        <v>30</v>
      </c>
      <c r="H7" s="18">
        <f t="shared" si="0"/>
        <v>859</v>
      </c>
      <c r="I7" s="19">
        <f t="shared" si="1"/>
        <v>6.846803762155268E-2</v>
      </c>
      <c r="K7" s="15"/>
    </row>
    <row r="8" spans="1:11" ht="30" customHeight="1" x14ac:dyDescent="0.15">
      <c r="A8" s="16" t="s">
        <v>16</v>
      </c>
      <c r="B8" s="17">
        <v>515</v>
      </c>
      <c r="C8" s="18">
        <v>266</v>
      </c>
      <c r="D8" s="18">
        <v>24</v>
      </c>
      <c r="E8" s="18">
        <v>16</v>
      </c>
      <c r="F8" s="18">
        <v>19</v>
      </c>
      <c r="G8" s="17">
        <v>4</v>
      </c>
      <c r="H8" s="20">
        <f t="shared" si="0"/>
        <v>844</v>
      </c>
      <c r="I8" s="19">
        <f t="shared" si="1"/>
        <v>6.7272437430256654E-2</v>
      </c>
      <c r="K8" s="15"/>
    </row>
    <row r="9" spans="1:11" ht="30" customHeight="1" x14ac:dyDescent="0.15">
      <c r="A9" s="16" t="s">
        <v>17</v>
      </c>
      <c r="B9" s="17">
        <v>163</v>
      </c>
      <c r="C9" s="18">
        <v>174</v>
      </c>
      <c r="D9" s="18">
        <v>42</v>
      </c>
      <c r="E9" s="18">
        <v>78</v>
      </c>
      <c r="F9" s="18">
        <v>38</v>
      </c>
      <c r="G9" s="17">
        <v>35</v>
      </c>
      <c r="H9" s="18">
        <f t="shared" si="0"/>
        <v>530</v>
      </c>
      <c r="I9" s="19">
        <f t="shared" si="1"/>
        <v>4.2244540092459745E-2</v>
      </c>
      <c r="K9" s="15"/>
    </row>
    <row r="10" spans="1:11" ht="30" customHeight="1" x14ac:dyDescent="0.15">
      <c r="A10" s="16" t="s">
        <v>18</v>
      </c>
      <c r="B10" s="17">
        <v>252</v>
      </c>
      <c r="C10" s="18">
        <v>121</v>
      </c>
      <c r="D10" s="18">
        <v>19</v>
      </c>
      <c r="E10" s="18">
        <v>35</v>
      </c>
      <c r="F10" s="18">
        <v>10</v>
      </c>
      <c r="G10" s="17">
        <v>69</v>
      </c>
      <c r="H10" s="21">
        <f t="shared" si="0"/>
        <v>506</v>
      </c>
      <c r="I10" s="19">
        <f t="shared" si="1"/>
        <v>4.0331579786386101E-2</v>
      </c>
      <c r="K10" s="15"/>
    </row>
    <row r="11" spans="1:11" ht="30" customHeight="1" x14ac:dyDescent="0.15">
      <c r="A11" s="16" t="s">
        <v>19</v>
      </c>
      <c r="B11" s="17">
        <v>206</v>
      </c>
      <c r="C11" s="18">
        <v>126</v>
      </c>
      <c r="D11" s="18">
        <v>52</v>
      </c>
      <c r="E11" s="18">
        <v>50</v>
      </c>
      <c r="F11" s="18">
        <v>13</v>
      </c>
      <c r="G11" s="17">
        <v>26</v>
      </c>
      <c r="H11" s="18">
        <f t="shared" si="0"/>
        <v>473</v>
      </c>
      <c r="I11" s="19">
        <f t="shared" si="1"/>
        <v>3.7701259365534832E-2</v>
      </c>
      <c r="K11" s="15"/>
    </row>
    <row r="12" spans="1:11" ht="30" customHeight="1" x14ac:dyDescent="0.15">
      <c r="A12" s="16" t="s">
        <v>20</v>
      </c>
      <c r="B12" s="17">
        <v>256</v>
      </c>
      <c r="C12" s="18">
        <v>52</v>
      </c>
      <c r="D12" s="18">
        <v>25</v>
      </c>
      <c r="E12" s="18">
        <v>9</v>
      </c>
      <c r="F12" s="18">
        <v>9</v>
      </c>
      <c r="G12" s="17">
        <v>53</v>
      </c>
      <c r="H12" s="21">
        <f t="shared" si="0"/>
        <v>404</v>
      </c>
      <c r="I12" s="19">
        <f t="shared" si="1"/>
        <v>3.2201498485573091E-2</v>
      </c>
      <c r="J12" s="22"/>
      <c r="K12" s="15"/>
    </row>
    <row r="13" spans="1:11" ht="30" customHeight="1" x14ac:dyDescent="0.15">
      <c r="A13" s="16" t="s">
        <v>21</v>
      </c>
      <c r="B13" s="17">
        <v>173</v>
      </c>
      <c r="C13" s="18">
        <v>88</v>
      </c>
      <c r="D13" s="18">
        <v>18</v>
      </c>
      <c r="E13" s="18">
        <v>2</v>
      </c>
      <c r="F13" s="18">
        <v>5</v>
      </c>
      <c r="G13" s="17">
        <v>11</v>
      </c>
      <c r="H13" s="18">
        <f t="shared" si="0"/>
        <v>297</v>
      </c>
      <c r="I13" s="19">
        <f t="shared" si="1"/>
        <v>2.3672883787661407E-2</v>
      </c>
      <c r="K13" s="15"/>
    </row>
    <row r="14" spans="1:11" ht="30" customHeight="1" x14ac:dyDescent="0.15">
      <c r="A14" s="16" t="s">
        <v>22</v>
      </c>
      <c r="B14" s="17">
        <v>123</v>
      </c>
      <c r="C14" s="18">
        <v>111</v>
      </c>
      <c r="D14" s="18">
        <v>16</v>
      </c>
      <c r="E14" s="18">
        <v>11</v>
      </c>
      <c r="F14" s="18">
        <v>3</v>
      </c>
      <c r="G14" s="17">
        <v>5</v>
      </c>
      <c r="H14" s="23">
        <f t="shared" si="0"/>
        <v>269</v>
      </c>
      <c r="I14" s="19">
        <f t="shared" si="1"/>
        <v>2.1441096763908814E-2</v>
      </c>
      <c r="K14" s="15"/>
    </row>
    <row r="15" spans="1:11" ht="30" customHeight="1" x14ac:dyDescent="0.15">
      <c r="A15" s="24" t="s">
        <v>23</v>
      </c>
      <c r="B15" s="25">
        <f>B16-SUM(B5:B14)</f>
        <v>1418</v>
      </c>
      <c r="C15" s="25">
        <f t="shared" ref="C15:G15" si="2">C16-SUM(C5:C14)</f>
        <v>1213</v>
      </c>
      <c r="D15" s="25">
        <f t="shared" si="2"/>
        <v>296</v>
      </c>
      <c r="E15" s="25">
        <f t="shared" si="2"/>
        <v>90</v>
      </c>
      <c r="F15" s="25">
        <f t="shared" si="2"/>
        <v>126</v>
      </c>
      <c r="G15" s="25">
        <f t="shared" si="2"/>
        <v>125</v>
      </c>
      <c r="H15" s="26">
        <f>H16-SUM(H5:H14)</f>
        <v>3268</v>
      </c>
      <c r="I15" s="27">
        <f t="shared" si="1"/>
        <v>0.2604814283436952</v>
      </c>
      <c r="K15" s="4"/>
    </row>
    <row r="16" spans="1:11" ht="30" customHeight="1" x14ac:dyDescent="0.15">
      <c r="A16" s="28" t="s">
        <v>5</v>
      </c>
      <c r="B16" s="29">
        <v>5833</v>
      </c>
      <c r="C16" s="30">
        <v>4619</v>
      </c>
      <c r="D16" s="30">
        <v>765</v>
      </c>
      <c r="E16" s="30">
        <v>486</v>
      </c>
      <c r="F16" s="30">
        <v>327</v>
      </c>
      <c r="G16" s="31">
        <v>516</v>
      </c>
      <c r="H16" s="29">
        <f>SUM(B16:G16)</f>
        <v>12546</v>
      </c>
      <c r="I16" s="32"/>
      <c r="K16" s="4"/>
    </row>
    <row r="17" spans="1:11" ht="30" customHeight="1" x14ac:dyDescent="0.15">
      <c r="A17" s="28" t="s">
        <v>24</v>
      </c>
      <c r="B17" s="33">
        <f>IF(B16&gt;0,B16/$H$16,"")</f>
        <v>0.46492906105531645</v>
      </c>
      <c r="C17" s="33">
        <f t="shared" ref="C17:G17" si="3">IF(C16&gt;0,C16/$H$16,"")</f>
        <v>0.36816515223975771</v>
      </c>
      <c r="D17" s="33">
        <f t="shared" si="3"/>
        <v>6.097560975609756E-2</v>
      </c>
      <c r="E17" s="33">
        <f t="shared" si="3"/>
        <v>3.8737446197991389E-2</v>
      </c>
      <c r="F17" s="33">
        <f t="shared" si="3"/>
        <v>2.6064084170253469E-2</v>
      </c>
      <c r="G17" s="34">
        <f t="shared" si="3"/>
        <v>4.1128646580583454E-2</v>
      </c>
      <c r="H17" s="32"/>
      <c r="I17" s="32"/>
      <c r="K17" s="4"/>
    </row>
    <row r="18" spans="1:11" ht="30" customHeight="1" x14ac:dyDescent="0.15">
      <c r="B18" s="39" t="s">
        <v>25</v>
      </c>
      <c r="C18" s="39"/>
      <c r="D18" s="39"/>
      <c r="E18" s="39"/>
      <c r="F18" s="39"/>
      <c r="G18" s="40"/>
      <c r="H18" s="36">
        <v>148</v>
      </c>
      <c r="I18" s="37" t="s">
        <v>26</v>
      </c>
      <c r="K18" s="4"/>
    </row>
  </sheetData>
  <mergeCells count="7">
    <mergeCell ref="B18:G18"/>
    <mergeCell ref="A1:I1"/>
    <mergeCell ref="F2:H2"/>
    <mergeCell ref="A3:A4"/>
    <mergeCell ref="B3:G3"/>
    <mergeCell ref="H3:H4"/>
    <mergeCell ref="I3:I4"/>
  </mergeCells>
  <phoneticPr fontId="4"/>
  <printOptions horizontalCentered="1"/>
  <pageMargins left="0.74803149606299213" right="0.39370078740157483" top="0.9055118110236221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202503</vt:lpstr>
      <vt:lpstr>202502</vt:lpstr>
      <vt:lpstr>202501</vt:lpstr>
      <vt:lpstr>202412</vt:lpstr>
      <vt:lpstr>202411</vt:lpstr>
      <vt:lpstr>202410</vt:lpstr>
      <vt:lpstr>202409</vt:lpstr>
      <vt:lpstr>202408</vt:lpstr>
      <vt:lpstr>202407</vt:lpstr>
      <vt:lpstr>202406</vt:lpstr>
      <vt:lpstr>202405</vt:lpstr>
      <vt:lpstr>202404</vt:lpstr>
      <vt:lpstr>'202404'!Print_Area</vt:lpstr>
      <vt:lpstr>'202405'!Print_Area</vt:lpstr>
      <vt:lpstr>'202406'!Print_Area</vt:lpstr>
      <vt:lpstr>'202407'!Print_Area</vt:lpstr>
      <vt:lpstr>'202408'!Print_Area</vt:lpstr>
      <vt:lpstr>'202409'!Print_Area</vt:lpstr>
      <vt:lpstr>'202410'!Print_Area</vt:lpstr>
      <vt:lpstr>'202411'!Print_Area</vt:lpstr>
      <vt:lpstr>'202412'!Print_Area</vt:lpstr>
      <vt:lpstr>'202501'!Print_Area</vt:lpstr>
      <vt:lpstr>'202502'!Print_Area</vt:lpstr>
      <vt:lpstr>'202503'!Print_Area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2024-05-13T00:22:00Z</dcterms:created>
  <dcterms:modified xsi:type="dcterms:W3CDTF">2025-03-10T01:10:48Z</dcterms:modified>
</cp:coreProperties>
</file>