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66925"/>
  <xr:revisionPtr revIDLastSave="0" documentId="8_{26EA088B-91E3-4196-AD65-B3C788128AAB}" xr6:coauthVersionLast="36" xr6:coauthVersionMax="36" xr10:uidLastSave="{00000000-0000-0000-0000-000000000000}"/>
  <bookViews>
    <workbookView xWindow="0" yWindow="0" windowWidth="15195" windowHeight="8205" xr2:uid="{C410B97D-524F-41DC-8451-CE359AD291A9}"/>
  </bookViews>
  <sheets>
    <sheet name="202604" sheetId="13" r:id="rId1"/>
  </sheets>
  <definedNames>
    <definedName name="_xlnm.Print_Area" localSheetId="0">'202604'!$A$1:$I$18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3" l="1"/>
  <c r="G17" i="13" s="1"/>
  <c r="I7" i="13" l="1"/>
  <c r="I11" i="13"/>
  <c r="I15" i="13"/>
  <c r="D17" i="13"/>
  <c r="I8" i="13"/>
  <c r="I12" i="13"/>
  <c r="I5" i="13"/>
  <c r="B17" i="13"/>
  <c r="F17" i="13"/>
  <c r="E17" i="13"/>
  <c r="I9" i="13"/>
  <c r="I13" i="13"/>
  <c r="I6" i="13"/>
  <c r="I10" i="13"/>
  <c r="I14" i="13"/>
  <c r="C17" i="13"/>
</calcChain>
</file>

<file path=xl/sharedStrings.xml><?xml version="1.0" encoding="utf-8"?>
<sst xmlns="http://schemas.openxmlformats.org/spreadsheetml/2006/main" count="28" uniqueCount="27">
  <si>
    <r>
      <t>外国人住民数（概要）</t>
    </r>
    <r>
      <rPr>
        <b/>
        <sz val="14"/>
        <rFont val="ＭＳ Ｐゴシック"/>
        <family val="3"/>
        <charset val="128"/>
      </rPr>
      <t>-上位10ヶ国－</t>
    </r>
    <phoneticPr fontId="4"/>
  </si>
  <si>
    <t>つくば市</t>
    <rPh sb="0" eb="4">
      <t>イ</t>
    </rPh>
    <phoneticPr fontId="4"/>
  </si>
  <si>
    <t>現在</t>
    <rPh sb="0" eb="2">
      <t>ゲンザイ</t>
    </rPh>
    <phoneticPr fontId="4"/>
  </si>
  <si>
    <t>国籍・地域</t>
    <rPh sb="0" eb="2">
      <t>コクセキ</t>
    </rPh>
    <rPh sb="3" eb="5">
      <t>チイキ</t>
    </rPh>
    <phoneticPr fontId="4"/>
  </si>
  <si>
    <t>地区（旧町村）別内訳</t>
    <rPh sb="0" eb="2">
      <t>チク</t>
    </rPh>
    <rPh sb="3" eb="4">
      <t>キュウ</t>
    </rPh>
    <rPh sb="4" eb="6">
      <t>チョウソン</t>
    </rPh>
    <rPh sb="7" eb="8">
      <t>ベツ</t>
    </rPh>
    <rPh sb="8" eb="10">
      <t>ウチワケ</t>
    </rPh>
    <phoneticPr fontId="4"/>
  </si>
  <si>
    <t>計</t>
    <rPh sb="0" eb="1">
      <t>ケイ</t>
    </rPh>
    <phoneticPr fontId="4"/>
  </si>
  <si>
    <t>国籍別
割合</t>
    <rPh sb="0" eb="2">
      <t>コクセキ</t>
    </rPh>
    <rPh sb="2" eb="3">
      <t>ベツ</t>
    </rPh>
    <rPh sb="4" eb="6">
      <t>ワリアイ</t>
    </rPh>
    <phoneticPr fontId="4"/>
  </si>
  <si>
    <t>谷田部</t>
    <rPh sb="0" eb="3">
      <t>ヤタベ</t>
    </rPh>
    <phoneticPr fontId="4"/>
  </si>
  <si>
    <t>桜</t>
    <rPh sb="0" eb="1">
      <t>サクラ</t>
    </rPh>
    <phoneticPr fontId="4"/>
  </si>
  <si>
    <t>大穂</t>
    <rPh sb="0" eb="2">
      <t>オオホ</t>
    </rPh>
    <phoneticPr fontId="4"/>
  </si>
  <si>
    <t>豊里</t>
    <rPh sb="0" eb="2">
      <t>トヨサト</t>
    </rPh>
    <phoneticPr fontId="4"/>
  </si>
  <si>
    <t>筑波</t>
    <rPh sb="0" eb="2">
      <t>ツクバ</t>
    </rPh>
    <phoneticPr fontId="4"/>
  </si>
  <si>
    <t>茎崎</t>
    <rPh sb="0" eb="2">
      <t>クキザキ</t>
    </rPh>
    <phoneticPr fontId="4"/>
  </si>
  <si>
    <t>中国　　　　　　　　　　　　　　　　　　　　　　　　　　　　　　　　　　　　　　　　　　　　　　　　</t>
  </si>
  <si>
    <t>ベトナム　　　　　　　　　　　　　　　　　　　　　　　　　　　　　　　　　　　　　　　　　　　　　　</t>
  </si>
  <si>
    <t>インド　　　　　　　　　　　　　　　　　　　　　　　　　　　　　　　　　　　　　　　　　　　　　　　</t>
  </si>
  <si>
    <t>韓国　　　　　　　　　　　　　　　　　　　　　　　　　　　　　　　　　　　　　　　　　　　　　　　　</t>
  </si>
  <si>
    <t>インドネシア　　　　　　　　　　　　　　　　　　　　　　　　　　　　　　　　　　　　　　　　　　　　</t>
  </si>
  <si>
    <t>フィリピン　　　　　　　　　　　　　　　　　　　　　　　　　　　　　　　　　　　　　　　　　　　　　</t>
  </si>
  <si>
    <t>スリランカ　　　　　　　　　　　　　　　　　　　　　　　　　　　　　　　　　　　　　　　　　　　　　</t>
  </si>
  <si>
    <t>ブラジル　　　　　　　　　　　　　　　　　　　　　　　　　　　　　　　　　　　　　　　　　　　　　　</t>
  </si>
  <si>
    <t>ネパール　　　　　　　　　　　　　　　　　　　　　　　　　　　　　　　　　　　　　　　　　　　　　　</t>
  </si>
  <si>
    <t>台湾　　　　　　　　　　　　　　　　　　　　　　　　　　　　　　　　　　　　　　　　　　　　　　　　</t>
  </si>
  <si>
    <t>その他</t>
    <rPh sb="2" eb="3">
      <t>ホカ</t>
    </rPh>
    <phoneticPr fontId="4"/>
  </si>
  <si>
    <t>地区別割合</t>
    <rPh sb="0" eb="2">
      <t>チク</t>
    </rPh>
    <rPh sb="2" eb="3">
      <t>ベツ</t>
    </rPh>
    <rPh sb="3" eb="5">
      <t>ワリアイ</t>
    </rPh>
    <phoneticPr fontId="4"/>
  </si>
  <si>
    <t>※国籍・地域の分類は、法務省の在留外国人統計の分類に基づく。</t>
    <phoneticPr fontId="4"/>
  </si>
  <si>
    <t>ケ国</t>
    <rPh sb="1" eb="2">
      <t>クニ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</si>
</sst>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0.0%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i/>
      <sz val="16"/>
      <name val="ＭＳ Ｐゴシック"/>
      <family val="3"/>
      <charset val="128"/>
    </font>
    <font>
      <i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0" fillId="0" borderId="0" xfId="0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38" fontId="8" fillId="0" borderId="8" xfId="1" applyFont="1" applyFill="1" applyBorder="1" applyAlignment="1">
      <alignment vertical="center" wrapText="1"/>
    </xf>
    <xf numFmtId="38" fontId="8" fillId="0" borderId="9" xfId="1" applyFont="1" applyFill="1" applyBorder="1" applyAlignment="1">
      <alignment vertical="center"/>
    </xf>
    <xf numFmtId="38" fontId="8" fillId="0" borderId="8" xfId="1" applyFont="1" applyFill="1" applyBorder="1" applyAlignment="1">
      <alignment vertical="center"/>
    </xf>
    <xf numFmtId="38" fontId="8" fillId="0" borderId="10" xfId="1" applyFont="1" applyFill="1" applyBorder="1" applyAlignment="1">
      <alignment vertical="center"/>
    </xf>
    <xf numFmtId="177" fontId="9" fillId="0" borderId="9" xfId="0" applyNumberFormat="1" applyFont="1" applyFill="1" applyBorder="1" applyAlignment="1">
      <alignment vertical="center"/>
    </xf>
    <xf numFmtId="0" fontId="0" fillId="0" borderId="0" xfId="0" applyBorder="1"/>
    <xf numFmtId="38" fontId="8" fillId="0" borderId="11" xfId="1" applyFont="1" applyFill="1" applyBorder="1" applyAlignment="1">
      <alignment vertical="center"/>
    </xf>
    <xf numFmtId="38" fontId="8" fillId="0" borderId="7" xfId="1" applyFont="1" applyFill="1" applyBorder="1" applyAlignment="1">
      <alignment vertical="center"/>
    </xf>
    <xf numFmtId="177" fontId="9" fillId="0" borderId="7" xfId="0" applyNumberFormat="1" applyFont="1" applyFill="1" applyBorder="1" applyAlignment="1">
      <alignment vertical="center"/>
    </xf>
    <xf numFmtId="38" fontId="8" fillId="0" borderId="12" xfId="1" applyFont="1" applyFill="1" applyBorder="1" applyAlignment="1">
      <alignment vertical="center"/>
    </xf>
    <xf numFmtId="38" fontId="8" fillId="0" borderId="13" xfId="1" applyFont="1" applyFill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38" fontId="8" fillId="0" borderId="15" xfId="1" applyFont="1" applyFill="1" applyBorder="1" applyAlignment="1">
      <alignment vertical="center"/>
    </xf>
    <xf numFmtId="0" fontId="5" fillId="0" borderId="16" xfId="0" applyFont="1" applyFill="1" applyBorder="1" applyAlignment="1">
      <alignment horizontal="center" vertical="center"/>
    </xf>
    <xf numFmtId="38" fontId="8" fillId="0" borderId="17" xfId="1" applyNumberFormat="1" applyFont="1" applyFill="1" applyBorder="1" applyAlignment="1">
      <alignment vertical="center"/>
    </xf>
    <xf numFmtId="38" fontId="8" fillId="0" borderId="4" xfId="1" applyNumberFormat="1" applyFont="1" applyFill="1" applyBorder="1" applyAlignment="1">
      <alignment vertical="center"/>
    </xf>
    <xf numFmtId="177" fontId="9" fillId="0" borderId="4" xfId="0" applyNumberFormat="1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38" fontId="8" fillId="0" borderId="5" xfId="1" applyFont="1" applyFill="1" applyBorder="1" applyAlignment="1">
      <alignment vertical="center"/>
    </xf>
    <xf numFmtId="38" fontId="8" fillId="0" borderId="4" xfId="1" applyFont="1" applyFill="1" applyBorder="1" applyAlignment="1">
      <alignment vertical="center"/>
    </xf>
    <xf numFmtId="38" fontId="8" fillId="0" borderId="1" xfId="1" applyFont="1" applyFill="1" applyBorder="1" applyAlignment="1">
      <alignment vertical="center"/>
    </xf>
    <xf numFmtId="177" fontId="6" fillId="0" borderId="18" xfId="0" applyNumberFormat="1" applyFont="1" applyFill="1" applyBorder="1" applyAlignment="1">
      <alignment vertical="center"/>
    </xf>
    <xf numFmtId="177" fontId="9" fillId="0" borderId="5" xfId="1" applyNumberFormat="1" applyFont="1" applyFill="1" applyBorder="1" applyAlignment="1">
      <alignment vertical="center"/>
    </xf>
    <xf numFmtId="177" fontId="9" fillId="0" borderId="6" xfId="1" applyNumberFormat="1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1" fillId="0" borderId="20" xfId="0" applyFont="1" applyFill="1" applyBorder="1" applyAlignment="1">
      <alignment vertical="center"/>
    </xf>
    <xf numFmtId="0" fontId="0" fillId="0" borderId="17" xfId="0" applyFill="1" applyBorder="1" applyAlignment="1">
      <alignment vertical="center"/>
    </xf>
    <xf numFmtId="0" fontId="0" fillId="0" borderId="19" xfId="0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176" fontId="6" fillId="0" borderId="1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60682-2B00-409B-B8B2-F5D217AB87A4}">
  <dimension ref="A1:K18"/>
  <sheetViews>
    <sheetView showGridLines="0" tabSelected="1" view="pageBreakPreview" zoomScale="72" zoomScaleNormal="100" zoomScaleSheetLayoutView="72" workbookViewId="0">
      <pane xSplit="1" ySplit="4" topLeftCell="B5" activePane="bottomRight" state="frozen"/>
      <selection activeCell="L17" sqref="L17"/>
      <selection pane="topRight" activeCell="L17" sqref="L17"/>
      <selection pane="bottomLeft" activeCell="L17" sqref="L17"/>
      <selection pane="bottomRight" activeCell="E8" sqref="E8"/>
    </sheetView>
  </sheetViews>
  <sheetFormatPr defaultColWidth="10.75" defaultRowHeight="30" customHeight="1" x14ac:dyDescent="0.15"/>
  <cols>
    <col min="1" max="1" width="16.75" style="34" customWidth="1"/>
    <col min="2" max="7" width="9.375" style="1" customWidth="1"/>
    <col min="8" max="8" width="9.875" style="1" customWidth="1"/>
    <col min="9" max="9" width="9.375" style="1" customWidth="1"/>
    <col min="10" max="16384" width="10.75" style="1"/>
  </cols>
  <sheetData>
    <row r="1" spans="1:11" ht="51.6" customHeight="1" x14ac:dyDescent="0.15">
      <c r="A1" s="39" t="s">
        <v>0</v>
      </c>
      <c r="B1" s="39"/>
      <c r="C1" s="39"/>
      <c r="D1" s="39"/>
      <c r="E1" s="39"/>
      <c r="F1" s="39"/>
      <c r="G1" s="39"/>
      <c r="H1" s="39"/>
      <c r="I1" s="39"/>
    </row>
    <row r="2" spans="1:11" ht="31.5" customHeight="1" x14ac:dyDescent="0.15">
      <c r="A2" s="2" t="s">
        <v>1</v>
      </c>
      <c r="F2" s="40">
        <v>46113</v>
      </c>
      <c r="G2" s="40"/>
      <c r="H2" s="40"/>
      <c r="I2" s="3" t="s">
        <v>2</v>
      </c>
    </row>
    <row r="3" spans="1:11" ht="25.15" customHeight="1" x14ac:dyDescent="0.15">
      <c r="A3" s="41" t="s">
        <v>3</v>
      </c>
      <c r="B3" s="43" t="s">
        <v>4</v>
      </c>
      <c r="C3" s="43"/>
      <c r="D3" s="43"/>
      <c r="E3" s="43"/>
      <c r="F3" s="43"/>
      <c r="G3" s="43"/>
      <c r="H3" s="44" t="s">
        <v>5</v>
      </c>
      <c r="I3" s="46" t="s">
        <v>6</v>
      </c>
      <c r="K3" s="4"/>
    </row>
    <row r="4" spans="1:11" s="7" customFormat="1" ht="25.15" customHeight="1" x14ac:dyDescent="0.15">
      <c r="A4" s="42"/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6" t="s">
        <v>12</v>
      </c>
      <c r="H4" s="45"/>
      <c r="I4" s="47"/>
      <c r="K4" s="8"/>
    </row>
    <row r="5" spans="1:11" ht="30" customHeight="1" x14ac:dyDescent="0.15">
      <c r="A5" s="9" t="s">
        <v>13</v>
      </c>
      <c r="B5" s="10">
        <v>1485</v>
      </c>
      <c r="C5" s="11">
        <v>1765</v>
      </c>
      <c r="D5" s="11">
        <v>125</v>
      </c>
      <c r="E5" s="11">
        <v>75</v>
      </c>
      <c r="F5" s="11">
        <v>38</v>
      </c>
      <c r="G5" s="12">
        <v>105</v>
      </c>
      <c r="H5" s="13">
        <v>3593</v>
      </c>
      <c r="I5" s="14">
        <f>IF(H5&gt;0,H5/$H$16,"")</f>
        <v>0.24982617160339313</v>
      </c>
      <c r="K5" s="15"/>
    </row>
    <row r="6" spans="1:11" ht="30" customHeight="1" x14ac:dyDescent="0.15">
      <c r="A6" s="9" t="s">
        <v>14</v>
      </c>
      <c r="B6" s="16">
        <v>1366</v>
      </c>
      <c r="C6" s="17">
        <v>348</v>
      </c>
      <c r="D6" s="17">
        <v>133</v>
      </c>
      <c r="E6" s="17">
        <v>113</v>
      </c>
      <c r="F6" s="17">
        <v>44</v>
      </c>
      <c r="G6" s="16">
        <v>112</v>
      </c>
      <c r="H6" s="17">
        <v>2116</v>
      </c>
      <c r="I6" s="18">
        <f t="shared" ref="I6:I15" si="0">IF(H6&gt;0,H6/$H$16,"")</f>
        <v>0.14712835488805451</v>
      </c>
      <c r="K6" s="15"/>
    </row>
    <row r="7" spans="1:11" ht="30" customHeight="1" x14ac:dyDescent="0.15">
      <c r="A7" s="9" t="s">
        <v>15</v>
      </c>
      <c r="B7" s="16">
        <v>705</v>
      </c>
      <c r="C7" s="17">
        <v>294</v>
      </c>
      <c r="D7" s="17">
        <v>26</v>
      </c>
      <c r="E7" s="17">
        <v>18</v>
      </c>
      <c r="F7" s="17">
        <v>20</v>
      </c>
      <c r="G7" s="16">
        <v>4</v>
      </c>
      <c r="H7" s="17">
        <v>1067</v>
      </c>
      <c r="I7" s="18">
        <f t="shared" si="0"/>
        <v>7.4189959671811981E-2</v>
      </c>
      <c r="K7" s="15"/>
    </row>
    <row r="8" spans="1:11" ht="30" customHeight="1" x14ac:dyDescent="0.15">
      <c r="A8" s="9" t="s">
        <v>16</v>
      </c>
      <c r="B8" s="16">
        <v>455</v>
      </c>
      <c r="C8" s="17">
        <v>320</v>
      </c>
      <c r="D8" s="17">
        <v>38</v>
      </c>
      <c r="E8" s="17">
        <v>22</v>
      </c>
      <c r="F8" s="17">
        <v>9</v>
      </c>
      <c r="G8" s="16">
        <v>30</v>
      </c>
      <c r="H8" s="19">
        <v>874</v>
      </c>
      <c r="I8" s="18">
        <f t="shared" si="0"/>
        <v>6.0770407453761645E-2</v>
      </c>
      <c r="K8" s="15"/>
    </row>
    <row r="9" spans="1:11" ht="30" customHeight="1" x14ac:dyDescent="0.15">
      <c r="A9" s="9" t="s">
        <v>17</v>
      </c>
      <c r="B9" s="16">
        <v>293</v>
      </c>
      <c r="C9" s="17">
        <v>158</v>
      </c>
      <c r="D9" s="17">
        <v>86</v>
      </c>
      <c r="E9" s="17">
        <v>124</v>
      </c>
      <c r="F9" s="17">
        <v>52</v>
      </c>
      <c r="G9" s="16">
        <v>67</v>
      </c>
      <c r="H9" s="17">
        <v>780</v>
      </c>
      <c r="I9" s="18">
        <f t="shared" si="0"/>
        <v>5.4234459741343347E-2</v>
      </c>
      <c r="K9" s="15"/>
    </row>
    <row r="10" spans="1:11" ht="30" customHeight="1" x14ac:dyDescent="0.15">
      <c r="A10" s="9" t="s">
        <v>19</v>
      </c>
      <c r="B10" s="16">
        <v>266</v>
      </c>
      <c r="C10" s="17">
        <v>138</v>
      </c>
      <c r="D10" s="17">
        <v>70</v>
      </c>
      <c r="E10" s="17">
        <v>62</v>
      </c>
      <c r="F10" s="17">
        <v>11</v>
      </c>
      <c r="G10" s="16">
        <v>62</v>
      </c>
      <c r="H10" s="20">
        <v>609</v>
      </c>
      <c r="I10" s="18">
        <f t="shared" si="0"/>
        <v>4.2344597413433459E-2</v>
      </c>
      <c r="K10" s="15"/>
    </row>
    <row r="11" spans="1:11" ht="30" customHeight="1" x14ac:dyDescent="0.15">
      <c r="A11" s="9" t="s">
        <v>18</v>
      </c>
      <c r="B11" s="16">
        <v>298</v>
      </c>
      <c r="C11" s="17">
        <v>116</v>
      </c>
      <c r="D11" s="17">
        <v>26</v>
      </c>
      <c r="E11" s="17">
        <v>43</v>
      </c>
      <c r="F11" s="17">
        <v>14</v>
      </c>
      <c r="G11" s="16">
        <v>68</v>
      </c>
      <c r="H11" s="17">
        <v>565</v>
      </c>
      <c r="I11" s="18">
        <f t="shared" si="0"/>
        <v>3.9285217633152548E-2</v>
      </c>
      <c r="K11" s="15"/>
    </row>
    <row r="12" spans="1:11" ht="30" customHeight="1" x14ac:dyDescent="0.15">
      <c r="A12" s="9" t="s">
        <v>20</v>
      </c>
      <c r="B12" s="16">
        <v>228</v>
      </c>
      <c r="C12" s="17">
        <v>48</v>
      </c>
      <c r="D12" s="17">
        <v>22</v>
      </c>
      <c r="E12" s="17">
        <v>19</v>
      </c>
      <c r="F12" s="17">
        <v>9</v>
      </c>
      <c r="G12" s="16">
        <v>67</v>
      </c>
      <c r="H12" s="20">
        <v>393</v>
      </c>
      <c r="I12" s="18">
        <f t="shared" si="0"/>
        <v>2.7325823946599916E-2</v>
      </c>
      <c r="J12" s="21"/>
      <c r="K12" s="15"/>
    </row>
    <row r="13" spans="1:11" ht="30" customHeight="1" x14ac:dyDescent="0.15">
      <c r="A13" s="9" t="s">
        <v>21</v>
      </c>
      <c r="B13" s="16">
        <v>176</v>
      </c>
      <c r="C13" s="17">
        <v>148</v>
      </c>
      <c r="D13" s="17">
        <v>9</v>
      </c>
      <c r="E13" s="17">
        <v>5</v>
      </c>
      <c r="F13" s="17">
        <v>20</v>
      </c>
      <c r="G13" s="16">
        <v>4</v>
      </c>
      <c r="H13" s="17">
        <v>362</v>
      </c>
      <c r="I13" s="18">
        <f t="shared" si="0"/>
        <v>2.5170351828674734E-2</v>
      </c>
      <c r="K13" s="15"/>
    </row>
    <row r="14" spans="1:11" ht="30" customHeight="1" x14ac:dyDescent="0.15">
      <c r="A14" s="9" t="s">
        <v>22</v>
      </c>
      <c r="B14" s="16">
        <v>197</v>
      </c>
      <c r="C14" s="17">
        <v>110</v>
      </c>
      <c r="D14" s="17">
        <v>17</v>
      </c>
      <c r="E14" s="17">
        <v>4</v>
      </c>
      <c r="F14" s="17">
        <v>5</v>
      </c>
      <c r="G14" s="16">
        <v>12</v>
      </c>
      <c r="H14" s="22">
        <v>345</v>
      </c>
      <c r="I14" s="18">
        <f t="shared" si="0"/>
        <v>2.3988318731748018E-2</v>
      </c>
      <c r="K14" s="15"/>
    </row>
    <row r="15" spans="1:11" ht="30" customHeight="1" x14ac:dyDescent="0.15">
      <c r="A15" s="23" t="s">
        <v>23</v>
      </c>
      <c r="B15" s="24">
        <v>1707</v>
      </c>
      <c r="C15" s="24">
        <v>1208</v>
      </c>
      <c r="D15" s="24">
        <v>331</v>
      </c>
      <c r="E15" s="24">
        <v>111</v>
      </c>
      <c r="F15" s="24">
        <v>156</v>
      </c>
      <c r="G15" s="24">
        <v>165</v>
      </c>
      <c r="H15" s="25">
        <v>3678</v>
      </c>
      <c r="I15" s="26">
        <f t="shared" si="0"/>
        <v>0.25573633708802668</v>
      </c>
      <c r="K15" s="4"/>
    </row>
    <row r="16" spans="1:11" ht="30" customHeight="1" x14ac:dyDescent="0.15">
      <c r="A16" s="27" t="s">
        <v>5</v>
      </c>
      <c r="B16" s="28">
        <v>7176</v>
      </c>
      <c r="C16" s="29">
        <v>4653</v>
      </c>
      <c r="D16" s="29">
        <v>883</v>
      </c>
      <c r="E16" s="29">
        <v>596</v>
      </c>
      <c r="F16" s="29">
        <v>378</v>
      </c>
      <c r="G16" s="30">
        <v>696</v>
      </c>
      <c r="H16" s="28">
        <f>SUM(B16:G16)</f>
        <v>14382</v>
      </c>
      <c r="I16" s="31"/>
      <c r="K16" s="4"/>
    </row>
    <row r="17" spans="1:11" ht="30" customHeight="1" x14ac:dyDescent="0.15">
      <c r="A17" s="27" t="s">
        <v>24</v>
      </c>
      <c r="B17" s="32">
        <f>IF(B16&gt;0,B16/$H$16,"")</f>
        <v>0.49895702962035876</v>
      </c>
      <c r="C17" s="32">
        <f t="shared" ref="C17:G17" si="1">IF(C16&gt;0,C16/$H$16,"")</f>
        <v>0.3235294117647059</v>
      </c>
      <c r="D17" s="32">
        <f t="shared" si="1"/>
        <v>6.1396189681546379E-2</v>
      </c>
      <c r="E17" s="32">
        <f t="shared" si="1"/>
        <v>4.1440689751077738E-2</v>
      </c>
      <c r="F17" s="32">
        <f t="shared" si="1"/>
        <v>2.6282853566958697E-2</v>
      </c>
      <c r="G17" s="33">
        <f t="shared" si="1"/>
        <v>4.8393825615352527E-2</v>
      </c>
      <c r="H17" s="31"/>
      <c r="I17" s="31"/>
      <c r="K17" s="4"/>
    </row>
    <row r="18" spans="1:11" ht="30" customHeight="1" x14ac:dyDescent="0.15">
      <c r="B18" s="37" t="s">
        <v>25</v>
      </c>
      <c r="C18" s="37"/>
      <c r="D18" s="37"/>
      <c r="E18" s="37"/>
      <c r="F18" s="37"/>
      <c r="G18" s="38"/>
      <c r="H18" s="35">
        <v>142</v>
      </c>
      <c r="I18" s="36" t="s">
        <v>26</v>
      </c>
      <c r="K18" s="4"/>
    </row>
  </sheetData>
  <mergeCells count="7">
    <mergeCell ref="B18:G18"/>
    <mergeCell ref="A1:I1"/>
    <mergeCell ref="F2:H2"/>
    <mergeCell ref="A3:A4"/>
    <mergeCell ref="B3:G3"/>
    <mergeCell ref="H3:H4"/>
    <mergeCell ref="I3:I4"/>
  </mergeCells>
  <phoneticPr fontId="4"/>
  <printOptions horizontalCentered="1"/>
  <pageMargins left="0.74803149606299213" right="0.39370078740157483" top="0.9055118110236221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202604</vt:lpstr>
      <vt:lpstr>'202604'!Print_Area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2025-04-07T03:12:12Z</dcterms:created>
  <dcterms:modified xsi:type="dcterms:W3CDTF">2026-04-07T03:38:53Z</dcterms:modified>
</cp:coreProperties>
</file>