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0566B71-ACBA-4C4E-9C9A-3C305326FBAC}" xr6:coauthVersionLast="47" xr6:coauthVersionMax="47" xr10:uidLastSave="{00000000-0000-0000-0000-000000000000}"/>
  <bookViews>
    <workbookView xWindow="2520" yWindow="2150" windowWidth="14400" windowHeight="8170" xr2:uid="{C410B97D-524F-41DC-8451-CE359AD291A9}"/>
  </bookViews>
  <sheets>
    <sheet name="202610" sheetId="22" r:id="rId1"/>
    <sheet name="202609" sheetId="21" r:id="rId2"/>
    <sheet name="202608" sheetId="20" r:id="rId3"/>
    <sheet name="202607" sheetId="18" r:id="rId4"/>
    <sheet name="202606" sheetId="17" r:id="rId5"/>
    <sheet name="202605" sheetId="15" r:id="rId6"/>
    <sheet name="202604" sheetId="13" r:id="rId7"/>
  </sheets>
  <definedNames>
    <definedName name="_xlnm.Print_Area" localSheetId="6">'202604'!$A$1:$I$18</definedName>
    <definedName name="_xlnm.Print_Area" localSheetId="5">'202605'!$A$1:$I$18</definedName>
    <definedName name="_xlnm.Print_Area" localSheetId="4">'202606'!$A$1:$I$18</definedName>
    <definedName name="_xlnm.Print_Area" localSheetId="3">'202607'!$A$1:$I$18</definedName>
    <definedName name="_xlnm.Print_Area" localSheetId="2">'202608'!$A$1:$I$18</definedName>
    <definedName name="_xlnm.Print_Area" localSheetId="1">'202609'!$A$1:$I$18</definedName>
    <definedName name="_xlnm.Print_Area" localSheetId="0">'202610'!$A$1:$I$18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22" l="1"/>
  <c r="G16" i="22"/>
  <c r="F16" i="22"/>
  <c r="E16" i="22"/>
  <c r="D16" i="22"/>
  <c r="C16" i="22"/>
  <c r="B16" i="22"/>
  <c r="H15" i="22"/>
  <c r="H14" i="22"/>
  <c r="H13" i="22"/>
  <c r="H12" i="22"/>
  <c r="H11" i="22"/>
  <c r="H10" i="22"/>
  <c r="H9" i="22"/>
  <c r="H8" i="22"/>
  <c r="H7" i="22"/>
  <c r="H6" i="22"/>
  <c r="H5" i="22"/>
  <c r="B16" i="21"/>
  <c r="G16" i="21"/>
  <c r="F16" i="21"/>
  <c r="E16" i="21"/>
  <c r="D16" i="21"/>
  <c r="C16" i="21"/>
  <c r="H15" i="21"/>
  <c r="H14" i="21"/>
  <c r="H13" i="21"/>
  <c r="H12" i="21"/>
  <c r="H11" i="21"/>
  <c r="H10" i="21"/>
  <c r="H9" i="21"/>
  <c r="H8" i="21"/>
  <c r="H7" i="21"/>
  <c r="H6" i="21"/>
  <c r="H5" i="21"/>
  <c r="C17" i="22" l="1"/>
  <c r="D17" i="22"/>
  <c r="E17" i="22"/>
  <c r="F17" i="22"/>
  <c r="G17" i="22"/>
  <c r="H16" i="21"/>
  <c r="G16" i="20"/>
  <c r="F16" i="20"/>
  <c r="E16" i="20"/>
  <c r="D16" i="20"/>
  <c r="C16" i="20"/>
  <c r="B16" i="20"/>
  <c r="H15" i="20"/>
  <c r="H14" i="20"/>
  <c r="H13" i="20"/>
  <c r="H12" i="20"/>
  <c r="H11" i="20"/>
  <c r="H10" i="20"/>
  <c r="H9" i="20"/>
  <c r="H8" i="20"/>
  <c r="H7" i="20"/>
  <c r="H6" i="20"/>
  <c r="H5" i="20"/>
  <c r="I5" i="22" l="1"/>
  <c r="I6" i="22"/>
  <c r="I7" i="22"/>
  <c r="I8" i="22"/>
  <c r="I9" i="22"/>
  <c r="I10" i="22"/>
  <c r="I11" i="22"/>
  <c r="I12" i="22"/>
  <c r="I13" i="22"/>
  <c r="I14" i="22"/>
  <c r="I15" i="22"/>
  <c r="B17" i="22"/>
  <c r="G17" i="21"/>
  <c r="C17" i="21"/>
  <c r="E17" i="21"/>
  <c r="B17" i="21"/>
  <c r="I11" i="21"/>
  <c r="I13" i="21"/>
  <c r="I7" i="21"/>
  <c r="I12" i="21"/>
  <c r="D17" i="21"/>
  <c r="I9" i="21"/>
  <c r="I6" i="21"/>
  <c r="I8" i="21"/>
  <c r="I14" i="21"/>
  <c r="I5" i="21"/>
  <c r="F17" i="21"/>
  <c r="I15" i="21"/>
  <c r="I10" i="21"/>
  <c r="H16" i="20"/>
  <c r="I8" i="20" s="1"/>
  <c r="G16" i="18"/>
  <c r="D16" i="18"/>
  <c r="E16" i="18"/>
  <c r="F16" i="18"/>
  <c r="C16" i="18"/>
  <c r="B16" i="18"/>
  <c r="H16" i="18" s="1"/>
  <c r="H6" i="18"/>
  <c r="H7" i="18"/>
  <c r="H8" i="18"/>
  <c r="H9" i="18"/>
  <c r="H10" i="18"/>
  <c r="H11" i="18"/>
  <c r="H12" i="18"/>
  <c r="H13" i="18"/>
  <c r="H14" i="18"/>
  <c r="H15" i="18"/>
  <c r="H5" i="18"/>
  <c r="I15" i="20" l="1"/>
  <c r="I7" i="20"/>
  <c r="E17" i="20"/>
  <c r="I6" i="20"/>
  <c r="B17" i="20"/>
  <c r="I11" i="20"/>
  <c r="D17" i="20"/>
  <c r="I12" i="20"/>
  <c r="I5" i="20"/>
  <c r="C17" i="20"/>
  <c r="I13" i="20"/>
  <c r="I14" i="20"/>
  <c r="I9" i="20"/>
  <c r="G17" i="20"/>
  <c r="F17" i="20"/>
  <c r="I10" i="20"/>
  <c r="G17" i="18"/>
  <c r="F17" i="18"/>
  <c r="E17" i="18"/>
  <c r="D17" i="18"/>
  <c r="C17" i="18"/>
  <c r="B17" i="18"/>
  <c r="I15" i="18"/>
  <c r="I14" i="18"/>
  <c r="I13" i="18"/>
  <c r="I12" i="18"/>
  <c r="I11" i="18"/>
  <c r="I10" i="18"/>
  <c r="I9" i="18"/>
  <c r="I8" i="18"/>
  <c r="I7" i="18"/>
  <c r="I6" i="18"/>
  <c r="I5" i="18"/>
  <c r="G17" i="17" l="1"/>
  <c r="F17" i="17"/>
  <c r="E17" i="17"/>
  <c r="D17" i="17"/>
  <c r="C17" i="17"/>
  <c r="B17" i="17"/>
  <c r="I15" i="17"/>
  <c r="I14" i="17"/>
  <c r="I13" i="17"/>
  <c r="I12" i="17"/>
  <c r="I11" i="17"/>
  <c r="I10" i="17"/>
  <c r="I9" i="17"/>
  <c r="I8" i="17"/>
  <c r="I7" i="17"/>
  <c r="I6" i="17"/>
  <c r="I5" i="17"/>
  <c r="D17" i="15" l="1"/>
  <c r="I12" i="15"/>
  <c r="I8" i="15"/>
  <c r="E17" i="15" l="1"/>
  <c r="I5" i="15"/>
  <c r="I9" i="15"/>
  <c r="I13" i="15"/>
  <c r="B17" i="15"/>
  <c r="F17" i="15"/>
  <c r="I6" i="15"/>
  <c r="I10" i="15"/>
  <c r="I14" i="15"/>
  <c r="C17" i="15"/>
  <c r="G17" i="15"/>
  <c r="I7" i="15"/>
  <c r="I11" i="15"/>
  <c r="I15" i="15"/>
  <c r="H16" i="13" l="1"/>
  <c r="G17" i="13" s="1"/>
  <c r="I7" i="13" l="1"/>
  <c r="I11" i="13"/>
  <c r="I15" i="13"/>
  <c r="D17" i="13"/>
  <c r="I8" i="13"/>
  <c r="I12" i="13"/>
  <c r="I5" i="13"/>
  <c r="B17" i="13"/>
  <c r="F17" i="13"/>
  <c r="E17" i="13"/>
  <c r="I9" i="13"/>
  <c r="I13" i="13"/>
  <c r="I6" i="13"/>
  <c r="I10" i="13"/>
  <c r="I14" i="13"/>
  <c r="C17" i="13"/>
</calcChain>
</file>

<file path=xl/sharedStrings.xml><?xml version="1.0" encoding="utf-8"?>
<sst xmlns="http://schemas.openxmlformats.org/spreadsheetml/2006/main" count="196" uniqueCount="39">
  <si>
    <r>
      <t>外国人住民数（概要）</t>
    </r>
    <r>
      <rPr>
        <b/>
        <sz val="14"/>
        <rFont val="ＭＳ Ｐゴシック"/>
        <family val="3"/>
        <charset val="128"/>
      </rPr>
      <t>-上位10ヶ国－</t>
    </r>
    <phoneticPr fontId="4"/>
  </si>
  <si>
    <t>つくば市</t>
    <rPh sb="0" eb="4">
      <t>イ</t>
    </rPh>
    <phoneticPr fontId="4"/>
  </si>
  <si>
    <t>現在</t>
    <rPh sb="0" eb="2">
      <t>ゲンザイ</t>
    </rPh>
    <phoneticPr fontId="4"/>
  </si>
  <si>
    <t>国籍・地域</t>
    <rPh sb="0" eb="2">
      <t>コクセキ</t>
    </rPh>
    <rPh sb="3" eb="5">
      <t>チイキ</t>
    </rPh>
    <phoneticPr fontId="4"/>
  </si>
  <si>
    <t>地区（旧町村）別内訳</t>
    <rPh sb="0" eb="2">
      <t>チク</t>
    </rPh>
    <rPh sb="3" eb="4">
      <t>キュウ</t>
    </rPh>
    <rPh sb="4" eb="6">
      <t>チョウソン</t>
    </rPh>
    <rPh sb="7" eb="8">
      <t>ベツ</t>
    </rPh>
    <rPh sb="8" eb="10">
      <t>ウチワケ</t>
    </rPh>
    <phoneticPr fontId="4"/>
  </si>
  <si>
    <t>計</t>
    <rPh sb="0" eb="1">
      <t>ケイ</t>
    </rPh>
    <phoneticPr fontId="4"/>
  </si>
  <si>
    <t>国籍別
割合</t>
    <rPh sb="0" eb="2">
      <t>コクセキ</t>
    </rPh>
    <rPh sb="2" eb="3">
      <t>ベツ</t>
    </rPh>
    <rPh sb="4" eb="6">
      <t>ワリアイ</t>
    </rPh>
    <phoneticPr fontId="4"/>
  </si>
  <si>
    <t>谷田部</t>
    <rPh sb="0" eb="3">
      <t>ヤタベ</t>
    </rPh>
    <phoneticPr fontId="4"/>
  </si>
  <si>
    <t>桜</t>
    <rPh sb="0" eb="1">
      <t>サクラ</t>
    </rPh>
    <phoneticPr fontId="4"/>
  </si>
  <si>
    <t>大穂</t>
    <rPh sb="0" eb="2">
      <t>オオホ</t>
    </rPh>
    <phoneticPr fontId="4"/>
  </si>
  <si>
    <t>豊里</t>
    <rPh sb="0" eb="2">
      <t>トヨサト</t>
    </rPh>
    <phoneticPr fontId="4"/>
  </si>
  <si>
    <t>筑波</t>
    <rPh sb="0" eb="2">
      <t>ツクバ</t>
    </rPh>
    <phoneticPr fontId="4"/>
  </si>
  <si>
    <t>茎崎</t>
    <rPh sb="0" eb="2">
      <t>クキザキ</t>
    </rPh>
    <phoneticPr fontId="4"/>
  </si>
  <si>
    <t>中国　　　　　　　　　　　　　　　　　　　　　　　　　　　　　　　　　　　　　　　　　　　　　　　　</t>
  </si>
  <si>
    <t>ベトナム　　　　　　　　　　　　　　　　　　　　　　　　　　　　　　　　　　　　　　　　　　　　　　</t>
  </si>
  <si>
    <t>インド　　　　　　　　　　　　　　　　　　　　　　　　　　　　　　　　　　　　　　　　　　　　　　　</t>
  </si>
  <si>
    <t>韓国　　　　　　　　　　　　　　　　　　　　　　　　　　　　　　　　　　　　　　　　　　　　　　　　</t>
  </si>
  <si>
    <t>インドネシア　　　　　　　　　　　　　　　　　　　　　　　　　　　　　　　　　　　　　　　　　　　　</t>
  </si>
  <si>
    <t>スリランカ　　　　　　　　　　　　　　　　　　　　　　　　　　　　　　　　　　　　　　　　　　　　　</t>
  </si>
  <si>
    <t>フィリピン　　　　　　　　　　　　　　　　　　　　　　　　　　　　　　　　　　　　　　　　　　　　　</t>
  </si>
  <si>
    <t>ミャンマー　　　　　　　　　　　　　　　　　　　　　　　　　　　　　　　　　　　　　　　　　　　　　</t>
  </si>
  <si>
    <t>ネパール　　　　　　　　　　　　　　　　　　　　　　　　　　　　　　　　　　　　　　　　　　　　　　</t>
  </si>
  <si>
    <t>ブラジル　　　　　　　　　　　　　　　　　　　　　　　　　　　　　　　　　　　　　　　　　　　　　　</t>
  </si>
  <si>
    <t>その他</t>
  </si>
  <si>
    <t>地区別割合</t>
    <rPh sb="0" eb="2">
      <t>チク</t>
    </rPh>
    <rPh sb="2" eb="3">
      <t>ベツ</t>
    </rPh>
    <rPh sb="3" eb="5">
      <t>ワリアイ</t>
    </rPh>
    <phoneticPr fontId="4"/>
  </si>
  <si>
    <t>※国籍・地域の分類は、法務省の在留外国人統計の分類に基づく。</t>
    <phoneticPr fontId="4"/>
  </si>
  <si>
    <t>ケ国</t>
    <rPh sb="1" eb="2">
      <t>クニ</t>
    </rPh>
    <phoneticPr fontId="4"/>
  </si>
  <si>
    <t xml:space="preserve">中国                                                                                                </t>
  </si>
  <si>
    <t xml:space="preserve">ベトナム                                                                                            </t>
  </si>
  <si>
    <t xml:space="preserve">インド                                                                                              </t>
  </si>
  <si>
    <t xml:space="preserve">インドネシア                                                                                        </t>
  </si>
  <si>
    <t xml:space="preserve">韓国                                                                                                </t>
  </si>
  <si>
    <t xml:space="preserve">スリランカ                                                                                          </t>
  </si>
  <si>
    <t xml:space="preserve">フィリピン                                                                                          </t>
  </si>
  <si>
    <t xml:space="preserve">ネパール                                                                                            </t>
  </si>
  <si>
    <t xml:space="preserve">ミャンマー                                                                                          </t>
  </si>
  <si>
    <t xml:space="preserve">ブラジル                                                                                            </t>
    <phoneticPr fontId="4"/>
  </si>
  <si>
    <t>その他</t>
    <rPh sb="2" eb="3">
      <t>ホカ</t>
    </rPh>
    <phoneticPr fontId="4"/>
  </si>
  <si>
    <t>台湾　　　　　　　　　　　　　　　　　　　　　　　　　　　　　　　　　　　　　　　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</si>
</sst>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6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38" fontId="8" fillId="0" borderId="8" xfId="1" applyFont="1" applyFill="1" applyBorder="1" applyAlignment="1">
      <alignment vertical="center" wrapText="1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10" xfId="1" applyFont="1" applyFill="1" applyBorder="1" applyAlignment="1">
      <alignment vertical="center"/>
    </xf>
    <xf numFmtId="177" fontId="9" fillId="0" borderId="9" xfId="0" applyNumberFormat="1" applyFont="1" applyBorder="1" applyAlignment="1">
      <alignment vertical="center"/>
    </xf>
    <xf numFmtId="38" fontId="8" fillId="0" borderId="11" xfId="1" applyFont="1" applyFill="1" applyBorder="1" applyAlignment="1">
      <alignment vertical="center"/>
    </xf>
    <xf numFmtId="38" fontId="8" fillId="0" borderId="7" xfId="1" applyFont="1" applyFill="1" applyBorder="1" applyAlignment="1">
      <alignment vertical="center"/>
    </xf>
    <xf numFmtId="177" fontId="9" fillId="0" borderId="7" xfId="0" applyNumberFormat="1" applyFont="1" applyBorder="1" applyAlignment="1">
      <alignment vertical="center"/>
    </xf>
    <xf numFmtId="38" fontId="8" fillId="0" borderId="12" xfId="1" applyFont="1" applyFill="1" applyBorder="1" applyAlignment="1">
      <alignment vertical="center"/>
    </xf>
    <xf numFmtId="38" fontId="8" fillId="0" borderId="13" xfId="1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38" fontId="8" fillId="0" borderId="15" xfId="1" applyFont="1" applyFill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38" fontId="8" fillId="0" borderId="17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38" fontId="8" fillId="0" borderId="5" xfId="1" applyFont="1" applyFill="1" applyBorder="1" applyAlignment="1">
      <alignment vertical="center"/>
    </xf>
    <xf numFmtId="38" fontId="8" fillId="0" borderId="1" xfId="1" applyFont="1" applyFill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177" fontId="9" fillId="0" borderId="5" xfId="1" applyNumberFormat="1" applyFont="1" applyFill="1" applyBorder="1" applyAlignment="1">
      <alignment vertical="center"/>
    </xf>
    <xf numFmtId="177" fontId="9" fillId="0" borderId="6" xfId="1" applyNumberFormat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20" xfId="0" applyFont="1" applyBorder="1" applyAlignment="1">
      <alignment vertical="center"/>
    </xf>
    <xf numFmtId="0" fontId="0" fillId="0" borderId="17" xfId="0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21D34-A6A8-4D27-9334-BDCEBEB4FC13}">
  <dimension ref="A1:K18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L17" sqref="L17"/>
      <selection pane="bottomLeft" activeCell="L17" sqref="L17"/>
      <selection pane="bottomRight" activeCell="E16" sqref="E16"/>
    </sheetView>
  </sheetViews>
  <sheetFormatPr defaultColWidth="10.7265625" defaultRowHeight="30" customHeight="1" x14ac:dyDescent="0.2"/>
  <cols>
    <col min="1" max="1" width="16.7265625" style="30" customWidth="1"/>
    <col min="2" max="7" width="9.26953125" style="1" customWidth="1"/>
    <col min="8" max="8" width="9.81640625" style="1" customWidth="1"/>
    <col min="9" max="9" width="9.26953125" style="1" customWidth="1"/>
    <col min="10" max="16384" width="10.7265625" style="1"/>
  </cols>
  <sheetData>
    <row r="1" spans="1:11" ht="51.6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1" ht="31.5" customHeight="1" x14ac:dyDescent="0.2">
      <c r="A2" s="2" t="s">
        <v>1</v>
      </c>
      <c r="F2" s="37">
        <v>46296</v>
      </c>
      <c r="G2" s="37"/>
      <c r="H2" s="37"/>
      <c r="I2" s="3" t="s">
        <v>2</v>
      </c>
    </row>
    <row r="3" spans="1:11" ht="25.15" customHeight="1" x14ac:dyDescent="0.2">
      <c r="A3" s="38" t="s">
        <v>3</v>
      </c>
      <c r="B3" s="40" t="s">
        <v>4</v>
      </c>
      <c r="C3" s="40"/>
      <c r="D3" s="40"/>
      <c r="E3" s="40"/>
      <c r="F3" s="40"/>
      <c r="G3" s="40"/>
      <c r="H3" s="41" t="s">
        <v>5</v>
      </c>
      <c r="I3" s="43" t="s">
        <v>6</v>
      </c>
    </row>
    <row r="4" spans="1:11" s="6" customFormat="1" ht="25.15" customHeight="1" x14ac:dyDescent="0.2">
      <c r="A4" s="39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5" t="s">
        <v>12</v>
      </c>
      <c r="H4" s="42"/>
      <c r="I4" s="44"/>
    </row>
    <row r="5" spans="1:11" ht="30" customHeight="1" x14ac:dyDescent="0.2">
      <c r="A5" s="7" t="s">
        <v>13</v>
      </c>
      <c r="B5" s="8">
        <v>1537</v>
      </c>
      <c r="C5" s="9">
        <v>1785</v>
      </c>
      <c r="D5" s="9">
        <v>119</v>
      </c>
      <c r="E5" s="9">
        <v>73</v>
      </c>
      <c r="F5" s="9">
        <v>33</v>
      </c>
      <c r="G5" s="10">
        <v>102</v>
      </c>
      <c r="H5" s="9">
        <f>SUM(B5:G5)</f>
        <v>3649</v>
      </c>
      <c r="I5" s="12">
        <f>IF(H5&gt;0,H5/$H$16,"")</f>
        <v>0.23697882841927523</v>
      </c>
      <c r="K5"/>
    </row>
    <row r="6" spans="1:11" ht="30" customHeight="1" x14ac:dyDescent="0.2">
      <c r="A6" s="7" t="s">
        <v>14</v>
      </c>
      <c r="B6" s="13">
        <v>1355</v>
      </c>
      <c r="C6" s="14">
        <v>378</v>
      </c>
      <c r="D6" s="14">
        <v>125</v>
      </c>
      <c r="E6" s="14">
        <v>116</v>
      </c>
      <c r="F6" s="14">
        <v>43</v>
      </c>
      <c r="G6" s="13">
        <v>120</v>
      </c>
      <c r="H6" s="14">
        <f t="shared" ref="H6:H15" si="0">SUM(B6:G6)</f>
        <v>2137</v>
      </c>
      <c r="I6" s="15">
        <f t="shared" ref="I6:I15" si="1">IF(H6&gt;0,H6/$H$16,"")</f>
        <v>0.13878425769580466</v>
      </c>
      <c r="K6"/>
    </row>
    <row r="7" spans="1:11" ht="30" customHeight="1" x14ac:dyDescent="0.2">
      <c r="A7" s="7" t="s">
        <v>15</v>
      </c>
      <c r="B7" s="13">
        <v>709</v>
      </c>
      <c r="C7" s="14">
        <v>315</v>
      </c>
      <c r="D7" s="14">
        <v>29</v>
      </c>
      <c r="E7" s="14">
        <v>27</v>
      </c>
      <c r="F7" s="14">
        <v>19</v>
      </c>
      <c r="G7" s="13">
        <v>6</v>
      </c>
      <c r="H7" s="14">
        <f t="shared" si="0"/>
        <v>1105</v>
      </c>
      <c r="I7" s="15">
        <f t="shared" si="1"/>
        <v>7.1762566567086641E-2</v>
      </c>
      <c r="K7"/>
    </row>
    <row r="8" spans="1:11" ht="30" customHeight="1" x14ac:dyDescent="0.2">
      <c r="A8" s="7" t="s">
        <v>16</v>
      </c>
      <c r="B8" s="13">
        <v>470</v>
      </c>
      <c r="C8" s="14">
        <v>341</v>
      </c>
      <c r="D8" s="14">
        <v>33</v>
      </c>
      <c r="E8" s="14">
        <v>22</v>
      </c>
      <c r="F8" s="14">
        <v>9</v>
      </c>
      <c r="G8" s="13">
        <v>32</v>
      </c>
      <c r="H8" s="14">
        <f t="shared" si="0"/>
        <v>907</v>
      </c>
      <c r="I8" s="15">
        <f t="shared" si="1"/>
        <v>5.8903753734251205E-2</v>
      </c>
      <c r="K8"/>
    </row>
    <row r="9" spans="1:11" ht="30" customHeight="1" x14ac:dyDescent="0.2">
      <c r="A9" s="7" t="s">
        <v>17</v>
      </c>
      <c r="B9" s="13">
        <v>337</v>
      </c>
      <c r="C9" s="14">
        <v>184</v>
      </c>
      <c r="D9" s="14">
        <v>107</v>
      </c>
      <c r="E9" s="14">
        <v>142</v>
      </c>
      <c r="F9" s="14">
        <v>45</v>
      </c>
      <c r="G9" s="13">
        <v>78</v>
      </c>
      <c r="H9" s="14">
        <f t="shared" si="0"/>
        <v>893</v>
      </c>
      <c r="I9" s="15">
        <f t="shared" si="1"/>
        <v>5.7994544746070915E-2</v>
      </c>
      <c r="K9"/>
    </row>
    <row r="10" spans="1:11" ht="30" customHeight="1" x14ac:dyDescent="0.2">
      <c r="A10" s="7" t="s">
        <v>18</v>
      </c>
      <c r="B10" s="13">
        <v>286</v>
      </c>
      <c r="C10" s="14">
        <v>128</v>
      </c>
      <c r="D10" s="14">
        <v>85</v>
      </c>
      <c r="E10" s="14">
        <v>61</v>
      </c>
      <c r="F10" s="14">
        <v>15</v>
      </c>
      <c r="G10" s="13">
        <v>60</v>
      </c>
      <c r="H10" s="14">
        <f t="shared" si="0"/>
        <v>635</v>
      </c>
      <c r="I10" s="15">
        <f t="shared" si="1"/>
        <v>4.1239121963891415E-2</v>
      </c>
      <c r="K10"/>
    </row>
    <row r="11" spans="1:11" ht="30" customHeight="1" x14ac:dyDescent="0.2">
      <c r="A11" s="7" t="s">
        <v>19</v>
      </c>
      <c r="B11" s="13">
        <v>312</v>
      </c>
      <c r="C11" s="14">
        <v>122</v>
      </c>
      <c r="D11" s="14">
        <v>31</v>
      </c>
      <c r="E11" s="14">
        <v>37</v>
      </c>
      <c r="F11" s="14">
        <v>12</v>
      </c>
      <c r="G11" s="13">
        <v>66</v>
      </c>
      <c r="H11" s="14">
        <f t="shared" si="0"/>
        <v>580</v>
      </c>
      <c r="I11" s="15">
        <f t="shared" si="1"/>
        <v>3.7667229510326014E-2</v>
      </c>
      <c r="K11"/>
    </row>
    <row r="12" spans="1:11" ht="30" customHeight="1" x14ac:dyDescent="0.2">
      <c r="A12" s="7" t="s">
        <v>20</v>
      </c>
      <c r="B12" s="13">
        <v>375</v>
      </c>
      <c r="C12" s="14">
        <v>86</v>
      </c>
      <c r="D12" s="14">
        <v>32</v>
      </c>
      <c r="E12" s="14">
        <v>16</v>
      </c>
      <c r="F12" s="14">
        <v>28</v>
      </c>
      <c r="G12" s="13">
        <v>28</v>
      </c>
      <c r="H12" s="14">
        <f t="shared" si="0"/>
        <v>565</v>
      </c>
      <c r="I12" s="15">
        <f t="shared" si="1"/>
        <v>3.6693077022989996E-2</v>
      </c>
      <c r="J12" s="18"/>
      <c r="K12"/>
    </row>
    <row r="13" spans="1:11" ht="30" customHeight="1" x14ac:dyDescent="0.2">
      <c r="A13" s="7" t="s">
        <v>21</v>
      </c>
      <c r="B13" s="13">
        <v>221</v>
      </c>
      <c r="C13" s="14">
        <v>171</v>
      </c>
      <c r="D13" s="14">
        <v>15</v>
      </c>
      <c r="E13" s="14">
        <v>8</v>
      </c>
      <c r="F13" s="14">
        <v>24</v>
      </c>
      <c r="G13" s="13">
        <v>4</v>
      </c>
      <c r="H13" s="14">
        <f t="shared" si="0"/>
        <v>443</v>
      </c>
      <c r="I13" s="15">
        <f t="shared" si="1"/>
        <v>2.8769970125990387E-2</v>
      </c>
      <c r="K13"/>
    </row>
    <row r="14" spans="1:11" ht="30" customHeight="1" x14ac:dyDescent="0.2">
      <c r="A14" s="7" t="s">
        <v>22</v>
      </c>
      <c r="B14" s="13">
        <v>243</v>
      </c>
      <c r="C14" s="14">
        <v>63</v>
      </c>
      <c r="D14" s="14">
        <v>33</v>
      </c>
      <c r="E14" s="14">
        <v>19</v>
      </c>
      <c r="F14" s="14">
        <v>9</v>
      </c>
      <c r="G14" s="13">
        <v>68</v>
      </c>
      <c r="H14" s="14">
        <f t="shared" si="0"/>
        <v>435</v>
      </c>
      <c r="I14" s="15">
        <f t="shared" si="1"/>
        <v>2.8250422132744511E-2</v>
      </c>
      <c r="K14"/>
    </row>
    <row r="15" spans="1:11" ht="30" customHeight="1" x14ac:dyDescent="0.2">
      <c r="A15" s="20" t="s">
        <v>23</v>
      </c>
      <c r="B15" s="21">
        <v>1794</v>
      </c>
      <c r="C15" s="21">
        <v>1473</v>
      </c>
      <c r="D15" s="21">
        <v>350</v>
      </c>
      <c r="E15" s="21">
        <v>120</v>
      </c>
      <c r="F15" s="21">
        <v>156</v>
      </c>
      <c r="G15" s="21">
        <v>156</v>
      </c>
      <c r="H15" s="33">
        <f t="shared" si="0"/>
        <v>4049</v>
      </c>
      <c r="I15" s="23">
        <f t="shared" si="1"/>
        <v>0.26295622808156904</v>
      </c>
    </row>
    <row r="16" spans="1:11" ht="30" customHeight="1" x14ac:dyDescent="0.2">
      <c r="A16" s="24" t="s">
        <v>5</v>
      </c>
      <c r="B16" s="25">
        <f>SUM(B5:B15)</f>
        <v>7639</v>
      </c>
      <c r="C16" s="22">
        <f>SUM(C5:C15)</f>
        <v>5046</v>
      </c>
      <c r="D16" s="22">
        <f>SUM(D5:D15)</f>
        <v>959</v>
      </c>
      <c r="E16" s="22">
        <f t="shared" ref="E16:F16" si="2">SUM(E5:E15)</f>
        <v>641</v>
      </c>
      <c r="F16" s="22">
        <f t="shared" si="2"/>
        <v>393</v>
      </c>
      <c r="G16" s="22">
        <f>SUM(G5:G15)</f>
        <v>720</v>
      </c>
      <c r="H16" s="25">
        <f>SUM(H5:H15)</f>
        <v>15398</v>
      </c>
      <c r="I16" s="27"/>
    </row>
    <row r="17" spans="1:9" ht="30" customHeight="1" x14ac:dyDescent="0.2">
      <c r="A17" s="24" t="s">
        <v>24</v>
      </c>
      <c r="B17" s="28">
        <f>IF(B16&gt;0,B16/$H$16,"")</f>
        <v>0.49610339005065596</v>
      </c>
      <c r="C17" s="28">
        <f t="shared" ref="C17:G17" si="3">IF(C16&gt;0,C16/$H$16,"")</f>
        <v>0.32770489673983633</v>
      </c>
      <c r="D17" s="28">
        <f t="shared" si="3"/>
        <v>6.2280815690349399E-2</v>
      </c>
      <c r="E17" s="28">
        <f t="shared" si="3"/>
        <v>4.162878295882582E-2</v>
      </c>
      <c r="F17" s="28">
        <f t="shared" si="3"/>
        <v>2.5522795168203664E-2</v>
      </c>
      <c r="G17" s="29">
        <f t="shared" si="3"/>
        <v>4.6759319392128851E-2</v>
      </c>
      <c r="H17" s="27"/>
      <c r="I17" s="27"/>
    </row>
    <row r="18" spans="1:9" ht="30" customHeight="1" x14ac:dyDescent="0.2">
      <c r="B18" s="34" t="s">
        <v>25</v>
      </c>
      <c r="C18" s="34"/>
      <c r="D18" s="34"/>
      <c r="E18" s="34"/>
      <c r="F18" s="34"/>
      <c r="G18" s="35"/>
      <c r="H18" s="31">
        <v>144</v>
      </c>
      <c r="I18" s="32" t="s">
        <v>26</v>
      </c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BB57-73D7-4EFA-B7C4-7755EBD3F6F2}">
  <dimension ref="A1:K18"/>
  <sheetViews>
    <sheetView showGridLines="0" view="pageBreakPreview" zoomScale="80" zoomScaleNormal="100" zoomScaleSheetLayoutView="80" workbookViewId="0">
      <pane xSplit="1" ySplit="4" topLeftCell="B13" activePane="bottomRight" state="frozen"/>
      <selection pane="topRight" activeCell="L17" sqref="L17"/>
      <selection pane="bottomLeft" activeCell="L17" sqref="L17"/>
      <selection pane="bottomRight" activeCell="H16" sqref="H16"/>
    </sheetView>
  </sheetViews>
  <sheetFormatPr defaultColWidth="10.7265625" defaultRowHeight="30" customHeight="1" x14ac:dyDescent="0.2"/>
  <cols>
    <col min="1" max="1" width="16.7265625" style="30" customWidth="1"/>
    <col min="2" max="7" width="9.26953125" style="1" customWidth="1"/>
    <col min="8" max="8" width="9.81640625" style="1" customWidth="1"/>
    <col min="9" max="9" width="9.26953125" style="1" customWidth="1"/>
    <col min="10" max="16384" width="10.7265625" style="1"/>
  </cols>
  <sheetData>
    <row r="1" spans="1:11" ht="51.6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1" ht="31.5" customHeight="1" x14ac:dyDescent="0.2">
      <c r="A2" s="2" t="s">
        <v>1</v>
      </c>
      <c r="F2" s="37">
        <v>46266</v>
      </c>
      <c r="G2" s="37"/>
      <c r="H2" s="37"/>
      <c r="I2" s="3" t="s">
        <v>2</v>
      </c>
    </row>
    <row r="3" spans="1:11" ht="25.15" customHeight="1" x14ac:dyDescent="0.2">
      <c r="A3" s="38" t="s">
        <v>3</v>
      </c>
      <c r="B3" s="40" t="s">
        <v>4</v>
      </c>
      <c r="C3" s="40"/>
      <c r="D3" s="40"/>
      <c r="E3" s="40"/>
      <c r="F3" s="40"/>
      <c r="G3" s="40"/>
      <c r="H3" s="41" t="s">
        <v>5</v>
      </c>
      <c r="I3" s="43" t="s">
        <v>6</v>
      </c>
    </row>
    <row r="4" spans="1:11" s="6" customFormat="1" ht="25.15" customHeight="1" x14ac:dyDescent="0.2">
      <c r="A4" s="39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5" t="s">
        <v>12</v>
      </c>
      <c r="H4" s="42"/>
      <c r="I4" s="44"/>
    </row>
    <row r="5" spans="1:11" ht="30" customHeight="1" x14ac:dyDescent="0.2">
      <c r="A5" s="7" t="s">
        <v>13</v>
      </c>
      <c r="B5" s="8">
        <v>1530</v>
      </c>
      <c r="C5" s="9">
        <v>1744</v>
      </c>
      <c r="D5" s="9">
        <v>119</v>
      </c>
      <c r="E5" s="9">
        <v>73</v>
      </c>
      <c r="F5" s="9">
        <v>33</v>
      </c>
      <c r="G5" s="10">
        <v>108</v>
      </c>
      <c r="H5" s="9">
        <f>SUM(B5:G5)</f>
        <v>3607</v>
      </c>
      <c r="I5" s="12">
        <f>IF(H5&gt;0,H5/$H$16,"")</f>
        <v>0.2399388013037983</v>
      </c>
      <c r="K5"/>
    </row>
    <row r="6" spans="1:11" ht="30" customHeight="1" x14ac:dyDescent="0.2">
      <c r="A6" s="7" t="s">
        <v>14</v>
      </c>
      <c r="B6" s="13">
        <v>1350</v>
      </c>
      <c r="C6" s="14">
        <v>381</v>
      </c>
      <c r="D6" s="14">
        <v>133</v>
      </c>
      <c r="E6" s="14">
        <v>113</v>
      </c>
      <c r="F6" s="14">
        <v>43</v>
      </c>
      <c r="G6" s="13">
        <v>122</v>
      </c>
      <c r="H6" s="14">
        <f t="shared" ref="H6:H15" si="0">SUM(B6:G6)</f>
        <v>2142</v>
      </c>
      <c r="I6" s="15">
        <f t="shared" ref="I6:I15" si="1">IF(H6&gt;0,H6/$H$16,"")</f>
        <v>0.14248652963480343</v>
      </c>
      <c r="K6"/>
    </row>
    <row r="7" spans="1:11" ht="30" customHeight="1" x14ac:dyDescent="0.2">
      <c r="A7" s="7" t="s">
        <v>15</v>
      </c>
      <c r="B7" s="13">
        <v>702</v>
      </c>
      <c r="C7" s="14">
        <v>309</v>
      </c>
      <c r="D7" s="14">
        <v>28</v>
      </c>
      <c r="E7" s="14">
        <v>27</v>
      </c>
      <c r="F7" s="14">
        <v>19</v>
      </c>
      <c r="G7" s="13">
        <v>6</v>
      </c>
      <c r="H7" s="14">
        <f t="shared" si="0"/>
        <v>1091</v>
      </c>
      <c r="I7" s="15">
        <f t="shared" si="1"/>
        <v>7.2573671256568884E-2</v>
      </c>
      <c r="K7"/>
    </row>
    <row r="8" spans="1:11" ht="30" customHeight="1" x14ac:dyDescent="0.2">
      <c r="A8" s="7" t="s">
        <v>17</v>
      </c>
      <c r="B8" s="13">
        <v>344</v>
      </c>
      <c r="C8" s="14">
        <v>164</v>
      </c>
      <c r="D8" s="14">
        <v>112</v>
      </c>
      <c r="E8" s="14">
        <v>146</v>
      </c>
      <c r="F8" s="14">
        <v>49</v>
      </c>
      <c r="G8" s="13">
        <v>76</v>
      </c>
      <c r="H8" s="14">
        <f t="shared" si="0"/>
        <v>891</v>
      </c>
      <c r="I8" s="15">
        <f t="shared" si="1"/>
        <v>5.9269606864897226E-2</v>
      </c>
      <c r="K8"/>
    </row>
    <row r="9" spans="1:11" ht="30" customHeight="1" x14ac:dyDescent="0.2">
      <c r="A9" s="7" t="s">
        <v>16</v>
      </c>
      <c r="B9" s="13">
        <v>460</v>
      </c>
      <c r="C9" s="14">
        <v>329</v>
      </c>
      <c r="D9" s="14">
        <v>33</v>
      </c>
      <c r="E9" s="14">
        <v>22</v>
      </c>
      <c r="F9" s="14">
        <v>9</v>
      </c>
      <c r="G9" s="13">
        <v>31</v>
      </c>
      <c r="H9" s="14">
        <f t="shared" si="0"/>
        <v>884</v>
      </c>
      <c r="I9" s="15">
        <f t="shared" si="1"/>
        <v>5.8803964611188718E-2</v>
      </c>
      <c r="K9"/>
    </row>
    <row r="10" spans="1:11" ht="30" customHeight="1" x14ac:dyDescent="0.2">
      <c r="A10" s="7" t="s">
        <v>18</v>
      </c>
      <c r="B10" s="13">
        <v>292</v>
      </c>
      <c r="C10" s="14">
        <v>133</v>
      </c>
      <c r="D10" s="14">
        <v>82</v>
      </c>
      <c r="E10" s="14">
        <v>60</v>
      </c>
      <c r="F10" s="14">
        <v>13</v>
      </c>
      <c r="G10" s="13">
        <v>60</v>
      </c>
      <c r="H10" s="14">
        <f t="shared" si="0"/>
        <v>640</v>
      </c>
      <c r="I10" s="15">
        <f t="shared" si="1"/>
        <v>4.2573006053349301E-2</v>
      </c>
      <c r="K10"/>
    </row>
    <row r="11" spans="1:11" ht="30" customHeight="1" x14ac:dyDescent="0.2">
      <c r="A11" s="7" t="s">
        <v>19</v>
      </c>
      <c r="B11" s="13">
        <v>315</v>
      </c>
      <c r="C11" s="14">
        <v>124</v>
      </c>
      <c r="D11" s="14">
        <v>28</v>
      </c>
      <c r="E11" s="14">
        <v>40</v>
      </c>
      <c r="F11" s="14">
        <v>12</v>
      </c>
      <c r="G11" s="13">
        <v>67</v>
      </c>
      <c r="H11" s="14">
        <f t="shared" si="0"/>
        <v>586</v>
      </c>
      <c r="I11" s="15">
        <f t="shared" si="1"/>
        <v>3.8980908667597951E-2</v>
      </c>
      <c r="K11"/>
    </row>
    <row r="12" spans="1:11" ht="30" customHeight="1" x14ac:dyDescent="0.2">
      <c r="A12" s="7" t="s">
        <v>20</v>
      </c>
      <c r="B12" s="13">
        <v>330</v>
      </c>
      <c r="C12" s="14">
        <v>85</v>
      </c>
      <c r="D12" s="14">
        <v>42</v>
      </c>
      <c r="E12" s="14">
        <v>14</v>
      </c>
      <c r="F12" s="14">
        <v>30</v>
      </c>
      <c r="G12" s="13">
        <v>28</v>
      </c>
      <c r="H12" s="14">
        <f t="shared" si="0"/>
        <v>529</v>
      </c>
      <c r="I12" s="15">
        <f t="shared" si="1"/>
        <v>3.5189250315971532E-2</v>
      </c>
      <c r="J12" s="18"/>
      <c r="K12"/>
    </row>
    <row r="13" spans="1:11" ht="30" customHeight="1" x14ac:dyDescent="0.2">
      <c r="A13" s="7" t="s">
        <v>21</v>
      </c>
      <c r="B13" s="13">
        <v>224</v>
      </c>
      <c r="C13" s="14">
        <v>174</v>
      </c>
      <c r="D13" s="14">
        <v>14</v>
      </c>
      <c r="E13" s="14">
        <v>7</v>
      </c>
      <c r="F13" s="14">
        <v>20</v>
      </c>
      <c r="G13" s="13">
        <v>4</v>
      </c>
      <c r="H13" s="14">
        <f t="shared" si="0"/>
        <v>443</v>
      </c>
      <c r="I13" s="15">
        <f t="shared" si="1"/>
        <v>2.9468502627552719E-2</v>
      </c>
      <c r="K13"/>
    </row>
    <row r="14" spans="1:11" ht="30" customHeight="1" x14ac:dyDescent="0.2">
      <c r="A14" s="7" t="s">
        <v>22</v>
      </c>
      <c r="B14" s="13">
        <v>242</v>
      </c>
      <c r="C14" s="14">
        <v>58</v>
      </c>
      <c r="D14" s="14">
        <v>32</v>
      </c>
      <c r="E14" s="14">
        <v>19</v>
      </c>
      <c r="F14" s="14">
        <v>8</v>
      </c>
      <c r="G14" s="13">
        <v>66</v>
      </c>
      <c r="H14" s="14">
        <f t="shared" si="0"/>
        <v>425</v>
      </c>
      <c r="I14" s="15">
        <f t="shared" si="1"/>
        <v>2.8271136832302268E-2</v>
      </c>
      <c r="K14"/>
    </row>
    <row r="15" spans="1:11" ht="30" customHeight="1" x14ac:dyDescent="0.2">
      <c r="A15" s="20" t="s">
        <v>23</v>
      </c>
      <c r="B15" s="21">
        <v>1787</v>
      </c>
      <c r="C15" s="21">
        <v>1251</v>
      </c>
      <c r="D15" s="21">
        <v>334</v>
      </c>
      <c r="E15" s="21">
        <v>121</v>
      </c>
      <c r="F15" s="21">
        <v>149</v>
      </c>
      <c r="G15" s="21">
        <v>153</v>
      </c>
      <c r="H15" s="33">
        <f t="shared" si="0"/>
        <v>3795</v>
      </c>
      <c r="I15" s="23">
        <f t="shared" si="1"/>
        <v>0.25244462183196964</v>
      </c>
    </row>
    <row r="16" spans="1:11" ht="30" customHeight="1" x14ac:dyDescent="0.2">
      <c r="A16" s="24" t="s">
        <v>5</v>
      </c>
      <c r="B16" s="25">
        <f>SUM(B5:B15)</f>
        <v>7576</v>
      </c>
      <c r="C16" s="22">
        <f>SUM(C5:C15)</f>
        <v>4752</v>
      </c>
      <c r="D16" s="22">
        <f>SUM(D5:D15)</f>
        <v>957</v>
      </c>
      <c r="E16" s="22">
        <f t="shared" ref="E16:F16" si="2">SUM(E5:E15)</f>
        <v>642</v>
      </c>
      <c r="F16" s="22">
        <f t="shared" si="2"/>
        <v>385</v>
      </c>
      <c r="G16" s="22">
        <f>SUM(G5:G15)</f>
        <v>721</v>
      </c>
      <c r="H16" s="25">
        <f>SUM(B16:G16)</f>
        <v>15033</v>
      </c>
      <c r="I16" s="27"/>
    </row>
    <row r="17" spans="1:9" ht="30" customHeight="1" x14ac:dyDescent="0.2">
      <c r="A17" s="24" t="s">
        <v>24</v>
      </c>
      <c r="B17" s="28">
        <f>IF(B16&gt;0,B16/$H$16,"")</f>
        <v>0.50395795915652231</v>
      </c>
      <c r="C17" s="28">
        <f t="shared" ref="C17:G17" si="3">IF(C16&gt;0,C16/$H$16,"")</f>
        <v>0.31610456994611852</v>
      </c>
      <c r="D17" s="28">
        <f t="shared" si="3"/>
        <v>6.3659948114148879E-2</v>
      </c>
      <c r="E17" s="28">
        <f t="shared" si="3"/>
        <v>4.2706046697266013E-2</v>
      </c>
      <c r="F17" s="28">
        <f t="shared" si="3"/>
        <v>2.5610323953967937E-2</v>
      </c>
      <c r="G17" s="29">
        <f t="shared" si="3"/>
        <v>4.7961152131976319E-2</v>
      </c>
      <c r="H17" s="27"/>
      <c r="I17" s="27"/>
    </row>
    <row r="18" spans="1:9" ht="30" customHeight="1" x14ac:dyDescent="0.2">
      <c r="B18" s="34" t="s">
        <v>25</v>
      </c>
      <c r="C18" s="34"/>
      <c r="D18" s="34"/>
      <c r="E18" s="34"/>
      <c r="F18" s="34"/>
      <c r="G18" s="35"/>
      <c r="H18" s="31">
        <v>142</v>
      </c>
      <c r="I18" s="32" t="s">
        <v>26</v>
      </c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60350-CAB3-4917-8722-71AF0206D8A0}">
  <dimension ref="A1:K18"/>
  <sheetViews>
    <sheetView showGridLines="0" view="pageBreakPreview" zoomScale="80" zoomScaleNormal="100" zoomScaleSheetLayoutView="80" workbookViewId="0">
      <pane xSplit="1" ySplit="4" topLeftCell="B5" activePane="bottomRight" state="frozen"/>
      <selection pane="topRight" activeCell="L17" sqref="L17"/>
      <selection pane="bottomLeft" activeCell="L17" sqref="L17"/>
      <selection pane="bottomRight" activeCell="D6" sqref="D6"/>
    </sheetView>
  </sheetViews>
  <sheetFormatPr defaultColWidth="10.7265625" defaultRowHeight="30" customHeight="1" x14ac:dyDescent="0.2"/>
  <cols>
    <col min="1" max="1" width="16.7265625" style="30" customWidth="1"/>
    <col min="2" max="7" width="9.26953125" style="1" customWidth="1"/>
    <col min="8" max="8" width="9.81640625" style="1" customWidth="1"/>
    <col min="9" max="9" width="9.26953125" style="1" customWidth="1"/>
    <col min="10" max="16384" width="10.7265625" style="1"/>
  </cols>
  <sheetData>
    <row r="1" spans="1:11" ht="51.6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1" ht="31.5" customHeight="1" x14ac:dyDescent="0.2">
      <c r="A2" s="2" t="s">
        <v>1</v>
      </c>
      <c r="F2" s="37">
        <v>46235</v>
      </c>
      <c r="G2" s="37"/>
      <c r="H2" s="37"/>
      <c r="I2" s="3" t="s">
        <v>2</v>
      </c>
    </row>
    <row r="3" spans="1:11" ht="25.15" customHeight="1" x14ac:dyDescent="0.2">
      <c r="A3" s="38" t="s">
        <v>3</v>
      </c>
      <c r="B3" s="40" t="s">
        <v>4</v>
      </c>
      <c r="C3" s="40"/>
      <c r="D3" s="40"/>
      <c r="E3" s="40"/>
      <c r="F3" s="40"/>
      <c r="G3" s="40"/>
      <c r="H3" s="41" t="s">
        <v>5</v>
      </c>
      <c r="I3" s="43" t="s">
        <v>6</v>
      </c>
    </row>
    <row r="4" spans="1:11" s="6" customFormat="1" ht="25.15" customHeight="1" x14ac:dyDescent="0.2">
      <c r="A4" s="39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5" t="s">
        <v>12</v>
      </c>
      <c r="H4" s="42"/>
      <c r="I4" s="44"/>
    </row>
    <row r="5" spans="1:11" ht="30" customHeight="1" x14ac:dyDescent="0.2">
      <c r="A5" s="7" t="s">
        <v>27</v>
      </c>
      <c r="B5" s="8">
        <v>1506</v>
      </c>
      <c r="C5" s="9">
        <v>1769</v>
      </c>
      <c r="D5" s="9">
        <v>126</v>
      </c>
      <c r="E5" s="9">
        <v>73</v>
      </c>
      <c r="F5" s="9">
        <v>40</v>
      </c>
      <c r="G5" s="10">
        <v>105</v>
      </c>
      <c r="H5" s="11">
        <f>SUM(B5:G5)</f>
        <v>3619</v>
      </c>
      <c r="I5" s="12">
        <f>IF(H5&gt;0,H5/$H$16,"")</f>
        <v>0.24006633499170812</v>
      </c>
      <c r="K5"/>
    </row>
    <row r="6" spans="1:11" ht="30" customHeight="1" x14ac:dyDescent="0.2">
      <c r="A6" s="7" t="s">
        <v>28</v>
      </c>
      <c r="B6" s="13">
        <v>1367</v>
      </c>
      <c r="C6" s="14">
        <v>371</v>
      </c>
      <c r="D6" s="14">
        <v>140</v>
      </c>
      <c r="E6" s="14">
        <v>110</v>
      </c>
      <c r="F6" s="14">
        <v>45</v>
      </c>
      <c r="G6" s="13">
        <v>120</v>
      </c>
      <c r="H6" s="11">
        <f t="shared" ref="H6:H15" si="0">SUM(B6:G6)</f>
        <v>2153</v>
      </c>
      <c r="I6" s="15">
        <f t="shared" ref="I6:I15" si="1">IF(H6&gt;0,H6/$H$16,"")</f>
        <v>0.14281923714759537</v>
      </c>
      <c r="K6"/>
    </row>
    <row r="7" spans="1:11" ht="30" customHeight="1" x14ac:dyDescent="0.2">
      <c r="A7" s="7" t="s">
        <v>29</v>
      </c>
      <c r="B7" s="13">
        <v>708</v>
      </c>
      <c r="C7" s="14">
        <v>312</v>
      </c>
      <c r="D7" s="14">
        <v>27</v>
      </c>
      <c r="E7" s="14">
        <v>22</v>
      </c>
      <c r="F7" s="14">
        <v>19</v>
      </c>
      <c r="G7" s="13">
        <v>6</v>
      </c>
      <c r="H7" s="11">
        <f t="shared" si="0"/>
        <v>1094</v>
      </c>
      <c r="I7" s="15">
        <f t="shared" si="1"/>
        <v>7.2570480928689882E-2</v>
      </c>
      <c r="K7"/>
    </row>
    <row r="8" spans="1:11" ht="30" customHeight="1" x14ac:dyDescent="0.2">
      <c r="A8" s="7" t="s">
        <v>30</v>
      </c>
      <c r="B8" s="13">
        <v>328</v>
      </c>
      <c r="C8" s="14">
        <v>179</v>
      </c>
      <c r="D8" s="14">
        <v>118</v>
      </c>
      <c r="E8" s="14">
        <v>141</v>
      </c>
      <c r="F8" s="14">
        <v>51</v>
      </c>
      <c r="G8" s="13">
        <v>77</v>
      </c>
      <c r="H8" s="11">
        <f t="shared" si="0"/>
        <v>894</v>
      </c>
      <c r="I8" s="15">
        <f t="shared" si="1"/>
        <v>5.9303482587064679E-2</v>
      </c>
      <c r="K8"/>
    </row>
    <row r="9" spans="1:11" ht="30" customHeight="1" x14ac:dyDescent="0.2">
      <c r="A9" s="7" t="s">
        <v>31</v>
      </c>
      <c r="B9" s="13">
        <v>455</v>
      </c>
      <c r="C9" s="14">
        <v>334</v>
      </c>
      <c r="D9" s="14">
        <v>33</v>
      </c>
      <c r="E9" s="14">
        <v>22</v>
      </c>
      <c r="F9" s="14">
        <v>9</v>
      </c>
      <c r="G9" s="13">
        <v>31</v>
      </c>
      <c r="H9" s="11">
        <f t="shared" si="0"/>
        <v>884</v>
      </c>
      <c r="I9" s="15">
        <f t="shared" si="1"/>
        <v>5.8640132669983414E-2</v>
      </c>
      <c r="K9"/>
    </row>
    <row r="10" spans="1:11" ht="30" customHeight="1" x14ac:dyDescent="0.2">
      <c r="A10" s="7" t="s">
        <v>32</v>
      </c>
      <c r="B10" s="13">
        <v>288</v>
      </c>
      <c r="C10" s="14">
        <v>136</v>
      </c>
      <c r="D10" s="14">
        <v>81</v>
      </c>
      <c r="E10" s="14">
        <v>58</v>
      </c>
      <c r="F10" s="14">
        <v>13</v>
      </c>
      <c r="G10" s="13">
        <v>61</v>
      </c>
      <c r="H10" s="11">
        <f t="shared" si="0"/>
        <v>637</v>
      </c>
      <c r="I10" s="15">
        <f t="shared" si="1"/>
        <v>4.2255389718076283E-2</v>
      </c>
      <c r="K10"/>
    </row>
    <row r="11" spans="1:11" ht="30" customHeight="1" x14ac:dyDescent="0.2">
      <c r="A11" s="7" t="s">
        <v>33</v>
      </c>
      <c r="B11" s="13">
        <v>311</v>
      </c>
      <c r="C11" s="14">
        <v>124</v>
      </c>
      <c r="D11" s="14">
        <v>27</v>
      </c>
      <c r="E11" s="14">
        <v>41</v>
      </c>
      <c r="F11" s="14">
        <v>12</v>
      </c>
      <c r="G11" s="13">
        <v>67</v>
      </c>
      <c r="H11" s="11">
        <f t="shared" si="0"/>
        <v>582</v>
      </c>
      <c r="I11" s="15">
        <f t="shared" si="1"/>
        <v>3.860696517412935E-2</v>
      </c>
      <c r="K11"/>
    </row>
    <row r="12" spans="1:11" ht="30" customHeight="1" x14ac:dyDescent="0.2">
      <c r="A12" s="7" t="s">
        <v>34</v>
      </c>
      <c r="B12" s="13">
        <v>226</v>
      </c>
      <c r="C12" s="14">
        <v>173</v>
      </c>
      <c r="D12" s="14">
        <v>13</v>
      </c>
      <c r="E12" s="14">
        <v>7</v>
      </c>
      <c r="F12" s="14">
        <v>20</v>
      </c>
      <c r="G12" s="13">
        <v>4</v>
      </c>
      <c r="H12" s="11">
        <f t="shared" si="0"/>
        <v>443</v>
      </c>
      <c r="I12" s="15">
        <f t="shared" si="1"/>
        <v>2.9386401326699833E-2</v>
      </c>
      <c r="J12" s="18"/>
      <c r="K12"/>
    </row>
    <row r="13" spans="1:11" ht="30" customHeight="1" x14ac:dyDescent="0.2">
      <c r="A13" s="7" t="s">
        <v>35</v>
      </c>
      <c r="B13" s="13">
        <v>277</v>
      </c>
      <c r="C13" s="14">
        <v>80</v>
      </c>
      <c r="D13" s="14">
        <v>27</v>
      </c>
      <c r="E13" s="14">
        <v>6</v>
      </c>
      <c r="F13" s="14">
        <v>18</v>
      </c>
      <c r="G13" s="13">
        <v>28</v>
      </c>
      <c r="H13" s="11">
        <f t="shared" si="0"/>
        <v>436</v>
      </c>
      <c r="I13" s="15">
        <f t="shared" si="1"/>
        <v>2.8922056384742951E-2</v>
      </c>
      <c r="K13"/>
    </row>
    <row r="14" spans="1:11" ht="30" customHeight="1" x14ac:dyDescent="0.2">
      <c r="A14" s="7" t="s">
        <v>36</v>
      </c>
      <c r="B14" s="13">
        <v>241</v>
      </c>
      <c r="C14" s="14">
        <v>57</v>
      </c>
      <c r="D14" s="14">
        <v>25</v>
      </c>
      <c r="E14" s="14">
        <v>19</v>
      </c>
      <c r="F14" s="14">
        <v>8</v>
      </c>
      <c r="G14" s="13">
        <v>66</v>
      </c>
      <c r="H14" s="11">
        <f t="shared" si="0"/>
        <v>416</v>
      </c>
      <c r="I14" s="15">
        <f t="shared" si="1"/>
        <v>2.759535655058043E-2</v>
      </c>
      <c r="K14"/>
    </row>
    <row r="15" spans="1:11" ht="30" customHeight="1" x14ac:dyDescent="0.2">
      <c r="A15" s="20" t="s">
        <v>37</v>
      </c>
      <c r="B15" s="21">
        <v>1787</v>
      </c>
      <c r="C15" s="21">
        <v>1366</v>
      </c>
      <c r="D15" s="21">
        <v>339</v>
      </c>
      <c r="E15" s="21">
        <v>128</v>
      </c>
      <c r="F15" s="21">
        <v>146</v>
      </c>
      <c r="G15" s="21">
        <v>151</v>
      </c>
      <c r="H15" s="11">
        <f t="shared" si="0"/>
        <v>3917</v>
      </c>
      <c r="I15" s="23">
        <f t="shared" si="1"/>
        <v>0.25983416252072966</v>
      </c>
    </row>
    <row r="16" spans="1:11" ht="30" customHeight="1" x14ac:dyDescent="0.2">
      <c r="A16" s="24" t="s">
        <v>5</v>
      </c>
      <c r="B16" s="25">
        <f>SUM(B5:B15)</f>
        <v>7494</v>
      </c>
      <c r="C16" s="22">
        <f>SUM(C5:C15)</f>
        <v>4901</v>
      </c>
      <c r="D16" s="22">
        <f>SUM(D5:D15)</f>
        <v>956</v>
      </c>
      <c r="E16" s="22">
        <f t="shared" ref="E16:F16" si="2">SUM(E5:E15)</f>
        <v>627</v>
      </c>
      <c r="F16" s="22">
        <f t="shared" si="2"/>
        <v>381</v>
      </c>
      <c r="G16" s="22">
        <f>SUM(G5:G15)</f>
        <v>716</v>
      </c>
      <c r="H16" s="25">
        <f>SUM(B16:G16)</f>
        <v>15075</v>
      </c>
      <c r="I16" s="27"/>
    </row>
    <row r="17" spans="1:9" ht="30" customHeight="1" x14ac:dyDescent="0.2">
      <c r="A17" s="24" t="s">
        <v>24</v>
      </c>
      <c r="B17" s="28">
        <f>IF(B16&gt;0,B16/$H$16,"")</f>
        <v>0.49711442786069654</v>
      </c>
      <c r="C17" s="28">
        <f t="shared" ref="C17:G17" si="3">IF(C16&gt;0,C16/$H$16,"")</f>
        <v>0.3251077943615257</v>
      </c>
      <c r="D17" s="28">
        <f t="shared" si="3"/>
        <v>6.3416252072968485E-2</v>
      </c>
      <c r="E17" s="28">
        <f t="shared" si="3"/>
        <v>4.1592039800995025E-2</v>
      </c>
      <c r="F17" s="28">
        <f t="shared" si="3"/>
        <v>2.5273631840796021E-2</v>
      </c>
      <c r="G17" s="29">
        <f t="shared" si="3"/>
        <v>4.749585406301824E-2</v>
      </c>
      <c r="H17" s="27"/>
      <c r="I17" s="27"/>
    </row>
    <row r="18" spans="1:9" ht="30" customHeight="1" x14ac:dyDescent="0.2">
      <c r="B18" s="34" t="s">
        <v>25</v>
      </c>
      <c r="C18" s="34"/>
      <c r="D18" s="34"/>
      <c r="E18" s="34"/>
      <c r="F18" s="34"/>
      <c r="G18" s="35"/>
      <c r="H18" s="31">
        <v>143</v>
      </c>
      <c r="I18" s="32" t="s">
        <v>26</v>
      </c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6374E-E8B6-4710-AFAA-8803C673F5D6}">
  <dimension ref="A1:K18"/>
  <sheetViews>
    <sheetView showGridLines="0" view="pageBreakPreview" zoomScale="80" zoomScaleNormal="100" zoomScaleSheetLayoutView="80" workbookViewId="0">
      <pane xSplit="1" ySplit="4" topLeftCell="B5" activePane="bottomRight" state="frozen"/>
      <selection pane="topRight" activeCell="L17" sqref="L17"/>
      <selection pane="bottomLeft" activeCell="L17" sqref="L17"/>
      <selection pane="bottomRight" activeCell="G16" sqref="G16"/>
    </sheetView>
  </sheetViews>
  <sheetFormatPr defaultColWidth="10.7265625" defaultRowHeight="30" customHeight="1" x14ac:dyDescent="0.2"/>
  <cols>
    <col min="1" max="1" width="16.7265625" style="30" customWidth="1"/>
    <col min="2" max="7" width="9.26953125" style="1" customWidth="1"/>
    <col min="8" max="8" width="9.81640625" style="1" customWidth="1"/>
    <col min="9" max="9" width="9.26953125" style="1" customWidth="1"/>
    <col min="10" max="16384" width="10.7265625" style="1"/>
  </cols>
  <sheetData>
    <row r="1" spans="1:11" ht="51.6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1" ht="31.5" customHeight="1" x14ac:dyDescent="0.2">
      <c r="A2" s="2" t="s">
        <v>1</v>
      </c>
      <c r="F2" s="37">
        <v>46204</v>
      </c>
      <c r="G2" s="37"/>
      <c r="H2" s="37"/>
      <c r="I2" s="3" t="s">
        <v>2</v>
      </c>
    </row>
    <row r="3" spans="1:11" ht="25.15" customHeight="1" x14ac:dyDescent="0.2">
      <c r="A3" s="38" t="s">
        <v>3</v>
      </c>
      <c r="B3" s="40" t="s">
        <v>4</v>
      </c>
      <c r="C3" s="40"/>
      <c r="D3" s="40"/>
      <c r="E3" s="40"/>
      <c r="F3" s="40"/>
      <c r="G3" s="40"/>
      <c r="H3" s="41" t="s">
        <v>5</v>
      </c>
      <c r="I3" s="43" t="s">
        <v>6</v>
      </c>
    </row>
    <row r="4" spans="1:11" s="6" customFormat="1" ht="25.15" customHeight="1" x14ac:dyDescent="0.2">
      <c r="A4" s="39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5" t="s">
        <v>12</v>
      </c>
      <c r="H4" s="42"/>
      <c r="I4" s="44"/>
    </row>
    <row r="5" spans="1:11" ht="30" customHeight="1" x14ac:dyDescent="0.2">
      <c r="A5" s="7" t="s">
        <v>13</v>
      </c>
      <c r="B5" s="8">
        <v>1522</v>
      </c>
      <c r="C5" s="9">
        <v>1777</v>
      </c>
      <c r="D5" s="9">
        <v>124</v>
      </c>
      <c r="E5" s="9">
        <v>77</v>
      </c>
      <c r="F5" s="9">
        <v>38</v>
      </c>
      <c r="G5" s="10">
        <v>105</v>
      </c>
      <c r="H5" s="11">
        <f>SUM(B5:G5)</f>
        <v>3643</v>
      </c>
      <c r="I5" s="12">
        <f>IF(H5&gt;0,H5/$H$16,"")</f>
        <v>0.24141815772034461</v>
      </c>
      <c r="K5"/>
    </row>
    <row r="6" spans="1:11" ht="30" customHeight="1" x14ac:dyDescent="0.2">
      <c r="A6" s="7" t="s">
        <v>14</v>
      </c>
      <c r="B6" s="13">
        <v>1386</v>
      </c>
      <c r="C6" s="14">
        <v>366</v>
      </c>
      <c r="D6" s="14">
        <v>174</v>
      </c>
      <c r="E6" s="14">
        <v>109</v>
      </c>
      <c r="F6" s="14">
        <v>45</v>
      </c>
      <c r="G6" s="13">
        <v>117</v>
      </c>
      <c r="H6" s="11">
        <f t="shared" ref="H6:H15" si="0">SUM(B6:G6)</f>
        <v>2197</v>
      </c>
      <c r="I6" s="15">
        <f t="shared" ref="I6:I15" si="1">IF(H6&gt;0,H6/$H$16,"")</f>
        <v>0.14559310801855532</v>
      </c>
      <c r="K6"/>
    </row>
    <row r="7" spans="1:11" ht="30" customHeight="1" x14ac:dyDescent="0.2">
      <c r="A7" s="7" t="s">
        <v>15</v>
      </c>
      <c r="B7" s="13">
        <v>704</v>
      </c>
      <c r="C7" s="14">
        <v>308</v>
      </c>
      <c r="D7" s="14">
        <v>27</v>
      </c>
      <c r="E7" s="14">
        <v>21</v>
      </c>
      <c r="F7" s="14">
        <v>20</v>
      </c>
      <c r="G7" s="13">
        <v>6</v>
      </c>
      <c r="H7" s="11">
        <f t="shared" si="0"/>
        <v>1086</v>
      </c>
      <c r="I7" s="15">
        <f t="shared" si="1"/>
        <v>7.1968190854870773E-2</v>
      </c>
      <c r="K7"/>
    </row>
    <row r="8" spans="1:11" ht="30" customHeight="1" x14ac:dyDescent="0.2">
      <c r="A8" s="7" t="s">
        <v>16</v>
      </c>
      <c r="B8" s="13">
        <v>454</v>
      </c>
      <c r="C8" s="14">
        <v>337</v>
      </c>
      <c r="D8" s="14">
        <v>33</v>
      </c>
      <c r="E8" s="14">
        <v>22</v>
      </c>
      <c r="F8" s="14">
        <v>9</v>
      </c>
      <c r="G8" s="13">
        <v>31</v>
      </c>
      <c r="H8" s="11">
        <f t="shared" si="0"/>
        <v>886</v>
      </c>
      <c r="I8" s="15">
        <f t="shared" si="1"/>
        <v>5.8714380384360505E-2</v>
      </c>
      <c r="K8"/>
    </row>
    <row r="9" spans="1:11" ht="30" customHeight="1" x14ac:dyDescent="0.2">
      <c r="A9" s="7" t="s">
        <v>17</v>
      </c>
      <c r="B9" s="13">
        <v>317</v>
      </c>
      <c r="C9" s="14">
        <v>182</v>
      </c>
      <c r="D9" s="14">
        <v>92</v>
      </c>
      <c r="E9" s="14">
        <v>138</v>
      </c>
      <c r="F9" s="14">
        <v>51</v>
      </c>
      <c r="G9" s="13">
        <v>77</v>
      </c>
      <c r="H9" s="11">
        <f t="shared" si="0"/>
        <v>857</v>
      </c>
      <c r="I9" s="15">
        <f t="shared" si="1"/>
        <v>5.6792577866136514E-2</v>
      </c>
      <c r="K9"/>
    </row>
    <row r="10" spans="1:11" ht="30" customHeight="1" x14ac:dyDescent="0.2">
      <c r="A10" s="7" t="s">
        <v>18</v>
      </c>
      <c r="B10" s="13">
        <v>285</v>
      </c>
      <c r="C10" s="14">
        <v>146</v>
      </c>
      <c r="D10" s="14">
        <v>78</v>
      </c>
      <c r="E10" s="14">
        <v>61</v>
      </c>
      <c r="F10" s="14">
        <v>12</v>
      </c>
      <c r="G10" s="13">
        <v>62</v>
      </c>
      <c r="H10" s="11">
        <f t="shared" si="0"/>
        <v>644</v>
      </c>
      <c r="I10" s="15">
        <f t="shared" si="1"/>
        <v>4.2677269715043077E-2</v>
      </c>
      <c r="K10"/>
    </row>
    <row r="11" spans="1:11" ht="30" customHeight="1" x14ac:dyDescent="0.2">
      <c r="A11" s="7" t="s">
        <v>19</v>
      </c>
      <c r="B11" s="13">
        <v>310</v>
      </c>
      <c r="C11" s="14">
        <v>124</v>
      </c>
      <c r="D11" s="14">
        <v>26</v>
      </c>
      <c r="E11" s="14">
        <v>41</v>
      </c>
      <c r="F11" s="14">
        <v>14</v>
      </c>
      <c r="G11" s="13">
        <v>66</v>
      </c>
      <c r="H11" s="11">
        <f t="shared" si="0"/>
        <v>581</v>
      </c>
      <c r="I11" s="15">
        <f t="shared" si="1"/>
        <v>3.850231941683234E-2</v>
      </c>
      <c r="K11"/>
    </row>
    <row r="12" spans="1:11" ht="30" customHeight="1" x14ac:dyDescent="0.2">
      <c r="A12" s="7" t="s">
        <v>21</v>
      </c>
      <c r="B12" s="13">
        <v>224</v>
      </c>
      <c r="C12" s="14">
        <v>165</v>
      </c>
      <c r="D12" s="14">
        <v>11</v>
      </c>
      <c r="E12" s="14">
        <v>5</v>
      </c>
      <c r="F12" s="14">
        <v>20</v>
      </c>
      <c r="G12" s="13">
        <v>4</v>
      </c>
      <c r="H12" s="11">
        <f t="shared" si="0"/>
        <v>429</v>
      </c>
      <c r="I12" s="15">
        <f t="shared" si="1"/>
        <v>2.8429423459244534E-2</v>
      </c>
      <c r="J12" s="18"/>
      <c r="K12"/>
    </row>
    <row r="13" spans="1:11" ht="30" customHeight="1" x14ac:dyDescent="0.2">
      <c r="A13" s="7" t="s">
        <v>22</v>
      </c>
      <c r="B13" s="13">
        <v>232</v>
      </c>
      <c r="C13" s="14">
        <v>58</v>
      </c>
      <c r="D13" s="14">
        <v>26</v>
      </c>
      <c r="E13" s="14">
        <v>20</v>
      </c>
      <c r="F13" s="14">
        <v>8</v>
      </c>
      <c r="G13" s="13">
        <v>66</v>
      </c>
      <c r="H13" s="11">
        <f t="shared" si="0"/>
        <v>410</v>
      </c>
      <c r="I13" s="15">
        <f t="shared" si="1"/>
        <v>2.7170311464546057E-2</v>
      </c>
      <c r="K13"/>
    </row>
    <row r="14" spans="1:11" ht="30" customHeight="1" x14ac:dyDescent="0.2">
      <c r="A14" s="7" t="s">
        <v>38</v>
      </c>
      <c r="B14" s="13">
        <v>196</v>
      </c>
      <c r="C14" s="14">
        <v>144</v>
      </c>
      <c r="D14" s="14">
        <v>17</v>
      </c>
      <c r="E14" s="14">
        <v>4</v>
      </c>
      <c r="F14" s="14">
        <v>4</v>
      </c>
      <c r="G14" s="13">
        <v>12</v>
      </c>
      <c r="H14" s="11">
        <f t="shared" si="0"/>
        <v>377</v>
      </c>
      <c r="I14" s="15">
        <f t="shared" si="1"/>
        <v>2.4983432736911861E-2</v>
      </c>
      <c r="K14"/>
    </row>
    <row r="15" spans="1:11" ht="30" customHeight="1" x14ac:dyDescent="0.2">
      <c r="A15" s="20" t="s">
        <v>37</v>
      </c>
      <c r="B15" s="21">
        <v>1825</v>
      </c>
      <c r="C15" s="21">
        <v>1365</v>
      </c>
      <c r="D15" s="21">
        <v>344</v>
      </c>
      <c r="E15" s="21">
        <v>122</v>
      </c>
      <c r="F15" s="21">
        <v>158</v>
      </c>
      <c r="G15" s="21">
        <v>166</v>
      </c>
      <c r="H15" s="11">
        <f t="shared" si="0"/>
        <v>3980</v>
      </c>
      <c r="I15" s="23">
        <f t="shared" si="1"/>
        <v>0.26375082836315439</v>
      </c>
    </row>
    <row r="16" spans="1:11" ht="30" customHeight="1" x14ac:dyDescent="0.2">
      <c r="A16" s="24" t="s">
        <v>5</v>
      </c>
      <c r="B16" s="25">
        <f>SUM(B5:B15)</f>
        <v>7455</v>
      </c>
      <c r="C16" s="22">
        <f>SUM(C5:C15)</f>
        <v>4972</v>
      </c>
      <c r="D16" s="22">
        <f>SUM(D5:D15)</f>
        <v>952</v>
      </c>
      <c r="E16" s="22">
        <f t="shared" ref="E16:F16" si="2">SUM(E5:E15)</f>
        <v>620</v>
      </c>
      <c r="F16" s="22">
        <f t="shared" si="2"/>
        <v>379</v>
      </c>
      <c r="G16" s="22">
        <f>SUM(G5:G15)</f>
        <v>712</v>
      </c>
      <c r="H16" s="25">
        <f>SUM(B16:G16)</f>
        <v>15090</v>
      </c>
      <c r="I16" s="27"/>
    </row>
    <row r="17" spans="1:9" ht="30" customHeight="1" x14ac:dyDescent="0.2">
      <c r="A17" s="24" t="s">
        <v>24</v>
      </c>
      <c r="B17" s="28">
        <f>IF(B16&gt;0,B16/$H$16,"")</f>
        <v>0.49403578528827036</v>
      </c>
      <c r="C17" s="28">
        <f t="shared" ref="C17:G17" si="3">IF(C16&gt;0,C16/$H$16,"")</f>
        <v>0.32948972829688533</v>
      </c>
      <c r="D17" s="28">
        <f t="shared" si="3"/>
        <v>6.3088137839628897E-2</v>
      </c>
      <c r="E17" s="28">
        <f t="shared" si="3"/>
        <v>4.108681245858184E-2</v>
      </c>
      <c r="F17" s="28">
        <f t="shared" si="3"/>
        <v>2.5115970841616965E-2</v>
      </c>
      <c r="G17" s="29">
        <f t="shared" si="3"/>
        <v>4.7183565275016569E-2</v>
      </c>
      <c r="H17" s="27"/>
      <c r="I17" s="27"/>
    </row>
    <row r="18" spans="1:9" ht="30" customHeight="1" x14ac:dyDescent="0.2">
      <c r="B18" s="34" t="s">
        <v>25</v>
      </c>
      <c r="C18" s="34"/>
      <c r="D18" s="34"/>
      <c r="E18" s="34"/>
      <c r="F18" s="34"/>
      <c r="G18" s="35"/>
      <c r="H18" s="31">
        <v>143</v>
      </c>
      <c r="I18" s="32" t="s">
        <v>26</v>
      </c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A287-35CE-44F1-B892-579DAA9C62A3}">
  <dimension ref="A1:K18"/>
  <sheetViews>
    <sheetView showGridLines="0" view="pageBreakPreview" zoomScale="72" zoomScaleNormal="100" zoomScaleSheetLayoutView="72" workbookViewId="0">
      <pane xSplit="1" ySplit="4" topLeftCell="B5" activePane="bottomRight" state="frozen"/>
      <selection pane="topRight" activeCell="L17" sqref="L17"/>
      <selection pane="bottomLeft" activeCell="L17" sqref="L17"/>
      <selection pane="bottomRight" activeCell="H5" sqref="H5"/>
    </sheetView>
  </sheetViews>
  <sheetFormatPr defaultColWidth="10.7265625" defaultRowHeight="30" customHeight="1" x14ac:dyDescent="0.2"/>
  <cols>
    <col min="1" max="1" width="16.7265625" style="30" customWidth="1"/>
    <col min="2" max="7" width="9.26953125" style="1" customWidth="1"/>
    <col min="8" max="8" width="9.81640625" style="1" customWidth="1"/>
    <col min="9" max="9" width="9.26953125" style="1" customWidth="1"/>
    <col min="10" max="16384" width="10.7265625" style="1"/>
  </cols>
  <sheetData>
    <row r="1" spans="1:11" ht="51.6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1" ht="31.5" customHeight="1" x14ac:dyDescent="0.2">
      <c r="A2" s="2" t="s">
        <v>1</v>
      </c>
      <c r="F2" s="37">
        <v>46174</v>
      </c>
      <c r="G2" s="37"/>
      <c r="H2" s="37"/>
      <c r="I2" s="3" t="s">
        <v>2</v>
      </c>
    </row>
    <row r="3" spans="1:11" ht="25.15" customHeight="1" x14ac:dyDescent="0.2">
      <c r="A3" s="38" t="s">
        <v>3</v>
      </c>
      <c r="B3" s="40" t="s">
        <v>4</v>
      </c>
      <c r="C3" s="40"/>
      <c r="D3" s="40"/>
      <c r="E3" s="40"/>
      <c r="F3" s="40"/>
      <c r="G3" s="40"/>
      <c r="H3" s="41" t="s">
        <v>5</v>
      </c>
      <c r="I3" s="43" t="s">
        <v>6</v>
      </c>
    </row>
    <row r="4" spans="1:11" s="6" customFormat="1" ht="25.15" customHeight="1" x14ac:dyDescent="0.2">
      <c r="A4" s="39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5" t="s">
        <v>12</v>
      </c>
      <c r="H4" s="42"/>
      <c r="I4" s="44"/>
    </row>
    <row r="5" spans="1:11" ht="30" customHeight="1" x14ac:dyDescent="0.2">
      <c r="A5" s="7" t="s">
        <v>13</v>
      </c>
      <c r="B5" s="8">
        <v>1533</v>
      </c>
      <c r="C5" s="9">
        <v>1793</v>
      </c>
      <c r="D5" s="9">
        <v>128</v>
      </c>
      <c r="E5" s="9">
        <v>73</v>
      </c>
      <c r="F5" s="9">
        <v>38</v>
      </c>
      <c r="G5" s="10">
        <v>107</v>
      </c>
      <c r="H5" s="11">
        <v>3672</v>
      </c>
      <c r="I5" s="12">
        <f>IF(H5&gt;0,H5/$H$16,"")</f>
        <v>0.24455544455544456</v>
      </c>
      <c r="K5"/>
    </row>
    <row r="6" spans="1:11" ht="30" customHeight="1" x14ac:dyDescent="0.2">
      <c r="A6" s="7" t="s">
        <v>14</v>
      </c>
      <c r="B6" s="13">
        <v>1348</v>
      </c>
      <c r="C6" s="14">
        <v>368</v>
      </c>
      <c r="D6" s="14">
        <v>145</v>
      </c>
      <c r="E6" s="14">
        <v>111</v>
      </c>
      <c r="F6" s="14">
        <v>44</v>
      </c>
      <c r="G6" s="13">
        <v>118</v>
      </c>
      <c r="H6" s="14">
        <v>2134</v>
      </c>
      <c r="I6" s="15">
        <f t="shared" ref="I6:I15" si="0">IF(H6&gt;0,H6/$H$16,"")</f>
        <v>0.14212454212454212</v>
      </c>
      <c r="K6"/>
    </row>
    <row r="7" spans="1:11" ht="30" customHeight="1" x14ac:dyDescent="0.2">
      <c r="A7" s="7" t="s">
        <v>15</v>
      </c>
      <c r="B7" s="13">
        <v>715</v>
      </c>
      <c r="C7" s="14">
        <v>310</v>
      </c>
      <c r="D7" s="14">
        <v>25</v>
      </c>
      <c r="E7" s="14">
        <v>20</v>
      </c>
      <c r="F7" s="14">
        <v>20</v>
      </c>
      <c r="G7" s="13">
        <v>5</v>
      </c>
      <c r="H7" s="14">
        <v>1095</v>
      </c>
      <c r="I7" s="15">
        <f t="shared" si="0"/>
        <v>7.2927072927072928E-2</v>
      </c>
      <c r="K7"/>
    </row>
    <row r="8" spans="1:11" ht="30" customHeight="1" x14ac:dyDescent="0.2">
      <c r="A8" s="7" t="s">
        <v>16</v>
      </c>
      <c r="B8" s="13">
        <v>459</v>
      </c>
      <c r="C8" s="14">
        <v>336</v>
      </c>
      <c r="D8" s="14">
        <v>36</v>
      </c>
      <c r="E8" s="14">
        <v>21</v>
      </c>
      <c r="F8" s="14">
        <v>9</v>
      </c>
      <c r="G8" s="13">
        <v>30</v>
      </c>
      <c r="H8" s="16">
        <v>891</v>
      </c>
      <c r="I8" s="15">
        <f t="shared" si="0"/>
        <v>5.9340659340659338E-2</v>
      </c>
      <c r="K8"/>
    </row>
    <row r="9" spans="1:11" ht="30" customHeight="1" x14ac:dyDescent="0.2">
      <c r="A9" s="7" t="s">
        <v>17</v>
      </c>
      <c r="B9" s="13">
        <v>323</v>
      </c>
      <c r="C9" s="14">
        <v>175</v>
      </c>
      <c r="D9" s="14">
        <v>82</v>
      </c>
      <c r="E9" s="14">
        <v>137</v>
      </c>
      <c r="F9" s="14">
        <v>52</v>
      </c>
      <c r="G9" s="13">
        <v>76</v>
      </c>
      <c r="H9" s="14">
        <v>845</v>
      </c>
      <c r="I9" s="15">
        <f t="shared" si="0"/>
        <v>5.627705627705628E-2</v>
      </c>
      <c r="K9"/>
    </row>
    <row r="10" spans="1:11" ht="30" customHeight="1" x14ac:dyDescent="0.2">
      <c r="A10" s="7" t="s">
        <v>18</v>
      </c>
      <c r="B10" s="13">
        <v>283</v>
      </c>
      <c r="C10" s="14">
        <v>145</v>
      </c>
      <c r="D10" s="14">
        <v>75</v>
      </c>
      <c r="E10" s="14">
        <v>61</v>
      </c>
      <c r="F10" s="14">
        <v>11</v>
      </c>
      <c r="G10" s="13">
        <v>60</v>
      </c>
      <c r="H10" s="17">
        <v>635</v>
      </c>
      <c r="I10" s="15">
        <f t="shared" si="0"/>
        <v>4.2291042291042288E-2</v>
      </c>
      <c r="K10"/>
    </row>
    <row r="11" spans="1:11" ht="30" customHeight="1" x14ac:dyDescent="0.2">
      <c r="A11" s="7" t="s">
        <v>19</v>
      </c>
      <c r="B11" s="13">
        <v>302</v>
      </c>
      <c r="C11" s="14">
        <v>124</v>
      </c>
      <c r="D11" s="14">
        <v>27</v>
      </c>
      <c r="E11" s="14">
        <v>43</v>
      </c>
      <c r="F11" s="14">
        <v>14</v>
      </c>
      <c r="G11" s="13">
        <v>68</v>
      </c>
      <c r="H11" s="14">
        <v>578</v>
      </c>
      <c r="I11" s="15">
        <f t="shared" si="0"/>
        <v>3.8494838494838493E-2</v>
      </c>
      <c r="K11"/>
    </row>
    <row r="12" spans="1:11" ht="30" customHeight="1" x14ac:dyDescent="0.2">
      <c r="A12" s="7" t="s">
        <v>21</v>
      </c>
      <c r="B12" s="13">
        <v>227</v>
      </c>
      <c r="C12" s="14">
        <v>164</v>
      </c>
      <c r="D12" s="14">
        <v>11</v>
      </c>
      <c r="E12" s="14">
        <v>5</v>
      </c>
      <c r="F12" s="14">
        <v>20</v>
      </c>
      <c r="G12" s="13">
        <v>4</v>
      </c>
      <c r="H12" s="17">
        <v>431</v>
      </c>
      <c r="I12" s="15">
        <f t="shared" si="0"/>
        <v>2.8704628704628705E-2</v>
      </c>
      <c r="J12" s="18"/>
      <c r="K12"/>
    </row>
    <row r="13" spans="1:11" ht="30" customHeight="1" x14ac:dyDescent="0.2">
      <c r="A13" s="7" t="s">
        <v>22</v>
      </c>
      <c r="B13" s="13">
        <v>230</v>
      </c>
      <c r="C13" s="14">
        <v>58</v>
      </c>
      <c r="D13" s="14">
        <v>20</v>
      </c>
      <c r="E13" s="14">
        <v>20</v>
      </c>
      <c r="F13" s="14">
        <v>8</v>
      </c>
      <c r="G13" s="13">
        <v>66</v>
      </c>
      <c r="H13" s="14">
        <v>402</v>
      </c>
      <c r="I13" s="15">
        <f t="shared" si="0"/>
        <v>2.6773226773226775E-2</v>
      </c>
      <c r="K13"/>
    </row>
    <row r="14" spans="1:11" ht="30" customHeight="1" x14ac:dyDescent="0.2">
      <c r="A14" s="7" t="s">
        <v>38</v>
      </c>
      <c r="B14" s="13">
        <v>204</v>
      </c>
      <c r="C14" s="14">
        <v>147</v>
      </c>
      <c r="D14" s="14">
        <v>17</v>
      </c>
      <c r="E14" s="14">
        <v>4</v>
      </c>
      <c r="F14" s="14">
        <v>4</v>
      </c>
      <c r="G14" s="13">
        <v>12</v>
      </c>
      <c r="H14" s="19">
        <v>388</v>
      </c>
      <c r="I14" s="15">
        <f t="shared" si="0"/>
        <v>2.5840825840825841E-2</v>
      </c>
      <c r="K14"/>
    </row>
    <row r="15" spans="1:11" ht="30" customHeight="1" x14ac:dyDescent="0.2">
      <c r="A15" s="20" t="s">
        <v>37</v>
      </c>
      <c r="B15" s="21">
        <v>1781</v>
      </c>
      <c r="C15" s="21">
        <v>1367</v>
      </c>
      <c r="D15" s="21">
        <v>355</v>
      </c>
      <c r="E15" s="21">
        <v>120</v>
      </c>
      <c r="F15" s="21">
        <v>157</v>
      </c>
      <c r="G15" s="21">
        <v>164</v>
      </c>
      <c r="H15" s="22">
        <v>3944</v>
      </c>
      <c r="I15" s="23">
        <f t="shared" si="0"/>
        <v>0.26267066267066269</v>
      </c>
    </row>
    <row r="16" spans="1:11" ht="30" customHeight="1" x14ac:dyDescent="0.2">
      <c r="A16" s="24" t="s">
        <v>5</v>
      </c>
      <c r="B16" s="25">
        <v>7405</v>
      </c>
      <c r="C16" s="22">
        <v>4987</v>
      </c>
      <c r="D16" s="22">
        <v>921</v>
      </c>
      <c r="E16" s="22">
        <v>615</v>
      </c>
      <c r="F16" s="22">
        <v>377</v>
      </c>
      <c r="G16" s="26">
        <v>710</v>
      </c>
      <c r="H16" s="25">
        <v>15015</v>
      </c>
      <c r="I16" s="27"/>
    </row>
    <row r="17" spans="1:9" ht="30" customHeight="1" x14ac:dyDescent="0.2">
      <c r="A17" s="24" t="s">
        <v>24</v>
      </c>
      <c r="B17" s="28">
        <f>IF(B16&gt;0,B16/$H$16,"")</f>
        <v>0.49317349317349318</v>
      </c>
      <c r="C17" s="28">
        <f t="shared" ref="C17:G17" si="1">IF(C16&gt;0,C16/$H$16,"")</f>
        <v>0.33213453213453215</v>
      </c>
      <c r="D17" s="28">
        <f t="shared" si="1"/>
        <v>6.1338661338661338E-2</v>
      </c>
      <c r="E17" s="28">
        <f t="shared" si="1"/>
        <v>4.095904095904096E-2</v>
      </c>
      <c r="F17" s="28">
        <f t="shared" si="1"/>
        <v>2.5108225108225107E-2</v>
      </c>
      <c r="G17" s="29">
        <f t="shared" si="1"/>
        <v>4.7286047286047288E-2</v>
      </c>
      <c r="H17" s="27"/>
      <c r="I17" s="27"/>
    </row>
    <row r="18" spans="1:9" ht="30" customHeight="1" x14ac:dyDescent="0.2">
      <c r="B18" s="34" t="s">
        <v>25</v>
      </c>
      <c r="C18" s="34"/>
      <c r="D18" s="34"/>
      <c r="E18" s="34"/>
      <c r="F18" s="34"/>
      <c r="G18" s="35"/>
      <c r="H18" s="31">
        <v>142</v>
      </c>
      <c r="I18" s="32" t="s">
        <v>26</v>
      </c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73CE-59FA-4D3C-99FD-5EBD4C025270}">
  <dimension ref="A1:K18"/>
  <sheetViews>
    <sheetView showGridLines="0" view="pageBreakPreview" zoomScale="72" zoomScaleNormal="100" zoomScaleSheetLayoutView="72" workbookViewId="0">
      <pane xSplit="1" ySplit="4" topLeftCell="B5" activePane="bottomRight" state="frozen"/>
      <selection pane="topRight" activeCell="L17" sqref="L17"/>
      <selection pane="bottomLeft" activeCell="L17" sqref="L17"/>
      <selection pane="bottomRight" activeCell="F7" sqref="F7"/>
    </sheetView>
  </sheetViews>
  <sheetFormatPr defaultColWidth="10.7265625" defaultRowHeight="30" customHeight="1" x14ac:dyDescent="0.2"/>
  <cols>
    <col min="1" max="1" width="16.7265625" style="30" customWidth="1"/>
    <col min="2" max="7" width="9.26953125" style="1" customWidth="1"/>
    <col min="8" max="8" width="9.81640625" style="1" customWidth="1"/>
    <col min="9" max="9" width="9.26953125" style="1" customWidth="1"/>
    <col min="10" max="16384" width="10.7265625" style="1"/>
  </cols>
  <sheetData>
    <row r="1" spans="1:11" ht="51.6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1" ht="31.5" customHeight="1" x14ac:dyDescent="0.2">
      <c r="A2" s="2" t="s">
        <v>1</v>
      </c>
      <c r="F2" s="37">
        <v>46143</v>
      </c>
      <c r="G2" s="37"/>
      <c r="H2" s="37"/>
      <c r="I2" s="3" t="s">
        <v>2</v>
      </c>
    </row>
    <row r="3" spans="1:11" ht="25.15" customHeight="1" x14ac:dyDescent="0.2">
      <c r="A3" s="38" t="s">
        <v>3</v>
      </c>
      <c r="B3" s="40" t="s">
        <v>4</v>
      </c>
      <c r="C3" s="40"/>
      <c r="D3" s="40"/>
      <c r="E3" s="40"/>
      <c r="F3" s="40"/>
      <c r="G3" s="40"/>
      <c r="H3" s="41" t="s">
        <v>5</v>
      </c>
      <c r="I3" s="43" t="s">
        <v>6</v>
      </c>
    </row>
    <row r="4" spans="1:11" s="6" customFormat="1" ht="25.15" customHeight="1" x14ac:dyDescent="0.2">
      <c r="A4" s="39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5" t="s">
        <v>12</v>
      </c>
      <c r="H4" s="42"/>
      <c r="I4" s="44"/>
    </row>
    <row r="5" spans="1:11" ht="30" customHeight="1" x14ac:dyDescent="0.2">
      <c r="A5" s="7" t="s">
        <v>13</v>
      </c>
      <c r="B5" s="8">
        <v>1539</v>
      </c>
      <c r="C5" s="9">
        <v>1819</v>
      </c>
      <c r="D5" s="9">
        <v>127</v>
      </c>
      <c r="E5" s="9">
        <v>75</v>
      </c>
      <c r="F5" s="9">
        <v>39</v>
      </c>
      <c r="G5" s="10">
        <v>113</v>
      </c>
      <c r="H5" s="11">
        <v>3712</v>
      </c>
      <c r="I5" s="12">
        <f>IF(H5&gt;0,H5/$H$16,"")</f>
        <v>0.24829431438127089</v>
      </c>
      <c r="K5"/>
    </row>
    <row r="6" spans="1:11" ht="30" customHeight="1" x14ac:dyDescent="0.2">
      <c r="A6" s="7" t="s">
        <v>14</v>
      </c>
      <c r="B6" s="13">
        <v>1362</v>
      </c>
      <c r="C6" s="14">
        <v>365</v>
      </c>
      <c r="D6" s="14">
        <v>134</v>
      </c>
      <c r="E6" s="14">
        <v>112</v>
      </c>
      <c r="F6" s="14">
        <v>43</v>
      </c>
      <c r="G6" s="13">
        <v>115</v>
      </c>
      <c r="H6" s="14">
        <v>2131</v>
      </c>
      <c r="I6" s="15">
        <f t="shared" ref="I6:I15" si="0">IF(H6&gt;0,H6/$H$16,"")</f>
        <v>0.14254180602006689</v>
      </c>
      <c r="K6"/>
    </row>
    <row r="7" spans="1:11" ht="30" customHeight="1" x14ac:dyDescent="0.2">
      <c r="A7" s="7" t="s">
        <v>15</v>
      </c>
      <c r="B7" s="13">
        <v>719</v>
      </c>
      <c r="C7" s="14">
        <v>303</v>
      </c>
      <c r="D7" s="14">
        <v>26</v>
      </c>
      <c r="E7" s="14">
        <v>18</v>
      </c>
      <c r="F7" s="14">
        <v>20</v>
      </c>
      <c r="G7" s="13">
        <v>5</v>
      </c>
      <c r="H7" s="14">
        <v>1091</v>
      </c>
      <c r="I7" s="15">
        <f t="shared" si="0"/>
        <v>7.2976588628762537E-2</v>
      </c>
      <c r="K7"/>
    </row>
    <row r="8" spans="1:11" ht="30" customHeight="1" x14ac:dyDescent="0.2">
      <c r="A8" s="7" t="s">
        <v>16</v>
      </c>
      <c r="B8" s="13">
        <v>458</v>
      </c>
      <c r="C8" s="14">
        <v>336</v>
      </c>
      <c r="D8" s="14">
        <v>37</v>
      </c>
      <c r="E8" s="14">
        <v>21</v>
      </c>
      <c r="F8" s="14">
        <v>9</v>
      </c>
      <c r="G8" s="13">
        <v>30</v>
      </c>
      <c r="H8" s="16">
        <v>891</v>
      </c>
      <c r="I8" s="15">
        <f t="shared" si="0"/>
        <v>5.9598662207357857E-2</v>
      </c>
      <c r="K8"/>
    </row>
    <row r="9" spans="1:11" ht="30" customHeight="1" x14ac:dyDescent="0.2">
      <c r="A9" s="7" t="s">
        <v>17</v>
      </c>
      <c r="B9" s="13">
        <v>309</v>
      </c>
      <c r="C9" s="14">
        <v>175</v>
      </c>
      <c r="D9" s="14">
        <v>83</v>
      </c>
      <c r="E9" s="14">
        <v>129</v>
      </c>
      <c r="F9" s="14">
        <v>52</v>
      </c>
      <c r="G9" s="13">
        <v>73</v>
      </c>
      <c r="H9" s="14">
        <v>821</v>
      </c>
      <c r="I9" s="15">
        <f t="shared" si="0"/>
        <v>5.4916387959866218E-2</v>
      </c>
      <c r="K9"/>
    </row>
    <row r="10" spans="1:11" ht="30" customHeight="1" x14ac:dyDescent="0.2">
      <c r="A10" s="7" t="s">
        <v>18</v>
      </c>
      <c r="B10" s="13">
        <v>279</v>
      </c>
      <c r="C10" s="14">
        <v>142</v>
      </c>
      <c r="D10" s="14">
        <v>75</v>
      </c>
      <c r="E10" s="14">
        <v>61</v>
      </c>
      <c r="F10" s="14">
        <v>11</v>
      </c>
      <c r="G10" s="13">
        <v>62</v>
      </c>
      <c r="H10" s="17">
        <v>630</v>
      </c>
      <c r="I10" s="15">
        <f t="shared" si="0"/>
        <v>4.2140468227424746E-2</v>
      </c>
      <c r="K10"/>
    </row>
    <row r="11" spans="1:11" ht="30" customHeight="1" x14ac:dyDescent="0.2">
      <c r="A11" s="7" t="s">
        <v>19</v>
      </c>
      <c r="B11" s="13">
        <v>307</v>
      </c>
      <c r="C11" s="14">
        <v>122</v>
      </c>
      <c r="D11" s="14">
        <v>26</v>
      </c>
      <c r="E11" s="14">
        <v>43</v>
      </c>
      <c r="F11" s="14">
        <v>15</v>
      </c>
      <c r="G11" s="13">
        <v>69</v>
      </c>
      <c r="H11" s="14">
        <v>582</v>
      </c>
      <c r="I11" s="15">
        <f t="shared" si="0"/>
        <v>3.8929765886287625E-2</v>
      </c>
      <c r="K11"/>
    </row>
    <row r="12" spans="1:11" ht="30" customHeight="1" x14ac:dyDescent="0.2">
      <c r="A12" s="7" t="s">
        <v>22</v>
      </c>
      <c r="B12" s="13">
        <v>209</v>
      </c>
      <c r="C12" s="14">
        <v>160</v>
      </c>
      <c r="D12" s="14">
        <v>9</v>
      </c>
      <c r="E12" s="14">
        <v>5</v>
      </c>
      <c r="F12" s="14">
        <v>20</v>
      </c>
      <c r="G12" s="13">
        <v>4</v>
      </c>
      <c r="H12" s="17">
        <v>407</v>
      </c>
      <c r="I12" s="15">
        <f t="shared" si="0"/>
        <v>2.7224080267558529E-2</v>
      </c>
      <c r="J12" s="18"/>
      <c r="K12"/>
    </row>
    <row r="13" spans="1:11" ht="30" customHeight="1" x14ac:dyDescent="0.2">
      <c r="A13" s="7" t="s">
        <v>21</v>
      </c>
      <c r="B13" s="13">
        <v>230</v>
      </c>
      <c r="C13" s="14">
        <v>58</v>
      </c>
      <c r="D13" s="14">
        <v>21</v>
      </c>
      <c r="E13" s="14">
        <v>20</v>
      </c>
      <c r="F13" s="14">
        <v>8</v>
      </c>
      <c r="G13" s="13">
        <v>66</v>
      </c>
      <c r="H13" s="14">
        <v>403</v>
      </c>
      <c r="I13" s="15">
        <f t="shared" si="0"/>
        <v>2.6956521739130435E-2</v>
      </c>
      <c r="K13"/>
    </row>
    <row r="14" spans="1:11" ht="30" customHeight="1" x14ac:dyDescent="0.2">
      <c r="A14" s="7" t="s">
        <v>38</v>
      </c>
      <c r="B14" s="13">
        <v>203</v>
      </c>
      <c r="C14" s="14">
        <v>147</v>
      </c>
      <c r="D14" s="14">
        <v>17</v>
      </c>
      <c r="E14" s="14">
        <v>4</v>
      </c>
      <c r="F14" s="14">
        <v>4</v>
      </c>
      <c r="G14" s="13">
        <v>12</v>
      </c>
      <c r="H14" s="19">
        <v>387</v>
      </c>
      <c r="I14" s="15">
        <f t="shared" si="0"/>
        <v>2.5886287625418059E-2</v>
      </c>
      <c r="K14"/>
    </row>
    <row r="15" spans="1:11" ht="30" customHeight="1" x14ac:dyDescent="0.2">
      <c r="A15" s="20" t="s">
        <v>37</v>
      </c>
      <c r="B15" s="21">
        <v>1768</v>
      </c>
      <c r="C15" s="21">
        <v>1350</v>
      </c>
      <c r="D15" s="21">
        <v>347</v>
      </c>
      <c r="E15" s="21">
        <v>112</v>
      </c>
      <c r="F15" s="21">
        <v>153</v>
      </c>
      <c r="G15" s="21">
        <v>165</v>
      </c>
      <c r="H15" s="22">
        <v>3895</v>
      </c>
      <c r="I15" s="23">
        <f t="shared" si="0"/>
        <v>0.26053511705685617</v>
      </c>
    </row>
    <row r="16" spans="1:11" ht="30" customHeight="1" x14ac:dyDescent="0.2">
      <c r="A16" s="24" t="s">
        <v>5</v>
      </c>
      <c r="B16" s="25">
        <v>7383</v>
      </c>
      <c r="C16" s="22">
        <v>4977</v>
      </c>
      <c r="D16" s="22">
        <v>902</v>
      </c>
      <c r="E16" s="22">
        <v>600</v>
      </c>
      <c r="F16" s="22">
        <v>374</v>
      </c>
      <c r="G16" s="26">
        <v>714</v>
      </c>
      <c r="H16" s="25">
        <v>14950</v>
      </c>
      <c r="I16" s="27"/>
    </row>
    <row r="17" spans="1:9" ht="30" customHeight="1" x14ac:dyDescent="0.2">
      <c r="A17" s="24" t="s">
        <v>24</v>
      </c>
      <c r="B17" s="28">
        <f>IF(B16&gt;0,B16/$H$16,"")</f>
        <v>0.49384615384615382</v>
      </c>
      <c r="C17" s="28">
        <f t="shared" ref="C17:G17" si="1">IF(C16&gt;0,C16/$H$16,"")</f>
        <v>0.33290969899665551</v>
      </c>
      <c r="D17" s="28">
        <f t="shared" si="1"/>
        <v>6.0334448160535119E-2</v>
      </c>
      <c r="E17" s="28">
        <f t="shared" si="1"/>
        <v>4.0133779264214048E-2</v>
      </c>
      <c r="F17" s="28">
        <f t="shared" si="1"/>
        <v>2.5016722408026756E-2</v>
      </c>
      <c r="G17" s="29">
        <f t="shared" si="1"/>
        <v>4.7759197324414714E-2</v>
      </c>
      <c r="H17" s="27"/>
      <c r="I17" s="27"/>
    </row>
    <row r="18" spans="1:9" ht="30" customHeight="1" x14ac:dyDescent="0.2">
      <c r="B18" s="34" t="s">
        <v>25</v>
      </c>
      <c r="C18" s="34"/>
      <c r="D18" s="34"/>
      <c r="E18" s="34"/>
      <c r="F18" s="34"/>
      <c r="G18" s="35"/>
      <c r="H18" s="31">
        <v>142</v>
      </c>
      <c r="I18" s="32" t="s">
        <v>26</v>
      </c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0682-2B00-409B-B8B2-F5D217AB87A4}">
  <dimension ref="A1:K18"/>
  <sheetViews>
    <sheetView showGridLines="0" view="pageBreakPreview" zoomScale="72" zoomScaleNormal="100" zoomScaleSheetLayoutView="72" workbookViewId="0">
      <pane xSplit="1" ySplit="4" topLeftCell="B5" activePane="bottomRight" state="frozen"/>
      <selection pane="topRight" activeCell="L17" sqref="L17"/>
      <selection pane="bottomLeft" activeCell="L17" sqref="L17"/>
      <selection pane="bottomRight" activeCell="E8" sqref="E8"/>
    </sheetView>
  </sheetViews>
  <sheetFormatPr defaultColWidth="10.7265625" defaultRowHeight="30" customHeight="1" x14ac:dyDescent="0.2"/>
  <cols>
    <col min="1" max="1" width="16.7265625" style="30" customWidth="1"/>
    <col min="2" max="7" width="9.26953125" style="1" customWidth="1"/>
    <col min="8" max="8" width="9.81640625" style="1" customWidth="1"/>
    <col min="9" max="9" width="9.26953125" style="1" customWidth="1"/>
    <col min="10" max="16384" width="10.7265625" style="1"/>
  </cols>
  <sheetData>
    <row r="1" spans="1:11" ht="51.6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1" ht="31.5" customHeight="1" x14ac:dyDescent="0.2">
      <c r="A2" s="2" t="s">
        <v>1</v>
      </c>
      <c r="F2" s="37">
        <v>46113</v>
      </c>
      <c r="G2" s="37"/>
      <c r="H2" s="37"/>
      <c r="I2" s="3" t="s">
        <v>2</v>
      </c>
    </row>
    <row r="3" spans="1:11" ht="25.15" customHeight="1" x14ac:dyDescent="0.2">
      <c r="A3" s="38" t="s">
        <v>3</v>
      </c>
      <c r="B3" s="40" t="s">
        <v>4</v>
      </c>
      <c r="C3" s="40"/>
      <c r="D3" s="40"/>
      <c r="E3" s="40"/>
      <c r="F3" s="40"/>
      <c r="G3" s="40"/>
      <c r="H3" s="41" t="s">
        <v>5</v>
      </c>
      <c r="I3" s="43" t="s">
        <v>6</v>
      </c>
    </row>
    <row r="4" spans="1:11" s="6" customFormat="1" ht="25.15" customHeight="1" x14ac:dyDescent="0.2">
      <c r="A4" s="39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5" t="s">
        <v>12</v>
      </c>
      <c r="H4" s="42"/>
      <c r="I4" s="44"/>
    </row>
    <row r="5" spans="1:11" ht="30" customHeight="1" x14ac:dyDescent="0.2">
      <c r="A5" s="7" t="s">
        <v>13</v>
      </c>
      <c r="B5" s="8">
        <v>1485</v>
      </c>
      <c r="C5" s="9">
        <v>1765</v>
      </c>
      <c r="D5" s="9">
        <v>125</v>
      </c>
      <c r="E5" s="9">
        <v>75</v>
      </c>
      <c r="F5" s="9">
        <v>38</v>
      </c>
      <c r="G5" s="10">
        <v>105</v>
      </c>
      <c r="H5" s="11">
        <v>3593</v>
      </c>
      <c r="I5" s="12">
        <f>IF(H5&gt;0,H5/$H$16,"")</f>
        <v>0.24982617160339313</v>
      </c>
      <c r="K5"/>
    </row>
    <row r="6" spans="1:11" ht="30" customHeight="1" x14ac:dyDescent="0.2">
      <c r="A6" s="7" t="s">
        <v>14</v>
      </c>
      <c r="B6" s="13">
        <v>1366</v>
      </c>
      <c r="C6" s="14">
        <v>348</v>
      </c>
      <c r="D6" s="14">
        <v>133</v>
      </c>
      <c r="E6" s="14">
        <v>113</v>
      </c>
      <c r="F6" s="14">
        <v>44</v>
      </c>
      <c r="G6" s="13">
        <v>112</v>
      </c>
      <c r="H6" s="14">
        <v>2116</v>
      </c>
      <c r="I6" s="15">
        <f t="shared" ref="I6:I15" si="0">IF(H6&gt;0,H6/$H$16,"")</f>
        <v>0.14712835488805451</v>
      </c>
      <c r="K6"/>
    </row>
    <row r="7" spans="1:11" ht="30" customHeight="1" x14ac:dyDescent="0.2">
      <c r="A7" s="7" t="s">
        <v>15</v>
      </c>
      <c r="B7" s="13">
        <v>705</v>
      </c>
      <c r="C7" s="14">
        <v>294</v>
      </c>
      <c r="D7" s="14">
        <v>26</v>
      </c>
      <c r="E7" s="14">
        <v>18</v>
      </c>
      <c r="F7" s="14">
        <v>20</v>
      </c>
      <c r="G7" s="13">
        <v>4</v>
      </c>
      <c r="H7" s="14">
        <v>1067</v>
      </c>
      <c r="I7" s="15">
        <f t="shared" si="0"/>
        <v>7.4189959671811981E-2</v>
      </c>
      <c r="K7"/>
    </row>
    <row r="8" spans="1:11" ht="30" customHeight="1" x14ac:dyDescent="0.2">
      <c r="A8" s="7" t="s">
        <v>16</v>
      </c>
      <c r="B8" s="13">
        <v>455</v>
      </c>
      <c r="C8" s="14">
        <v>320</v>
      </c>
      <c r="D8" s="14">
        <v>38</v>
      </c>
      <c r="E8" s="14">
        <v>22</v>
      </c>
      <c r="F8" s="14">
        <v>9</v>
      </c>
      <c r="G8" s="13">
        <v>30</v>
      </c>
      <c r="H8" s="16">
        <v>874</v>
      </c>
      <c r="I8" s="15">
        <f t="shared" si="0"/>
        <v>6.0770407453761645E-2</v>
      </c>
      <c r="K8"/>
    </row>
    <row r="9" spans="1:11" ht="30" customHeight="1" x14ac:dyDescent="0.2">
      <c r="A9" s="7" t="s">
        <v>17</v>
      </c>
      <c r="B9" s="13">
        <v>293</v>
      </c>
      <c r="C9" s="14">
        <v>158</v>
      </c>
      <c r="D9" s="14">
        <v>86</v>
      </c>
      <c r="E9" s="14">
        <v>124</v>
      </c>
      <c r="F9" s="14">
        <v>52</v>
      </c>
      <c r="G9" s="13">
        <v>67</v>
      </c>
      <c r="H9" s="14">
        <v>780</v>
      </c>
      <c r="I9" s="15">
        <f t="shared" si="0"/>
        <v>5.4234459741343347E-2</v>
      </c>
      <c r="K9"/>
    </row>
    <row r="10" spans="1:11" ht="30" customHeight="1" x14ac:dyDescent="0.2">
      <c r="A10" s="7" t="s">
        <v>18</v>
      </c>
      <c r="B10" s="13">
        <v>266</v>
      </c>
      <c r="C10" s="14">
        <v>138</v>
      </c>
      <c r="D10" s="14">
        <v>70</v>
      </c>
      <c r="E10" s="14">
        <v>62</v>
      </c>
      <c r="F10" s="14">
        <v>11</v>
      </c>
      <c r="G10" s="13">
        <v>62</v>
      </c>
      <c r="H10" s="17">
        <v>609</v>
      </c>
      <c r="I10" s="15">
        <f t="shared" si="0"/>
        <v>4.2344597413433459E-2</v>
      </c>
      <c r="K10"/>
    </row>
    <row r="11" spans="1:11" ht="30" customHeight="1" x14ac:dyDescent="0.2">
      <c r="A11" s="7" t="s">
        <v>19</v>
      </c>
      <c r="B11" s="13">
        <v>298</v>
      </c>
      <c r="C11" s="14">
        <v>116</v>
      </c>
      <c r="D11" s="14">
        <v>26</v>
      </c>
      <c r="E11" s="14">
        <v>43</v>
      </c>
      <c r="F11" s="14">
        <v>14</v>
      </c>
      <c r="G11" s="13">
        <v>68</v>
      </c>
      <c r="H11" s="14">
        <v>565</v>
      </c>
      <c r="I11" s="15">
        <f t="shared" si="0"/>
        <v>3.9285217633152548E-2</v>
      </c>
      <c r="K11"/>
    </row>
    <row r="12" spans="1:11" ht="30" customHeight="1" x14ac:dyDescent="0.2">
      <c r="A12" s="7" t="s">
        <v>22</v>
      </c>
      <c r="B12" s="13">
        <v>228</v>
      </c>
      <c r="C12" s="14">
        <v>48</v>
      </c>
      <c r="D12" s="14">
        <v>22</v>
      </c>
      <c r="E12" s="14">
        <v>19</v>
      </c>
      <c r="F12" s="14">
        <v>9</v>
      </c>
      <c r="G12" s="13">
        <v>67</v>
      </c>
      <c r="H12" s="17">
        <v>393</v>
      </c>
      <c r="I12" s="15">
        <f t="shared" si="0"/>
        <v>2.7325823946599916E-2</v>
      </c>
      <c r="J12" s="18"/>
      <c r="K12"/>
    </row>
    <row r="13" spans="1:11" ht="30" customHeight="1" x14ac:dyDescent="0.2">
      <c r="A13" s="7" t="s">
        <v>21</v>
      </c>
      <c r="B13" s="13">
        <v>176</v>
      </c>
      <c r="C13" s="14">
        <v>148</v>
      </c>
      <c r="D13" s="14">
        <v>9</v>
      </c>
      <c r="E13" s="14">
        <v>5</v>
      </c>
      <c r="F13" s="14">
        <v>20</v>
      </c>
      <c r="G13" s="13">
        <v>4</v>
      </c>
      <c r="H13" s="14">
        <v>362</v>
      </c>
      <c r="I13" s="15">
        <f t="shared" si="0"/>
        <v>2.5170351828674734E-2</v>
      </c>
      <c r="K13"/>
    </row>
    <row r="14" spans="1:11" ht="30" customHeight="1" x14ac:dyDescent="0.2">
      <c r="A14" s="7" t="s">
        <v>38</v>
      </c>
      <c r="B14" s="13">
        <v>197</v>
      </c>
      <c r="C14" s="14">
        <v>110</v>
      </c>
      <c r="D14" s="14">
        <v>17</v>
      </c>
      <c r="E14" s="14">
        <v>4</v>
      </c>
      <c r="F14" s="14">
        <v>5</v>
      </c>
      <c r="G14" s="13">
        <v>12</v>
      </c>
      <c r="H14" s="19">
        <v>345</v>
      </c>
      <c r="I14" s="15">
        <f t="shared" si="0"/>
        <v>2.3988318731748018E-2</v>
      </c>
      <c r="K14"/>
    </row>
    <row r="15" spans="1:11" ht="30" customHeight="1" x14ac:dyDescent="0.2">
      <c r="A15" s="20" t="s">
        <v>37</v>
      </c>
      <c r="B15" s="21">
        <v>1707</v>
      </c>
      <c r="C15" s="21">
        <v>1208</v>
      </c>
      <c r="D15" s="21">
        <v>331</v>
      </c>
      <c r="E15" s="21">
        <v>111</v>
      </c>
      <c r="F15" s="21">
        <v>156</v>
      </c>
      <c r="G15" s="21">
        <v>165</v>
      </c>
      <c r="H15" s="22">
        <v>3678</v>
      </c>
      <c r="I15" s="23">
        <f t="shared" si="0"/>
        <v>0.25573633708802668</v>
      </c>
    </row>
    <row r="16" spans="1:11" ht="30" customHeight="1" x14ac:dyDescent="0.2">
      <c r="A16" s="24" t="s">
        <v>5</v>
      </c>
      <c r="B16" s="25">
        <v>7176</v>
      </c>
      <c r="C16" s="22">
        <v>4653</v>
      </c>
      <c r="D16" s="22">
        <v>883</v>
      </c>
      <c r="E16" s="22">
        <v>596</v>
      </c>
      <c r="F16" s="22">
        <v>378</v>
      </c>
      <c r="G16" s="26">
        <v>696</v>
      </c>
      <c r="H16" s="25">
        <f>SUM(B16:G16)</f>
        <v>14382</v>
      </c>
      <c r="I16" s="27"/>
    </row>
    <row r="17" spans="1:9" ht="30" customHeight="1" x14ac:dyDescent="0.2">
      <c r="A17" s="24" t="s">
        <v>24</v>
      </c>
      <c r="B17" s="28">
        <f>IF(B16&gt;0,B16/$H$16,"")</f>
        <v>0.49895702962035876</v>
      </c>
      <c r="C17" s="28">
        <f t="shared" ref="C17:G17" si="1">IF(C16&gt;0,C16/$H$16,"")</f>
        <v>0.3235294117647059</v>
      </c>
      <c r="D17" s="28">
        <f t="shared" si="1"/>
        <v>6.1396189681546379E-2</v>
      </c>
      <c r="E17" s="28">
        <f t="shared" si="1"/>
        <v>4.1440689751077738E-2</v>
      </c>
      <c r="F17" s="28">
        <f t="shared" si="1"/>
        <v>2.6282853566958697E-2</v>
      </c>
      <c r="G17" s="29">
        <f t="shared" si="1"/>
        <v>4.8393825615352527E-2</v>
      </c>
      <c r="H17" s="27"/>
      <c r="I17" s="27"/>
    </row>
    <row r="18" spans="1:9" ht="30" customHeight="1" x14ac:dyDescent="0.2">
      <c r="B18" s="34" t="s">
        <v>25</v>
      </c>
      <c r="C18" s="34"/>
      <c r="D18" s="34"/>
      <c r="E18" s="34"/>
      <c r="F18" s="34"/>
      <c r="G18" s="35"/>
      <c r="H18" s="31">
        <v>142</v>
      </c>
      <c r="I18" s="32" t="s">
        <v>26</v>
      </c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202610</vt:lpstr>
      <vt:lpstr>202609</vt:lpstr>
      <vt:lpstr>202608</vt:lpstr>
      <vt:lpstr>202607</vt:lpstr>
      <vt:lpstr>202606</vt:lpstr>
      <vt:lpstr>202605</vt:lpstr>
      <vt:lpstr>202604</vt:lpstr>
      <vt:lpstr>'202604'!Print_Area</vt:lpstr>
      <vt:lpstr>'202605'!Print_Area</vt:lpstr>
      <vt:lpstr>'202606'!Print_Area</vt:lpstr>
      <vt:lpstr>'202607'!Print_Area</vt:lpstr>
      <vt:lpstr>'202608'!Print_Area</vt:lpstr>
      <vt:lpstr>'202609'!Print_Area</vt:lpstr>
      <vt:lpstr>'202610'!Print_Area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2026-10-13T08:34:00Z</dcterms:created>
  <dcterms:modified xsi:type="dcterms:W3CDTF">2026-10-13T08:34:05Z</dcterms:modified>
  <cp:category/>
  <cp:contentStatus/>
</cp:coreProperties>
</file>