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filterPrivacy="1" defaultThemeVersion="166925"/>
  <xr:revisionPtr revIDLastSave="0" documentId="13_ncr:1_{73CF57A7-3BED-4BA1-8D64-04BB439210E7}" xr6:coauthVersionLast="36" xr6:coauthVersionMax="36" xr10:uidLastSave="{00000000-0000-0000-0000-000000000000}"/>
  <bookViews>
    <workbookView xWindow="0" yWindow="0" windowWidth="20490" windowHeight="7080" xr2:uid="{6901C5FB-636D-4712-A108-E102C974A939}"/>
  </bookViews>
  <sheets>
    <sheet name="202403" sheetId="13" r:id="rId1"/>
    <sheet name="202402" sheetId="12" r:id="rId2"/>
    <sheet name="202401" sheetId="11" r:id="rId3"/>
    <sheet name="202312" sheetId="10" r:id="rId4"/>
    <sheet name="202311" sheetId="9" r:id="rId5"/>
    <sheet name="202310" sheetId="8" r:id="rId6"/>
    <sheet name="202309" sheetId="7" r:id="rId7"/>
    <sheet name="202308" sheetId="6" r:id="rId8"/>
    <sheet name="202307" sheetId="5" r:id="rId9"/>
    <sheet name="202306" sheetId="2" r:id="rId10"/>
    <sheet name="202305" sheetId="4" r:id="rId11"/>
    <sheet name="202304" sheetId="3" r:id="rId12"/>
  </sheets>
  <definedNames>
    <definedName name="_xlnm.Print_Area" localSheetId="11">'202304'!$A$1:$I$18</definedName>
    <definedName name="_xlnm.Print_Area" localSheetId="10">'202305'!$A$1:$I$18</definedName>
    <definedName name="_xlnm.Print_Area" localSheetId="9">'202306'!$A$1:$I$18</definedName>
    <definedName name="_xlnm.Print_Area" localSheetId="8">'202307'!$A$1:$I$18</definedName>
    <definedName name="_xlnm.Print_Area" localSheetId="7">'202308'!$A$1:$I$18</definedName>
    <definedName name="_xlnm.Print_Area" localSheetId="6">'202309'!$A$1:$I$18</definedName>
    <definedName name="_xlnm.Print_Area" localSheetId="5">'202310'!$A$1:$I$18</definedName>
    <definedName name="_xlnm.Print_Area" localSheetId="4">'202311'!$A$1:$I$18</definedName>
    <definedName name="_xlnm.Print_Area" localSheetId="3">'202312'!$A$1:$I$18</definedName>
    <definedName name="_xlnm.Print_Area" localSheetId="2">'202401'!$A$1:$I$18</definedName>
    <definedName name="_xlnm.Print_Area" localSheetId="1">'202402'!$A$1:$I$18</definedName>
    <definedName name="_xlnm.Print_Area" localSheetId="0">'202403'!$A$1:$I$18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3" l="1"/>
  <c r="H15" i="13" s="1"/>
  <c r="I16" i="13" l="1"/>
  <c r="I5" i="13" l="1"/>
  <c r="H6" i="13"/>
  <c r="I6" i="13" s="1"/>
  <c r="H7" i="13"/>
  <c r="I7" i="13" s="1"/>
  <c r="H8" i="13"/>
  <c r="H9" i="13"/>
  <c r="H10" i="13"/>
  <c r="I10" i="13" s="1"/>
  <c r="H11" i="13"/>
  <c r="I11" i="13" s="1"/>
  <c r="H12" i="13"/>
  <c r="H13" i="13"/>
  <c r="H14" i="13"/>
  <c r="I14" i="13" s="1"/>
  <c r="H5" i="13"/>
  <c r="I8" i="13"/>
  <c r="I9" i="13"/>
  <c r="I12" i="13"/>
  <c r="I13" i="13"/>
  <c r="B15" i="13"/>
  <c r="G17" i="13" l="1"/>
  <c r="F17" i="13"/>
  <c r="E17" i="13"/>
  <c r="D17" i="13"/>
  <c r="C17" i="13"/>
  <c r="B17" i="13"/>
  <c r="I15" i="13"/>
  <c r="G15" i="13"/>
  <c r="F15" i="13"/>
  <c r="E15" i="13"/>
  <c r="D15" i="13"/>
  <c r="C15" i="13"/>
  <c r="B15" i="12"/>
  <c r="C15" i="12"/>
  <c r="D15" i="12"/>
  <c r="E15" i="12"/>
  <c r="F15" i="12"/>
  <c r="G15" i="12"/>
  <c r="B17" i="12" l="1"/>
  <c r="H15" i="12"/>
  <c r="I15" i="12" s="1"/>
  <c r="B15" i="11"/>
  <c r="G17" i="12"/>
  <c r="F17" i="12"/>
  <c r="E17" i="12"/>
  <c r="D17" i="12"/>
  <c r="C17" i="12"/>
  <c r="I14" i="12"/>
  <c r="I13" i="12"/>
  <c r="I12" i="12"/>
  <c r="I11" i="12"/>
  <c r="I10" i="12"/>
  <c r="I9" i="12"/>
  <c r="I8" i="12"/>
  <c r="I7" i="12"/>
  <c r="I6" i="12"/>
  <c r="I5" i="12"/>
  <c r="I5" i="11" l="1"/>
  <c r="G17" i="11" l="1"/>
  <c r="F17" i="11"/>
  <c r="E17" i="11"/>
  <c r="D17" i="11"/>
  <c r="C17" i="11"/>
  <c r="B17" i="11"/>
  <c r="H15" i="11"/>
  <c r="I15" i="11" s="1"/>
  <c r="G15" i="11"/>
  <c r="F15" i="11"/>
  <c r="E15" i="11"/>
  <c r="D15" i="11"/>
  <c r="C15" i="11"/>
  <c r="I14" i="11"/>
  <c r="I13" i="11"/>
  <c r="I12" i="11"/>
  <c r="I11" i="11"/>
  <c r="I10" i="11"/>
  <c r="I9" i="11"/>
  <c r="I8" i="11"/>
  <c r="I7" i="11"/>
  <c r="I6" i="11"/>
  <c r="H15" i="10" l="1"/>
  <c r="B15" i="10"/>
  <c r="G17" i="10" l="1"/>
  <c r="F17" i="10"/>
  <c r="E17" i="10"/>
  <c r="D17" i="10"/>
  <c r="C17" i="10"/>
  <c r="B17" i="10"/>
  <c r="I15" i="10"/>
  <c r="G15" i="10"/>
  <c r="F15" i="10"/>
  <c r="E15" i="10"/>
  <c r="D15" i="10"/>
  <c r="C15" i="10"/>
  <c r="I14" i="10"/>
  <c r="I13" i="10"/>
  <c r="I12" i="10"/>
  <c r="I11" i="10"/>
  <c r="I10" i="10"/>
  <c r="I9" i="10"/>
  <c r="I8" i="10"/>
  <c r="I7" i="10"/>
  <c r="I6" i="10"/>
  <c r="I5" i="10"/>
  <c r="G17" i="9" l="1"/>
  <c r="F17" i="9"/>
  <c r="E17" i="9"/>
  <c r="D17" i="9"/>
  <c r="C17" i="9"/>
  <c r="B17" i="9"/>
  <c r="H15" i="9"/>
  <c r="I15" i="9" s="1"/>
  <c r="G15" i="9"/>
  <c r="F15" i="9"/>
  <c r="E15" i="9"/>
  <c r="D15" i="9"/>
  <c r="C15" i="9"/>
  <c r="B15" i="9"/>
  <c r="I14" i="9"/>
  <c r="I13" i="9"/>
  <c r="I12" i="9"/>
  <c r="I11" i="9"/>
  <c r="I10" i="9"/>
  <c r="I9" i="9"/>
  <c r="I8" i="9"/>
  <c r="I7" i="9"/>
  <c r="I6" i="9"/>
  <c r="I5" i="9"/>
  <c r="B15" i="8" l="1"/>
  <c r="G17" i="8" l="1"/>
  <c r="F17" i="8"/>
  <c r="E17" i="8"/>
  <c r="D17" i="8"/>
  <c r="C17" i="8"/>
  <c r="B17" i="8"/>
  <c r="H15" i="8"/>
  <c r="I15" i="8" s="1"/>
  <c r="G15" i="8"/>
  <c r="F15" i="8"/>
  <c r="E15" i="8"/>
  <c r="D15" i="8"/>
  <c r="C15" i="8"/>
  <c r="I14" i="8"/>
  <c r="I13" i="8"/>
  <c r="I12" i="8"/>
  <c r="I11" i="8"/>
  <c r="I10" i="8"/>
  <c r="I9" i="8"/>
  <c r="I8" i="8"/>
  <c r="I7" i="8"/>
  <c r="I6" i="8"/>
  <c r="I5" i="8"/>
  <c r="I5" i="7" l="1"/>
  <c r="B17" i="7"/>
  <c r="G17" i="7"/>
  <c r="F17" i="7"/>
  <c r="E17" i="7"/>
  <c r="D17" i="7"/>
  <c r="C17" i="7"/>
  <c r="H15" i="7"/>
  <c r="I15" i="7" s="1"/>
  <c r="G15" i="7"/>
  <c r="F15" i="7"/>
  <c r="E15" i="7"/>
  <c r="D15" i="7"/>
  <c r="C15" i="7"/>
  <c r="B15" i="7"/>
  <c r="I14" i="7"/>
  <c r="I13" i="7"/>
  <c r="I12" i="7"/>
  <c r="I11" i="7"/>
  <c r="I10" i="7"/>
  <c r="I9" i="7"/>
  <c r="I8" i="7"/>
  <c r="I7" i="7"/>
  <c r="I6" i="7"/>
  <c r="H15" i="6" l="1"/>
  <c r="G17" i="6" l="1"/>
  <c r="F17" i="6"/>
  <c r="E17" i="6"/>
  <c r="D17" i="6"/>
  <c r="C17" i="6"/>
  <c r="B17" i="6"/>
  <c r="I15" i="6"/>
  <c r="G15" i="6"/>
  <c r="F15" i="6"/>
  <c r="E15" i="6"/>
  <c r="D15" i="6"/>
  <c r="C15" i="6"/>
  <c r="B15" i="6"/>
  <c r="I14" i="6"/>
  <c r="I13" i="6"/>
  <c r="I12" i="6"/>
  <c r="I11" i="6"/>
  <c r="I10" i="6"/>
  <c r="I9" i="6"/>
  <c r="I8" i="6"/>
  <c r="I7" i="6"/>
  <c r="I6" i="6"/>
  <c r="I5" i="6"/>
  <c r="B15" i="5" l="1"/>
  <c r="G17" i="5"/>
  <c r="F17" i="5"/>
  <c r="E17" i="5"/>
  <c r="D17" i="5"/>
  <c r="C17" i="5"/>
  <c r="B17" i="5"/>
  <c r="H15" i="5"/>
  <c r="I15" i="5" s="1"/>
  <c r="G15" i="5"/>
  <c r="F15" i="5"/>
  <c r="E15" i="5"/>
  <c r="D15" i="5"/>
  <c r="C15" i="5"/>
  <c r="I14" i="5"/>
  <c r="I13" i="5"/>
  <c r="I12" i="5"/>
  <c r="I11" i="5"/>
  <c r="I10" i="5"/>
  <c r="I9" i="5"/>
  <c r="I8" i="5"/>
  <c r="I7" i="5"/>
  <c r="I6" i="5"/>
  <c r="I5" i="5"/>
  <c r="G17" i="4" l="1"/>
  <c r="F17" i="4"/>
  <c r="E17" i="4"/>
  <c r="D17" i="4"/>
  <c r="C17" i="4"/>
  <c r="B17" i="4"/>
  <c r="H15" i="4"/>
  <c r="I15" i="4" s="1"/>
  <c r="G15" i="4"/>
  <c r="F15" i="4"/>
  <c r="E15" i="4"/>
  <c r="D15" i="4"/>
  <c r="C15" i="4"/>
  <c r="B15" i="4"/>
  <c r="I14" i="4"/>
  <c r="I13" i="4"/>
  <c r="I12" i="4"/>
  <c r="I11" i="4"/>
  <c r="I10" i="4"/>
  <c r="I9" i="4"/>
  <c r="I8" i="4"/>
  <c r="I7" i="4"/>
  <c r="I6" i="4"/>
  <c r="I5" i="4"/>
  <c r="B15" i="2" l="1"/>
  <c r="G17" i="3" l="1"/>
  <c r="F17" i="3"/>
  <c r="E17" i="3"/>
  <c r="D17" i="3"/>
  <c r="C17" i="3"/>
  <c r="B17" i="3"/>
  <c r="H15" i="3"/>
  <c r="I15" i="3" s="1"/>
  <c r="G15" i="3"/>
  <c r="F15" i="3"/>
  <c r="E15" i="3"/>
  <c r="D15" i="3"/>
  <c r="C15" i="3"/>
  <c r="B15" i="3"/>
  <c r="I14" i="3"/>
  <c r="I13" i="3"/>
  <c r="I12" i="3"/>
  <c r="I11" i="3"/>
  <c r="I10" i="3"/>
  <c r="I9" i="3"/>
  <c r="I8" i="3"/>
  <c r="I7" i="3"/>
  <c r="I6" i="3"/>
  <c r="I5" i="3"/>
  <c r="G17" i="2" l="1"/>
  <c r="F17" i="2"/>
  <c r="E17" i="2"/>
  <c r="D17" i="2"/>
  <c r="C17" i="2"/>
  <c r="B17" i="2"/>
  <c r="H15" i="2"/>
  <c r="I15" i="2" s="1"/>
  <c r="G15" i="2"/>
  <c r="F15" i="2"/>
  <c r="E15" i="2"/>
  <c r="D15" i="2"/>
  <c r="C15" i="2"/>
  <c r="I14" i="2"/>
  <c r="I13" i="2"/>
  <c r="I12" i="2"/>
  <c r="I11" i="2"/>
  <c r="I10" i="2"/>
  <c r="I9" i="2"/>
  <c r="I8" i="2"/>
  <c r="I7" i="2"/>
  <c r="I6" i="2"/>
  <c r="I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18" authorId="0" shapeId="0" xr:uid="{2B45FE76-157F-4E10-86CD-048C1CA83EAB}">
      <text>
        <r>
          <rPr>
            <b/>
            <sz val="9"/>
            <color indexed="81"/>
            <rFont val="ＭＳ Ｐゴシック"/>
            <family val="3"/>
            <charset val="128"/>
          </rPr>
          <t>「無国籍」及び「国籍なし」は含まない。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18" authorId="0" shapeId="0" xr:uid="{13E1B289-BF8B-42C9-B97C-6959FB9CE9F8}">
      <text>
        <r>
          <rPr>
            <b/>
            <sz val="9"/>
            <color indexed="81"/>
            <rFont val="ＭＳ Ｐゴシック"/>
            <family val="3"/>
            <charset val="128"/>
          </rPr>
          <t>「無国籍」及び「国籍なし」は含まない。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18" authorId="0" shapeId="0" xr:uid="{80F55EB3-C67A-4D86-B071-88F1F50111F3}">
      <text>
        <r>
          <rPr>
            <b/>
            <sz val="9"/>
            <color indexed="81"/>
            <rFont val="ＭＳ Ｐゴシック"/>
            <family val="3"/>
            <charset val="128"/>
          </rPr>
          <t>「無国籍」及び「国籍なし」は含まない。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18" authorId="0" shapeId="0" xr:uid="{16250D21-FDA2-4250-A8B5-737B88FB636E}">
      <text>
        <r>
          <rPr>
            <b/>
            <sz val="9"/>
            <color indexed="81"/>
            <rFont val="ＭＳ Ｐゴシック"/>
            <family val="3"/>
            <charset val="128"/>
          </rPr>
          <t>「無国籍」及び「国籍なし」は含まない。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18" authorId="0" shapeId="0" xr:uid="{CE61CC84-C271-44BE-83CF-6BC0209D3E92}">
      <text>
        <r>
          <rPr>
            <b/>
            <sz val="9"/>
            <color indexed="81"/>
            <rFont val="ＭＳ Ｐゴシック"/>
            <family val="3"/>
            <charset val="128"/>
          </rPr>
          <t>「無国籍」及び「国籍なし」は含まない。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18" authorId="0" shapeId="0" xr:uid="{2FA0785F-C9C7-44D1-9319-96435CBB336F}">
      <text>
        <r>
          <rPr>
            <b/>
            <sz val="9"/>
            <color indexed="81"/>
            <rFont val="ＭＳ Ｐゴシック"/>
            <family val="3"/>
            <charset val="128"/>
          </rPr>
          <t>「無国籍」及び「国籍なし」は含まない。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18" authorId="0" shapeId="0" xr:uid="{37F1BFD7-0E22-438F-BE41-F6AFD93599F2}">
      <text>
        <r>
          <rPr>
            <b/>
            <sz val="9"/>
            <color indexed="81"/>
            <rFont val="ＭＳ Ｐゴシック"/>
            <family val="3"/>
            <charset val="128"/>
          </rPr>
          <t>「無国籍」及び「国籍なし」は含まない。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18" authorId="0" shapeId="0" xr:uid="{168E44FB-2AFB-40B7-8193-24663E947CF6}">
      <text>
        <r>
          <rPr>
            <b/>
            <sz val="9"/>
            <color indexed="81"/>
            <rFont val="ＭＳ Ｐゴシック"/>
            <family val="3"/>
            <charset val="128"/>
          </rPr>
          <t>「無国籍」及び「国籍なし」は含まない。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18" authorId="0" shapeId="0" xr:uid="{C29F7053-1F22-4BA2-90C9-898CF3A15FBA}">
      <text>
        <r>
          <rPr>
            <b/>
            <sz val="9"/>
            <color indexed="81"/>
            <rFont val="ＭＳ Ｐゴシック"/>
            <family val="3"/>
            <charset val="128"/>
          </rPr>
          <t>「無国籍」及び「国籍なし」は含まない。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18" authorId="0" shapeId="0" xr:uid="{06A4C355-2A2C-42A2-B296-3A78DEC5378D}">
      <text>
        <r>
          <rPr>
            <b/>
            <sz val="9"/>
            <color indexed="81"/>
            <rFont val="ＭＳ Ｐゴシック"/>
            <family val="3"/>
            <charset val="128"/>
          </rPr>
          <t>「無国籍」及び「国籍なし」は含まない。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18" authorId="0" shapeId="0" xr:uid="{E87B4036-E335-4DD3-93FF-7615C660B3CA}">
      <text>
        <r>
          <rPr>
            <b/>
            <sz val="9"/>
            <color indexed="81"/>
            <rFont val="ＭＳ Ｐゴシック"/>
            <family val="3"/>
            <charset val="128"/>
          </rPr>
          <t>「無国籍」及び「国籍なし」は含まない。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18" authorId="0" shapeId="0" xr:uid="{F9F90946-DC89-417E-9B50-624B45FC8378}">
      <text>
        <r>
          <rPr>
            <b/>
            <sz val="9"/>
            <color indexed="81"/>
            <rFont val="ＭＳ Ｐゴシック"/>
            <family val="3"/>
            <charset val="128"/>
          </rPr>
          <t>「無国籍」及び「国籍なし」は含まない。</t>
        </r>
      </text>
    </comment>
  </commentList>
</comments>
</file>

<file path=xl/sharedStrings.xml><?xml version="1.0" encoding="utf-8"?>
<sst xmlns="http://schemas.openxmlformats.org/spreadsheetml/2006/main" count="337" uniqueCount="29">
  <si>
    <t>ケ国</t>
    <rPh sb="1" eb="2">
      <t>クニ</t>
    </rPh>
    <phoneticPr fontId="2"/>
  </si>
  <si>
    <t>※国籍・地域の分類は、法務省の在留外国人統計の分類に基づく。</t>
    <phoneticPr fontId="2"/>
  </si>
  <si>
    <t>地区別割合</t>
    <rPh sb="0" eb="2">
      <t>チク</t>
    </rPh>
    <rPh sb="2" eb="3">
      <t>ベツ</t>
    </rPh>
    <rPh sb="3" eb="5">
      <t>ワリアイ</t>
    </rPh>
    <phoneticPr fontId="2"/>
  </si>
  <si>
    <t>計</t>
    <rPh sb="0" eb="1">
      <t>ケイ</t>
    </rPh>
    <phoneticPr fontId="2"/>
  </si>
  <si>
    <t>その他</t>
    <rPh sb="2" eb="3">
      <t>ホカ</t>
    </rPh>
    <phoneticPr fontId="2"/>
  </si>
  <si>
    <t>タイ</t>
  </si>
  <si>
    <t>インドネシア</t>
  </si>
  <si>
    <t>スリランカ</t>
  </si>
  <si>
    <t>ブラジル</t>
  </si>
  <si>
    <t>フィリピン</t>
  </si>
  <si>
    <t>インド</t>
  </si>
  <si>
    <t>韓国</t>
  </si>
  <si>
    <t>ベトナム</t>
  </si>
  <si>
    <t>中国</t>
  </si>
  <si>
    <t>茎崎</t>
    <rPh sb="0" eb="2">
      <t>クキザキ</t>
    </rPh>
    <phoneticPr fontId="2"/>
  </si>
  <si>
    <t>筑波</t>
    <rPh sb="0" eb="2">
      <t>ツクバ</t>
    </rPh>
    <phoneticPr fontId="2"/>
  </si>
  <si>
    <t>豊里</t>
    <rPh sb="0" eb="2">
      <t>トヨサト</t>
    </rPh>
    <phoneticPr fontId="2"/>
  </si>
  <si>
    <t>大穂</t>
    <rPh sb="0" eb="2">
      <t>オオホ</t>
    </rPh>
    <phoneticPr fontId="2"/>
  </si>
  <si>
    <t>桜</t>
    <rPh sb="0" eb="1">
      <t>サクラ</t>
    </rPh>
    <phoneticPr fontId="2"/>
  </si>
  <si>
    <t>谷田部</t>
    <rPh sb="0" eb="3">
      <t>ヤタベ</t>
    </rPh>
    <phoneticPr fontId="2"/>
  </si>
  <si>
    <t>国籍別
割合</t>
    <rPh sb="0" eb="2">
      <t>コクセキ</t>
    </rPh>
    <rPh sb="2" eb="3">
      <t>ベツ</t>
    </rPh>
    <rPh sb="4" eb="6">
      <t>ワリアイ</t>
    </rPh>
    <phoneticPr fontId="2"/>
  </si>
  <si>
    <t>地区（旧町村）別内訳</t>
    <rPh sb="0" eb="2">
      <t>チク</t>
    </rPh>
    <rPh sb="3" eb="4">
      <t>キュウ</t>
    </rPh>
    <rPh sb="4" eb="6">
      <t>チョウソン</t>
    </rPh>
    <rPh sb="7" eb="8">
      <t>ベツ</t>
    </rPh>
    <rPh sb="8" eb="10">
      <t>ウチワケ</t>
    </rPh>
    <phoneticPr fontId="2"/>
  </si>
  <si>
    <t>国籍・地域</t>
    <rPh sb="0" eb="2">
      <t>コクセキ</t>
    </rPh>
    <rPh sb="3" eb="5">
      <t>チイキ</t>
    </rPh>
    <phoneticPr fontId="2"/>
  </si>
  <si>
    <t>現在</t>
    <rPh sb="0" eb="2">
      <t>ゲンザイ</t>
    </rPh>
    <phoneticPr fontId="2"/>
  </si>
  <si>
    <t>つくば市</t>
    <rPh sb="0" eb="4">
      <t>イ</t>
    </rPh>
    <phoneticPr fontId="2"/>
  </si>
  <si>
    <r>
      <t>外国人住民数（概要）</t>
    </r>
    <r>
      <rPr>
        <b/>
        <sz val="14"/>
        <rFont val="ＭＳ Ｐゴシック"/>
        <family val="3"/>
        <charset val="128"/>
      </rPr>
      <t>-上位10ヶ国－</t>
    </r>
    <rPh sb="0" eb="2">
      <t>ガイコク</t>
    </rPh>
    <rPh sb="2" eb="3">
      <t>ジン</t>
    </rPh>
    <rPh sb="3" eb="5">
      <t>ジュウミン</t>
    </rPh>
    <rPh sb="5" eb="6">
      <t>スウ</t>
    </rPh>
    <rPh sb="7" eb="9">
      <t>ガイヨウ</t>
    </rPh>
    <rPh sb="11" eb="13">
      <t>ジョウイ</t>
    </rPh>
    <rPh sb="16" eb="17">
      <t>コク</t>
    </rPh>
    <phoneticPr fontId="2"/>
  </si>
  <si>
    <t>台湾</t>
  </si>
  <si>
    <t xml:space="preserve">          </t>
  </si>
  <si>
    <t>米国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</si>
</sst>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[$-F800]dddd\,\ mmmm\ dd\,\ yyyy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i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176" fontId="5" fillId="0" borderId="5" xfId="0" applyNumberFormat="1" applyFont="1" applyFill="1" applyBorder="1" applyAlignment="1">
      <alignment vertical="center"/>
    </xf>
    <xf numFmtId="176" fontId="6" fillId="0" borderId="6" xfId="1" applyNumberFormat="1" applyFont="1" applyFill="1" applyBorder="1" applyAlignment="1">
      <alignment vertical="center"/>
    </xf>
    <xf numFmtId="176" fontId="6" fillId="0" borderId="7" xfId="1" applyNumberFormat="1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38" fontId="8" fillId="0" borderId="7" xfId="1" applyFont="1" applyFill="1" applyBorder="1" applyAlignment="1">
      <alignment vertical="center"/>
    </xf>
    <xf numFmtId="38" fontId="8" fillId="0" borderId="8" xfId="1" applyFont="1" applyFill="1" applyBorder="1" applyAlignment="1">
      <alignment vertical="center"/>
    </xf>
    <xf numFmtId="38" fontId="8" fillId="0" borderId="9" xfId="1" applyFont="1" applyFill="1" applyBorder="1" applyAlignment="1">
      <alignment vertical="center"/>
    </xf>
    <xf numFmtId="176" fontId="6" fillId="0" borderId="9" xfId="0" applyNumberFormat="1" applyFont="1" applyFill="1" applyBorder="1" applyAlignment="1">
      <alignment vertical="center"/>
    </xf>
    <xf numFmtId="38" fontId="8" fillId="0" borderId="1" xfId="1" applyNumberFormat="1" applyFont="1" applyFill="1" applyBorder="1" applyAlignment="1">
      <alignment vertical="center"/>
    </xf>
    <xf numFmtId="0" fontId="7" fillId="0" borderId="10" xfId="0" applyFont="1" applyFill="1" applyBorder="1" applyAlignment="1">
      <alignment horizontal="center" vertical="center"/>
    </xf>
    <xf numFmtId="0" fontId="0" fillId="0" borderId="0" xfId="0" applyBorder="1"/>
    <xf numFmtId="176" fontId="6" fillId="0" borderId="11" xfId="0" applyNumberFormat="1" applyFont="1" applyFill="1" applyBorder="1" applyAlignment="1">
      <alignment vertical="center"/>
    </xf>
    <xf numFmtId="38" fontId="8" fillId="0" borderId="11" xfId="1" applyFont="1" applyFill="1" applyBorder="1" applyAlignment="1">
      <alignment vertical="center"/>
    </xf>
    <xf numFmtId="38" fontId="8" fillId="0" borderId="12" xfId="1" applyFont="1" applyFill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38" fontId="8" fillId="0" borderId="14" xfId="1" applyFont="1" applyFill="1" applyBorder="1" applyAlignment="1">
      <alignment vertical="center"/>
    </xf>
    <xf numFmtId="38" fontId="8" fillId="0" borderId="15" xfId="1" applyFont="1" applyFill="1" applyBorder="1" applyAlignment="1">
      <alignment vertical="center"/>
    </xf>
    <xf numFmtId="176" fontId="6" fillId="0" borderId="16" xfId="0" applyNumberFormat="1" applyFont="1" applyFill="1" applyBorder="1" applyAlignment="1">
      <alignment vertical="center"/>
    </xf>
    <xf numFmtId="38" fontId="8" fillId="0" borderId="3" xfId="1" applyFont="1" applyFill="1" applyBorder="1" applyAlignment="1">
      <alignment vertical="center"/>
    </xf>
    <xf numFmtId="38" fontId="8" fillId="0" borderId="17" xfId="1" applyFont="1" applyFill="1" applyBorder="1" applyAlignment="1">
      <alignment vertical="center"/>
    </xf>
    <xf numFmtId="38" fontId="8" fillId="0" borderId="16" xfId="1" applyFont="1" applyFill="1" applyBorder="1" applyAlignment="1">
      <alignment vertical="center"/>
    </xf>
    <xf numFmtId="38" fontId="8" fillId="0" borderId="17" xfId="1" applyFont="1" applyFill="1" applyBorder="1" applyAlignment="1">
      <alignment vertical="center" wrapText="1"/>
    </xf>
    <xf numFmtId="0" fontId="7" fillId="0" borderId="16" xfId="0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177" fontId="5" fillId="0" borderId="8" xfId="0" applyNumberFormat="1" applyFont="1" applyFill="1" applyBorder="1" applyAlignment="1">
      <alignment horizontal="right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A5C3B-85CB-4EE8-95A6-915AC17B96E9}">
  <dimension ref="A1:K18"/>
  <sheetViews>
    <sheetView showGridLines="0" tabSelected="1" view="pageBreakPreview" zoomScaleNormal="100" zoomScaleSheetLayoutView="100" workbookViewId="0">
      <pane xSplit="1" ySplit="4" topLeftCell="B5" activePane="bottomRight" state="frozen"/>
      <selection activeCell="L17" sqref="L17"/>
      <selection pane="topRight" activeCell="L17" sqref="L17"/>
      <selection pane="bottomLeft" activeCell="L17" sqref="L17"/>
      <selection pane="bottomRight" sqref="A1:I1"/>
    </sheetView>
  </sheetViews>
  <sheetFormatPr defaultColWidth="10.75" defaultRowHeight="30" customHeight="1" x14ac:dyDescent="0.15"/>
  <cols>
    <col min="1" max="1" width="16.75" style="2" customWidth="1"/>
    <col min="2" max="7" width="9.375" style="1" customWidth="1"/>
    <col min="8" max="8" width="9.875" style="1" customWidth="1"/>
    <col min="9" max="9" width="9.375" style="1" customWidth="1"/>
    <col min="10" max="16384" width="10.75" style="1"/>
  </cols>
  <sheetData>
    <row r="1" spans="1:11" ht="51.6" customHeight="1" x14ac:dyDescent="0.15">
      <c r="A1" s="38" t="s">
        <v>25</v>
      </c>
      <c r="B1" s="38"/>
      <c r="C1" s="38"/>
      <c r="D1" s="38"/>
      <c r="E1" s="38"/>
      <c r="F1" s="38"/>
      <c r="G1" s="38"/>
      <c r="H1" s="38"/>
      <c r="I1" s="38"/>
    </row>
    <row r="2" spans="1:11" ht="31.5" customHeight="1" x14ac:dyDescent="0.15">
      <c r="A2" s="35" t="s">
        <v>24</v>
      </c>
      <c r="F2" s="39">
        <v>45352</v>
      </c>
      <c r="G2" s="39"/>
      <c r="H2" s="39"/>
      <c r="I2" s="34" t="s">
        <v>23</v>
      </c>
    </row>
    <row r="3" spans="1:11" ht="25.15" customHeight="1" x14ac:dyDescent="0.15">
      <c r="A3" s="40" t="s">
        <v>22</v>
      </c>
      <c r="B3" s="42" t="s">
        <v>21</v>
      </c>
      <c r="C3" s="42"/>
      <c r="D3" s="42"/>
      <c r="E3" s="42"/>
      <c r="F3" s="42"/>
      <c r="G3" s="42"/>
      <c r="H3" s="43" t="s">
        <v>3</v>
      </c>
      <c r="I3" s="45" t="s">
        <v>20</v>
      </c>
      <c r="K3" s="3"/>
    </row>
    <row r="4" spans="1:11" s="30" customFormat="1" ht="25.15" customHeight="1" x14ac:dyDescent="0.15">
      <c r="A4" s="41"/>
      <c r="B4" s="33" t="s">
        <v>19</v>
      </c>
      <c r="C4" s="33" t="s">
        <v>18</v>
      </c>
      <c r="D4" s="33" t="s">
        <v>17</v>
      </c>
      <c r="E4" s="33" t="s">
        <v>16</v>
      </c>
      <c r="F4" s="33" t="s">
        <v>15</v>
      </c>
      <c r="G4" s="32" t="s">
        <v>14</v>
      </c>
      <c r="H4" s="44"/>
      <c r="I4" s="46"/>
      <c r="K4" s="31"/>
    </row>
    <row r="5" spans="1:11" ht="30" customHeight="1" x14ac:dyDescent="0.15">
      <c r="A5" s="29" t="s">
        <v>13</v>
      </c>
      <c r="B5" s="28">
        <v>1350</v>
      </c>
      <c r="C5" s="27">
        <v>1973</v>
      </c>
      <c r="D5" s="27">
        <v>96</v>
      </c>
      <c r="E5" s="27">
        <v>58</v>
      </c>
      <c r="F5" s="27">
        <v>49</v>
      </c>
      <c r="G5" s="26">
        <v>93</v>
      </c>
      <c r="H5" s="25">
        <f>SUM(B5:G5)</f>
        <v>3619</v>
      </c>
      <c r="I5" s="24">
        <f>IF(H5&gt;0,H5/$H$16,"")</f>
        <v>0.28761026782166416</v>
      </c>
      <c r="K5" s="16"/>
    </row>
    <row r="6" spans="1:11" ht="30" customHeight="1" x14ac:dyDescent="0.15">
      <c r="A6" s="20" t="s">
        <v>12</v>
      </c>
      <c r="B6" s="19">
        <v>877</v>
      </c>
      <c r="C6" s="18">
        <v>263</v>
      </c>
      <c r="D6" s="18">
        <v>141</v>
      </c>
      <c r="E6" s="18">
        <v>117</v>
      </c>
      <c r="F6" s="18">
        <v>56</v>
      </c>
      <c r="G6" s="19">
        <v>62</v>
      </c>
      <c r="H6" s="25">
        <f t="shared" ref="H6:H14" si="0">SUM(B6:G6)</f>
        <v>1516</v>
      </c>
      <c r="I6" s="17">
        <f t="shared" ref="I6:I16" si="1">IF(H6&gt;0,H6/$H$16,"")</f>
        <v>0.12048001271556863</v>
      </c>
      <c r="K6" s="16"/>
    </row>
    <row r="7" spans="1:11" ht="30" customHeight="1" x14ac:dyDescent="0.15">
      <c r="A7" s="20" t="s">
        <v>11</v>
      </c>
      <c r="B7" s="19">
        <v>448</v>
      </c>
      <c r="C7" s="18">
        <v>326</v>
      </c>
      <c r="D7" s="18">
        <v>32</v>
      </c>
      <c r="E7" s="18">
        <v>21</v>
      </c>
      <c r="F7" s="18">
        <v>5</v>
      </c>
      <c r="G7" s="19">
        <v>30</v>
      </c>
      <c r="H7" s="25">
        <f t="shared" si="0"/>
        <v>862</v>
      </c>
      <c r="I7" s="17">
        <f t="shared" si="1"/>
        <v>6.8505125963601685E-2</v>
      </c>
      <c r="K7" s="16"/>
    </row>
    <row r="8" spans="1:11" ht="30" customHeight="1" x14ac:dyDescent="0.15">
      <c r="A8" s="20" t="s">
        <v>10</v>
      </c>
      <c r="B8" s="19">
        <v>514</v>
      </c>
      <c r="C8" s="18">
        <v>267</v>
      </c>
      <c r="D8" s="18">
        <v>26</v>
      </c>
      <c r="E8" s="18">
        <v>16</v>
      </c>
      <c r="F8" s="18">
        <v>19</v>
      </c>
      <c r="G8" s="19">
        <v>1</v>
      </c>
      <c r="H8" s="25">
        <f t="shared" si="0"/>
        <v>843</v>
      </c>
      <c r="I8" s="17">
        <f t="shared" si="1"/>
        <v>6.6995152189461976E-2</v>
      </c>
      <c r="K8" s="16"/>
    </row>
    <row r="9" spans="1:11" ht="30" customHeight="1" x14ac:dyDescent="0.15">
      <c r="A9" s="20" t="s">
        <v>6</v>
      </c>
      <c r="B9" s="19">
        <v>160</v>
      </c>
      <c r="C9" s="18">
        <v>181</v>
      </c>
      <c r="D9" s="18">
        <v>31</v>
      </c>
      <c r="E9" s="18">
        <v>69</v>
      </c>
      <c r="F9" s="18">
        <v>38</v>
      </c>
      <c r="G9" s="19">
        <v>34</v>
      </c>
      <c r="H9" s="25">
        <f t="shared" si="0"/>
        <v>513</v>
      </c>
      <c r="I9" s="17">
        <f t="shared" si="1"/>
        <v>4.0769291901772232E-2</v>
      </c>
      <c r="K9" s="16"/>
    </row>
    <row r="10" spans="1:11" ht="30" customHeight="1" x14ac:dyDescent="0.15">
      <c r="A10" s="20" t="s">
        <v>9</v>
      </c>
      <c r="B10" s="19">
        <v>251</v>
      </c>
      <c r="C10" s="18">
        <v>119</v>
      </c>
      <c r="D10" s="18">
        <v>19</v>
      </c>
      <c r="E10" s="18">
        <v>38</v>
      </c>
      <c r="F10" s="18">
        <v>10</v>
      </c>
      <c r="G10" s="19">
        <v>68</v>
      </c>
      <c r="H10" s="25">
        <f t="shared" si="0"/>
        <v>505</v>
      </c>
      <c r="I10" s="17">
        <f t="shared" si="1"/>
        <v>4.0133513470555514E-2</v>
      </c>
      <c r="K10" s="16"/>
    </row>
    <row r="11" spans="1:11" ht="30" customHeight="1" x14ac:dyDescent="0.15">
      <c r="A11" s="20" t="s">
        <v>7</v>
      </c>
      <c r="B11" s="19">
        <v>202</v>
      </c>
      <c r="C11" s="18">
        <v>120</v>
      </c>
      <c r="D11" s="18">
        <v>51</v>
      </c>
      <c r="E11" s="18">
        <v>50</v>
      </c>
      <c r="F11" s="18">
        <v>12</v>
      </c>
      <c r="G11" s="19">
        <v>23</v>
      </c>
      <c r="H11" s="25">
        <f t="shared" si="0"/>
        <v>458</v>
      </c>
      <c r="I11" s="17">
        <f t="shared" si="1"/>
        <v>3.6398315187157276E-2</v>
      </c>
      <c r="K11" s="16"/>
    </row>
    <row r="12" spans="1:11" ht="30" customHeight="1" x14ac:dyDescent="0.15">
      <c r="A12" s="20" t="s">
        <v>8</v>
      </c>
      <c r="B12" s="19">
        <v>262</v>
      </c>
      <c r="C12" s="18">
        <v>52</v>
      </c>
      <c r="D12" s="18">
        <v>23</v>
      </c>
      <c r="E12" s="18">
        <v>7</v>
      </c>
      <c r="F12" s="18">
        <v>9</v>
      </c>
      <c r="G12" s="19">
        <v>53</v>
      </c>
      <c r="H12" s="25">
        <f t="shared" si="0"/>
        <v>406</v>
      </c>
      <c r="I12" s="17">
        <f t="shared" si="1"/>
        <v>3.2265755384248591E-2</v>
      </c>
      <c r="J12" s="21"/>
      <c r="K12" s="16"/>
    </row>
    <row r="13" spans="1:11" ht="30" customHeight="1" x14ac:dyDescent="0.15">
      <c r="A13" s="20" t="s">
        <v>26</v>
      </c>
      <c r="B13" s="19">
        <v>170</v>
      </c>
      <c r="C13" s="18">
        <v>95</v>
      </c>
      <c r="D13" s="18">
        <v>17</v>
      </c>
      <c r="E13" s="18">
        <v>3</v>
      </c>
      <c r="F13" s="18">
        <v>5</v>
      </c>
      <c r="G13" s="19">
        <v>11</v>
      </c>
      <c r="H13" s="25">
        <f t="shared" si="0"/>
        <v>301</v>
      </c>
      <c r="I13" s="17">
        <f t="shared" si="1"/>
        <v>2.3921163474529127E-2</v>
      </c>
      <c r="K13" s="16"/>
    </row>
    <row r="14" spans="1:11" ht="30" customHeight="1" x14ac:dyDescent="0.15">
      <c r="A14" s="20" t="s">
        <v>28</v>
      </c>
      <c r="B14" s="19">
        <v>123</v>
      </c>
      <c r="C14" s="18">
        <v>110</v>
      </c>
      <c r="D14" s="18">
        <v>17</v>
      </c>
      <c r="E14" s="18">
        <v>11</v>
      </c>
      <c r="F14" s="18">
        <v>3</v>
      </c>
      <c r="G14" s="19">
        <v>4</v>
      </c>
      <c r="H14" s="25">
        <f t="shared" si="0"/>
        <v>268</v>
      </c>
      <c r="I14" s="17">
        <f t="shared" si="1"/>
        <v>2.1298577445760154E-2</v>
      </c>
      <c r="K14" s="16"/>
    </row>
    <row r="15" spans="1:11" ht="30" customHeight="1" x14ac:dyDescent="0.15">
      <c r="A15" s="15" t="s">
        <v>4</v>
      </c>
      <c r="B15" s="14">
        <f>B16-SUM(B5:B14)</f>
        <v>1416</v>
      </c>
      <c r="C15" s="14">
        <f t="shared" ref="C15:G15" si="2">C16-SUM(C5:C14)</f>
        <v>1264</v>
      </c>
      <c r="D15" s="14">
        <f t="shared" si="2"/>
        <v>271</v>
      </c>
      <c r="E15" s="14">
        <f t="shared" si="2"/>
        <v>91</v>
      </c>
      <c r="F15" s="14">
        <f t="shared" si="2"/>
        <v>127</v>
      </c>
      <c r="G15" s="14">
        <f t="shared" si="2"/>
        <v>123</v>
      </c>
      <c r="H15" s="14">
        <f>H16-SUM(H5:H14)</f>
        <v>3292</v>
      </c>
      <c r="I15" s="13">
        <f t="shared" si="1"/>
        <v>0.26162282444568069</v>
      </c>
      <c r="K15" s="3"/>
    </row>
    <row r="16" spans="1:11" ht="30" customHeight="1" x14ac:dyDescent="0.15">
      <c r="A16" s="9" t="s">
        <v>3</v>
      </c>
      <c r="B16" s="10">
        <v>5773</v>
      </c>
      <c r="C16" s="12">
        <v>4770</v>
      </c>
      <c r="D16" s="12">
        <v>724</v>
      </c>
      <c r="E16" s="12">
        <v>481</v>
      </c>
      <c r="F16" s="12">
        <v>333</v>
      </c>
      <c r="G16" s="11">
        <v>502</v>
      </c>
      <c r="H16" s="10">
        <f>SUM(B16:G16)</f>
        <v>12583</v>
      </c>
      <c r="I16" s="6">
        <f t="shared" si="1"/>
        <v>1</v>
      </c>
      <c r="K16" s="3"/>
    </row>
    <row r="17" spans="1:11" ht="30" customHeight="1" x14ac:dyDescent="0.15">
      <c r="A17" s="9" t="s">
        <v>2</v>
      </c>
      <c r="B17" s="8">
        <f>IF(B16&gt;0,B16/$H$16,"")</f>
        <v>0.45879361042676625</v>
      </c>
      <c r="C17" s="8">
        <f t="shared" ref="C17:G17" si="3">IF(C16&gt;0,C16/$H$16,"")</f>
        <v>0.37908288961296988</v>
      </c>
      <c r="D17" s="8">
        <f t="shared" si="3"/>
        <v>5.753794802511325E-2</v>
      </c>
      <c r="E17" s="8">
        <f t="shared" si="3"/>
        <v>3.8226178176905351E-2</v>
      </c>
      <c r="F17" s="8">
        <f t="shared" si="3"/>
        <v>2.6464277199396011E-2</v>
      </c>
      <c r="G17" s="7">
        <f t="shared" si="3"/>
        <v>3.9895096558849243E-2</v>
      </c>
      <c r="H17" s="6"/>
      <c r="I17" s="6"/>
      <c r="K17" s="3"/>
    </row>
    <row r="18" spans="1:11" ht="30" customHeight="1" x14ac:dyDescent="0.15">
      <c r="B18" s="36" t="s">
        <v>1</v>
      </c>
      <c r="C18" s="36"/>
      <c r="D18" s="36"/>
      <c r="E18" s="36"/>
      <c r="F18" s="36"/>
      <c r="G18" s="37"/>
      <c r="H18" s="5">
        <v>146</v>
      </c>
      <c r="I18" s="4" t="s">
        <v>0</v>
      </c>
      <c r="K18" s="3"/>
    </row>
  </sheetData>
  <mergeCells count="7">
    <mergeCell ref="B18:G18"/>
    <mergeCell ref="A1:I1"/>
    <mergeCell ref="F2:H2"/>
    <mergeCell ref="A3:A4"/>
    <mergeCell ref="B3:G3"/>
    <mergeCell ref="H3:H4"/>
    <mergeCell ref="I3:I4"/>
  </mergeCells>
  <phoneticPr fontId="2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31593-CF42-4CEB-A3F9-8551D48552C1}">
  <dimension ref="A1:K18"/>
  <sheetViews>
    <sheetView showGridLines="0" view="pageBreakPreview" zoomScale="85" zoomScaleNormal="100" zoomScaleSheetLayoutView="85" workbookViewId="0">
      <pane xSplit="1" ySplit="4" topLeftCell="B5" activePane="bottomRight" state="frozen"/>
      <selection activeCell="L17" sqref="L17"/>
      <selection pane="topRight" activeCell="L17" sqref="L17"/>
      <selection pane="bottomLeft" activeCell="L17" sqref="L17"/>
      <selection pane="bottomRight" activeCell="N4" sqref="N4"/>
    </sheetView>
  </sheetViews>
  <sheetFormatPr defaultColWidth="10.75" defaultRowHeight="30" customHeight="1" x14ac:dyDescent="0.15"/>
  <cols>
    <col min="1" max="1" width="16.75" style="2" customWidth="1"/>
    <col min="2" max="9" width="9.375" style="1" customWidth="1"/>
    <col min="10" max="16384" width="10.75" style="1"/>
  </cols>
  <sheetData>
    <row r="1" spans="1:11" ht="51.6" customHeight="1" x14ac:dyDescent="0.15">
      <c r="A1" s="38" t="s">
        <v>25</v>
      </c>
      <c r="B1" s="38"/>
      <c r="C1" s="38"/>
      <c r="D1" s="38"/>
      <c r="E1" s="38"/>
      <c r="F1" s="38"/>
      <c r="G1" s="38"/>
      <c r="H1" s="38"/>
      <c r="I1" s="38"/>
    </row>
    <row r="2" spans="1:11" ht="31.5" customHeight="1" x14ac:dyDescent="0.15">
      <c r="A2" s="35" t="s">
        <v>24</v>
      </c>
      <c r="F2" s="39">
        <v>45078</v>
      </c>
      <c r="G2" s="39"/>
      <c r="H2" s="39"/>
      <c r="I2" s="34" t="s">
        <v>23</v>
      </c>
    </row>
    <row r="3" spans="1:11" ht="25.15" customHeight="1" x14ac:dyDescent="0.15">
      <c r="A3" s="40" t="s">
        <v>22</v>
      </c>
      <c r="B3" s="42" t="s">
        <v>21</v>
      </c>
      <c r="C3" s="42"/>
      <c r="D3" s="42"/>
      <c r="E3" s="42"/>
      <c r="F3" s="42"/>
      <c r="G3" s="42"/>
      <c r="H3" s="43" t="s">
        <v>3</v>
      </c>
      <c r="I3" s="45" t="s">
        <v>20</v>
      </c>
      <c r="K3" s="3"/>
    </row>
    <row r="4" spans="1:11" s="30" customFormat="1" ht="25.15" customHeight="1" x14ac:dyDescent="0.15">
      <c r="A4" s="41"/>
      <c r="B4" s="33" t="s">
        <v>19</v>
      </c>
      <c r="C4" s="33" t="s">
        <v>18</v>
      </c>
      <c r="D4" s="33" t="s">
        <v>17</v>
      </c>
      <c r="E4" s="33" t="s">
        <v>16</v>
      </c>
      <c r="F4" s="33" t="s">
        <v>15</v>
      </c>
      <c r="G4" s="32" t="s">
        <v>14</v>
      </c>
      <c r="H4" s="44"/>
      <c r="I4" s="46"/>
      <c r="K4" s="31"/>
    </row>
    <row r="5" spans="1:11" ht="30" customHeight="1" x14ac:dyDescent="0.15">
      <c r="A5" s="29" t="s">
        <v>13</v>
      </c>
      <c r="B5" s="28">
        <v>1287</v>
      </c>
      <c r="C5" s="27">
        <v>1917</v>
      </c>
      <c r="D5" s="27">
        <v>105</v>
      </c>
      <c r="E5" s="27">
        <v>60</v>
      </c>
      <c r="F5" s="27">
        <v>38</v>
      </c>
      <c r="G5" s="26">
        <v>80</v>
      </c>
      <c r="H5" s="25">
        <v>3487</v>
      </c>
      <c r="I5" s="24">
        <f t="shared" ref="I5:I15" si="0">IF(H5&gt;0,H5/$H$16,"")</f>
        <v>0.28294384939954559</v>
      </c>
      <c r="K5" s="16"/>
    </row>
    <row r="6" spans="1:11" ht="30" customHeight="1" x14ac:dyDescent="0.15">
      <c r="A6" s="20" t="s">
        <v>12</v>
      </c>
      <c r="B6" s="19">
        <v>893</v>
      </c>
      <c r="C6" s="18">
        <v>265</v>
      </c>
      <c r="D6" s="18">
        <v>133</v>
      </c>
      <c r="E6" s="18">
        <v>132</v>
      </c>
      <c r="F6" s="18">
        <v>53</v>
      </c>
      <c r="G6" s="19">
        <v>63</v>
      </c>
      <c r="H6" s="18">
        <v>1539</v>
      </c>
      <c r="I6" s="17">
        <f t="shared" si="0"/>
        <v>0.12487828627069134</v>
      </c>
      <c r="K6" s="16"/>
    </row>
    <row r="7" spans="1:11" ht="30" customHeight="1" x14ac:dyDescent="0.15">
      <c r="A7" s="20" t="s">
        <v>11</v>
      </c>
      <c r="B7" s="19">
        <v>447</v>
      </c>
      <c r="C7" s="18">
        <v>340</v>
      </c>
      <c r="D7" s="18">
        <v>35</v>
      </c>
      <c r="E7" s="18">
        <v>20</v>
      </c>
      <c r="F7" s="18">
        <v>5</v>
      </c>
      <c r="G7" s="19">
        <v>29</v>
      </c>
      <c r="H7" s="22">
        <v>876</v>
      </c>
      <c r="I7" s="17">
        <f t="shared" si="0"/>
        <v>7.108081791626096E-2</v>
      </c>
      <c r="K7" s="16"/>
    </row>
    <row r="8" spans="1:11" ht="30" customHeight="1" x14ac:dyDescent="0.15">
      <c r="A8" s="20" t="s">
        <v>10</v>
      </c>
      <c r="B8" s="19">
        <v>465</v>
      </c>
      <c r="C8" s="18">
        <v>276</v>
      </c>
      <c r="D8" s="18">
        <v>15</v>
      </c>
      <c r="E8" s="18">
        <v>14</v>
      </c>
      <c r="F8" s="18">
        <v>17</v>
      </c>
      <c r="G8" s="19">
        <v>1</v>
      </c>
      <c r="H8" s="23">
        <v>788</v>
      </c>
      <c r="I8" s="17">
        <f t="shared" si="0"/>
        <v>6.3940279130152544E-2</v>
      </c>
      <c r="K8" s="16"/>
    </row>
    <row r="9" spans="1:11" ht="30" customHeight="1" x14ac:dyDescent="0.15">
      <c r="A9" s="20" t="s">
        <v>9</v>
      </c>
      <c r="B9" s="19">
        <v>257</v>
      </c>
      <c r="C9" s="18">
        <v>127</v>
      </c>
      <c r="D9" s="18">
        <v>15</v>
      </c>
      <c r="E9" s="18">
        <v>36</v>
      </c>
      <c r="F9" s="18">
        <v>13</v>
      </c>
      <c r="G9" s="19">
        <v>54</v>
      </c>
      <c r="H9" s="23">
        <v>502</v>
      </c>
      <c r="I9" s="17">
        <f t="shared" si="0"/>
        <v>4.0733528075300229E-2</v>
      </c>
      <c r="K9" s="16"/>
    </row>
    <row r="10" spans="1:11" ht="30" customHeight="1" x14ac:dyDescent="0.15">
      <c r="A10" s="20" t="s">
        <v>6</v>
      </c>
      <c r="B10" s="19">
        <v>139</v>
      </c>
      <c r="C10" s="18">
        <v>165</v>
      </c>
      <c r="D10" s="18">
        <v>37</v>
      </c>
      <c r="E10" s="18">
        <v>44</v>
      </c>
      <c r="F10" s="18">
        <v>22</v>
      </c>
      <c r="G10" s="19">
        <v>34</v>
      </c>
      <c r="H10" s="18">
        <v>441</v>
      </c>
      <c r="I10" s="17">
        <f t="shared" si="0"/>
        <v>3.5783836416747809E-2</v>
      </c>
      <c r="K10" s="16"/>
    </row>
    <row r="11" spans="1:11" ht="30" customHeight="1" x14ac:dyDescent="0.15">
      <c r="A11" s="20" t="s">
        <v>8</v>
      </c>
      <c r="B11" s="19">
        <v>264</v>
      </c>
      <c r="C11" s="18">
        <v>61</v>
      </c>
      <c r="D11" s="18">
        <v>18</v>
      </c>
      <c r="E11" s="18">
        <v>10</v>
      </c>
      <c r="F11" s="18">
        <v>9</v>
      </c>
      <c r="G11" s="19">
        <v>52</v>
      </c>
      <c r="H11" s="22">
        <v>414</v>
      </c>
      <c r="I11" s="17">
        <f t="shared" si="0"/>
        <v>3.359298928919182E-2</v>
      </c>
      <c r="K11" s="16"/>
    </row>
    <row r="12" spans="1:11" ht="30" customHeight="1" x14ac:dyDescent="0.15">
      <c r="A12" s="20" t="s">
        <v>7</v>
      </c>
      <c r="B12" s="19">
        <v>179</v>
      </c>
      <c r="C12" s="18">
        <v>100</v>
      </c>
      <c r="D12" s="18">
        <v>37</v>
      </c>
      <c r="E12" s="18">
        <v>48</v>
      </c>
      <c r="F12" s="18">
        <v>11</v>
      </c>
      <c r="G12" s="19">
        <v>27</v>
      </c>
      <c r="H12" s="18">
        <v>402</v>
      </c>
      <c r="I12" s="17">
        <f t="shared" si="0"/>
        <v>3.261927945472249E-2</v>
      </c>
      <c r="J12" s="21"/>
      <c r="K12" s="16"/>
    </row>
    <row r="13" spans="1:11" ht="30" customHeight="1" x14ac:dyDescent="0.15">
      <c r="A13" s="20" t="s">
        <v>26</v>
      </c>
      <c r="B13" s="19">
        <v>165</v>
      </c>
      <c r="C13" s="18">
        <v>108</v>
      </c>
      <c r="D13" s="18">
        <v>18</v>
      </c>
      <c r="E13" s="18">
        <v>2</v>
      </c>
      <c r="F13" s="18">
        <v>5</v>
      </c>
      <c r="G13" s="19">
        <v>10</v>
      </c>
      <c r="H13" s="18">
        <v>308</v>
      </c>
      <c r="I13" s="17">
        <f t="shared" si="0"/>
        <v>2.4991885751379422E-2</v>
      </c>
      <c r="K13" s="16"/>
    </row>
    <row r="14" spans="1:11" ht="30" customHeight="1" x14ac:dyDescent="0.15">
      <c r="A14" s="20" t="s">
        <v>5</v>
      </c>
      <c r="B14" s="19">
        <v>104</v>
      </c>
      <c r="C14" s="18">
        <v>72</v>
      </c>
      <c r="D14" s="18">
        <v>24</v>
      </c>
      <c r="E14" s="18">
        <v>16</v>
      </c>
      <c r="F14" s="18">
        <v>19</v>
      </c>
      <c r="G14" s="19">
        <v>32</v>
      </c>
      <c r="H14" s="18">
        <v>267</v>
      </c>
      <c r="I14" s="17">
        <f t="shared" si="0"/>
        <v>2.166504381694255E-2</v>
      </c>
      <c r="K14" s="16"/>
    </row>
    <row r="15" spans="1:11" ht="30" customHeight="1" x14ac:dyDescent="0.15">
      <c r="A15" s="15" t="s">
        <v>4</v>
      </c>
      <c r="B15" s="14">
        <f>B16-SUM(B5:B14)</f>
        <v>1488</v>
      </c>
      <c r="C15" s="14">
        <f t="shared" ref="C15:G15" si="1">C16-SUM(C5:C14)</f>
        <v>1313</v>
      </c>
      <c r="D15" s="14">
        <f t="shared" si="1"/>
        <v>219</v>
      </c>
      <c r="E15" s="14">
        <f t="shared" si="1"/>
        <v>76</v>
      </c>
      <c r="F15" s="14">
        <f t="shared" si="1"/>
        <v>112</v>
      </c>
      <c r="G15" s="14">
        <f t="shared" si="1"/>
        <v>92</v>
      </c>
      <c r="H15" s="14">
        <f>H16-SUM(H5:H14)</f>
        <v>3300</v>
      </c>
      <c r="I15" s="13">
        <f t="shared" si="0"/>
        <v>0.26777020447906524</v>
      </c>
      <c r="K15" s="3"/>
    </row>
    <row r="16" spans="1:11" ht="30" customHeight="1" x14ac:dyDescent="0.15">
      <c r="A16" s="9" t="s">
        <v>3</v>
      </c>
      <c r="B16" s="10">
        <v>5688</v>
      </c>
      <c r="C16" s="12">
        <v>4744</v>
      </c>
      <c r="D16" s="12">
        <v>656</v>
      </c>
      <c r="E16" s="12">
        <v>458</v>
      </c>
      <c r="F16" s="12">
        <v>304</v>
      </c>
      <c r="G16" s="11">
        <v>474</v>
      </c>
      <c r="H16" s="10">
        <v>12324</v>
      </c>
      <c r="I16" s="6"/>
      <c r="K16" s="3"/>
    </row>
    <row r="17" spans="1:11" ht="30" customHeight="1" x14ac:dyDescent="0.15">
      <c r="A17" s="9" t="s">
        <v>2</v>
      </c>
      <c r="B17" s="8">
        <f>IF(B16&gt;0,B16/$H$16,"")</f>
        <v>0.46153846153846156</v>
      </c>
      <c r="C17" s="8">
        <f t="shared" ref="C17:G17" si="2">IF(C16&gt;0,C16/$H$16,"")</f>
        <v>0.38493995456020774</v>
      </c>
      <c r="D17" s="8">
        <f t="shared" si="2"/>
        <v>5.3229470950989941E-2</v>
      </c>
      <c r="E17" s="8">
        <f t="shared" si="2"/>
        <v>3.7163258682246021E-2</v>
      </c>
      <c r="F17" s="8">
        <f t="shared" si="2"/>
        <v>2.4667315806556313E-2</v>
      </c>
      <c r="G17" s="7">
        <f t="shared" si="2"/>
        <v>3.8461538461538464E-2</v>
      </c>
      <c r="H17" s="6"/>
      <c r="I17" s="6"/>
      <c r="K17" s="3"/>
    </row>
    <row r="18" spans="1:11" ht="30" customHeight="1" x14ac:dyDescent="0.15">
      <c r="B18" s="36" t="s">
        <v>1</v>
      </c>
      <c r="C18" s="36"/>
      <c r="D18" s="36"/>
      <c r="E18" s="36"/>
      <c r="F18" s="36"/>
      <c r="G18" s="37"/>
      <c r="H18" s="5">
        <v>148</v>
      </c>
      <c r="I18" s="4" t="s">
        <v>0</v>
      </c>
      <c r="K18" s="3"/>
    </row>
  </sheetData>
  <mergeCells count="7">
    <mergeCell ref="B18:G18"/>
    <mergeCell ref="A1:I1"/>
    <mergeCell ref="F2:H2"/>
    <mergeCell ref="A3:A4"/>
    <mergeCell ref="B3:G3"/>
    <mergeCell ref="H3:H4"/>
    <mergeCell ref="I3:I4"/>
  </mergeCells>
  <phoneticPr fontId="2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70409-AEDA-4523-B6D5-26B9191BBF0E}">
  <dimension ref="A1:K18"/>
  <sheetViews>
    <sheetView showGridLines="0" view="pageBreakPreview" zoomScale="85" zoomScaleNormal="100" zoomScaleSheetLayoutView="85" workbookViewId="0">
      <pane xSplit="1" ySplit="4" topLeftCell="B5" activePane="bottomRight" state="frozen"/>
      <selection activeCell="L17" sqref="L17"/>
      <selection pane="topRight" activeCell="L17" sqref="L17"/>
      <selection pane="bottomLeft" activeCell="L17" sqref="L17"/>
      <selection pane="bottomRight" activeCell="L6" sqref="L6"/>
    </sheetView>
  </sheetViews>
  <sheetFormatPr defaultColWidth="10.75" defaultRowHeight="30" customHeight="1" x14ac:dyDescent="0.15"/>
  <cols>
    <col min="1" max="1" width="16.75" style="2" customWidth="1"/>
    <col min="2" max="9" width="9.375" style="1" customWidth="1"/>
    <col min="10" max="16384" width="10.75" style="1"/>
  </cols>
  <sheetData>
    <row r="1" spans="1:11" ht="51.6" customHeight="1" x14ac:dyDescent="0.15">
      <c r="A1" s="38" t="s">
        <v>25</v>
      </c>
      <c r="B1" s="38"/>
      <c r="C1" s="38"/>
      <c r="D1" s="38"/>
      <c r="E1" s="38"/>
      <c r="F1" s="38"/>
      <c r="G1" s="38"/>
      <c r="H1" s="38"/>
      <c r="I1" s="38"/>
    </row>
    <row r="2" spans="1:11" ht="31.5" customHeight="1" x14ac:dyDescent="0.15">
      <c r="A2" s="35" t="s">
        <v>24</v>
      </c>
      <c r="F2" s="39">
        <v>45047</v>
      </c>
      <c r="G2" s="39"/>
      <c r="H2" s="39"/>
      <c r="I2" s="34" t="s">
        <v>23</v>
      </c>
    </row>
    <row r="3" spans="1:11" ht="25.15" customHeight="1" x14ac:dyDescent="0.15">
      <c r="A3" s="40" t="s">
        <v>22</v>
      </c>
      <c r="B3" s="42" t="s">
        <v>21</v>
      </c>
      <c r="C3" s="42"/>
      <c r="D3" s="42"/>
      <c r="E3" s="42"/>
      <c r="F3" s="42"/>
      <c r="G3" s="42"/>
      <c r="H3" s="43" t="s">
        <v>3</v>
      </c>
      <c r="I3" s="45" t="s">
        <v>20</v>
      </c>
      <c r="K3" s="3"/>
    </row>
    <row r="4" spans="1:11" s="30" customFormat="1" ht="25.15" customHeight="1" x14ac:dyDescent="0.15">
      <c r="A4" s="41"/>
      <c r="B4" s="33" t="s">
        <v>19</v>
      </c>
      <c r="C4" s="33" t="s">
        <v>18</v>
      </c>
      <c r="D4" s="33" t="s">
        <v>17</v>
      </c>
      <c r="E4" s="33" t="s">
        <v>16</v>
      </c>
      <c r="F4" s="33" t="s">
        <v>15</v>
      </c>
      <c r="G4" s="32" t="s">
        <v>14</v>
      </c>
      <c r="H4" s="44"/>
      <c r="I4" s="46"/>
      <c r="K4" s="31"/>
    </row>
    <row r="5" spans="1:11" ht="30" customHeight="1" x14ac:dyDescent="0.15">
      <c r="A5" s="29" t="s">
        <v>13</v>
      </c>
      <c r="B5" s="28">
        <v>1270</v>
      </c>
      <c r="C5" s="27">
        <v>1941</v>
      </c>
      <c r="D5" s="27">
        <v>105</v>
      </c>
      <c r="E5" s="27">
        <v>60</v>
      </c>
      <c r="F5" s="27">
        <v>40</v>
      </c>
      <c r="G5" s="26">
        <v>76</v>
      </c>
      <c r="H5" s="25">
        <v>3492</v>
      </c>
      <c r="I5" s="24">
        <f t="shared" ref="I5:I15" si="0">IF(H5&gt;0,H5/$H$16,"")</f>
        <v>0.28487518355359764</v>
      </c>
      <c r="K5" s="16"/>
    </row>
    <row r="6" spans="1:11" ht="30" customHeight="1" x14ac:dyDescent="0.15">
      <c r="A6" s="20" t="s">
        <v>12</v>
      </c>
      <c r="B6" s="19">
        <v>902</v>
      </c>
      <c r="C6" s="18">
        <v>264</v>
      </c>
      <c r="D6" s="18">
        <v>136</v>
      </c>
      <c r="E6" s="18">
        <v>139</v>
      </c>
      <c r="F6" s="18">
        <v>50</v>
      </c>
      <c r="G6" s="19">
        <v>58</v>
      </c>
      <c r="H6" s="18">
        <v>1549</v>
      </c>
      <c r="I6" s="17">
        <f t="shared" si="0"/>
        <v>0.12636645456028717</v>
      </c>
      <c r="K6" s="16"/>
    </row>
    <row r="7" spans="1:11" ht="30" customHeight="1" x14ac:dyDescent="0.15">
      <c r="A7" s="20" t="s">
        <v>11</v>
      </c>
      <c r="B7" s="19">
        <v>442</v>
      </c>
      <c r="C7" s="18">
        <v>344</v>
      </c>
      <c r="D7" s="18">
        <v>36</v>
      </c>
      <c r="E7" s="18">
        <v>20</v>
      </c>
      <c r="F7" s="18">
        <v>5</v>
      </c>
      <c r="G7" s="19">
        <v>28</v>
      </c>
      <c r="H7" s="22">
        <v>875</v>
      </c>
      <c r="I7" s="17">
        <f t="shared" si="0"/>
        <v>7.138195464186653E-2</v>
      </c>
      <c r="K7" s="16"/>
    </row>
    <row r="8" spans="1:11" ht="30" customHeight="1" x14ac:dyDescent="0.15">
      <c r="A8" s="20" t="s">
        <v>10</v>
      </c>
      <c r="B8" s="19">
        <v>444</v>
      </c>
      <c r="C8" s="18">
        <v>269</v>
      </c>
      <c r="D8" s="18">
        <v>16</v>
      </c>
      <c r="E8" s="18">
        <v>14</v>
      </c>
      <c r="F8" s="18">
        <v>16</v>
      </c>
      <c r="G8" s="19" t="s">
        <v>27</v>
      </c>
      <c r="H8" s="23">
        <v>759</v>
      </c>
      <c r="I8" s="17">
        <f t="shared" si="0"/>
        <v>6.1918746940773373E-2</v>
      </c>
      <c r="K8" s="16"/>
    </row>
    <row r="9" spans="1:11" ht="30" customHeight="1" x14ac:dyDescent="0.15">
      <c r="A9" s="20" t="s">
        <v>9</v>
      </c>
      <c r="B9" s="19">
        <v>253</v>
      </c>
      <c r="C9" s="18">
        <v>126</v>
      </c>
      <c r="D9" s="18">
        <v>16</v>
      </c>
      <c r="E9" s="18">
        <v>36</v>
      </c>
      <c r="F9" s="18">
        <v>13</v>
      </c>
      <c r="G9" s="19">
        <v>56</v>
      </c>
      <c r="H9" s="23">
        <v>500</v>
      </c>
      <c r="I9" s="17">
        <f t="shared" si="0"/>
        <v>4.0789688366780881E-2</v>
      </c>
      <c r="K9" s="16"/>
    </row>
    <row r="10" spans="1:11" ht="30" customHeight="1" x14ac:dyDescent="0.15">
      <c r="A10" s="20" t="s">
        <v>8</v>
      </c>
      <c r="B10" s="19">
        <v>136</v>
      </c>
      <c r="C10" s="18">
        <v>163</v>
      </c>
      <c r="D10" s="18">
        <v>32</v>
      </c>
      <c r="E10" s="18">
        <v>44</v>
      </c>
      <c r="F10" s="18">
        <v>21</v>
      </c>
      <c r="G10" s="19">
        <v>32</v>
      </c>
      <c r="H10" s="18">
        <v>428</v>
      </c>
      <c r="I10" s="17">
        <f t="shared" si="0"/>
        <v>3.4915973241964431E-2</v>
      </c>
      <c r="K10" s="16"/>
    </row>
    <row r="11" spans="1:11" ht="30" customHeight="1" x14ac:dyDescent="0.15">
      <c r="A11" s="20" t="s">
        <v>6</v>
      </c>
      <c r="B11" s="19">
        <v>270</v>
      </c>
      <c r="C11" s="18">
        <v>61</v>
      </c>
      <c r="D11" s="18">
        <v>18</v>
      </c>
      <c r="E11" s="18">
        <v>10</v>
      </c>
      <c r="F11" s="18">
        <v>9</v>
      </c>
      <c r="G11" s="19">
        <v>49</v>
      </c>
      <c r="H11" s="22">
        <v>417</v>
      </c>
      <c r="I11" s="17">
        <f t="shared" si="0"/>
        <v>3.401860009789525E-2</v>
      </c>
      <c r="K11" s="16"/>
    </row>
    <row r="12" spans="1:11" ht="30" customHeight="1" x14ac:dyDescent="0.15">
      <c r="A12" s="20" t="s">
        <v>7</v>
      </c>
      <c r="B12" s="19">
        <v>173</v>
      </c>
      <c r="C12" s="18">
        <v>96</v>
      </c>
      <c r="D12" s="18">
        <v>36</v>
      </c>
      <c r="E12" s="18">
        <v>47</v>
      </c>
      <c r="F12" s="18">
        <v>11</v>
      </c>
      <c r="G12" s="19">
        <v>25</v>
      </c>
      <c r="H12" s="18">
        <v>388</v>
      </c>
      <c r="I12" s="17">
        <f t="shared" si="0"/>
        <v>3.1652798172621961E-2</v>
      </c>
      <c r="J12" s="21"/>
      <c r="K12" s="16"/>
    </row>
    <row r="13" spans="1:11" ht="30" customHeight="1" x14ac:dyDescent="0.15">
      <c r="A13" s="20" t="s">
        <v>26</v>
      </c>
      <c r="B13" s="19">
        <v>165</v>
      </c>
      <c r="C13" s="18">
        <v>109</v>
      </c>
      <c r="D13" s="18">
        <v>18</v>
      </c>
      <c r="E13" s="18">
        <v>2</v>
      </c>
      <c r="F13" s="18">
        <v>5</v>
      </c>
      <c r="G13" s="19">
        <v>10</v>
      </c>
      <c r="H13" s="18">
        <v>309</v>
      </c>
      <c r="I13" s="17">
        <f t="shared" si="0"/>
        <v>2.5208027410670582E-2</v>
      </c>
      <c r="K13" s="16"/>
    </row>
    <row r="14" spans="1:11" ht="30" customHeight="1" x14ac:dyDescent="0.15">
      <c r="A14" s="20" t="s">
        <v>5</v>
      </c>
      <c r="B14" s="19">
        <v>108</v>
      </c>
      <c r="C14" s="18">
        <v>68</v>
      </c>
      <c r="D14" s="18">
        <v>23</v>
      </c>
      <c r="E14" s="18">
        <v>16</v>
      </c>
      <c r="F14" s="18">
        <v>19</v>
      </c>
      <c r="G14" s="19">
        <v>32</v>
      </c>
      <c r="H14" s="18">
        <v>266</v>
      </c>
      <c r="I14" s="17">
        <f t="shared" si="0"/>
        <v>2.1700114211127428E-2</v>
      </c>
      <c r="K14" s="16"/>
    </row>
    <row r="15" spans="1:11" ht="30" customHeight="1" x14ac:dyDescent="0.15">
      <c r="A15" s="15" t="s">
        <v>4</v>
      </c>
      <c r="B15" s="14">
        <f>B16-SUM(B5:B14)</f>
        <v>1487</v>
      </c>
      <c r="C15" s="14">
        <f t="shared" ref="C15:G15" si="1">C16-SUM(C5:C14)</f>
        <v>1313</v>
      </c>
      <c r="D15" s="14">
        <f t="shared" si="1"/>
        <v>199</v>
      </c>
      <c r="E15" s="14">
        <f t="shared" si="1"/>
        <v>74</v>
      </c>
      <c r="F15" s="14">
        <f t="shared" si="1"/>
        <v>107</v>
      </c>
      <c r="G15" s="14">
        <f t="shared" si="1"/>
        <v>95</v>
      </c>
      <c r="H15" s="14">
        <f>H16-SUM(H5:H14)</f>
        <v>3275</v>
      </c>
      <c r="I15" s="13">
        <f t="shared" si="0"/>
        <v>0.26717245880241475</v>
      </c>
      <c r="K15" s="3"/>
    </row>
    <row r="16" spans="1:11" ht="30" customHeight="1" x14ac:dyDescent="0.15">
      <c r="A16" s="9" t="s">
        <v>3</v>
      </c>
      <c r="B16" s="10">
        <v>5650</v>
      </c>
      <c r="C16" s="12">
        <v>4754</v>
      </c>
      <c r="D16" s="12">
        <v>635</v>
      </c>
      <c r="E16" s="12">
        <v>462</v>
      </c>
      <c r="F16" s="12">
        <v>296</v>
      </c>
      <c r="G16" s="11">
        <v>461</v>
      </c>
      <c r="H16" s="10">
        <v>12258</v>
      </c>
      <c r="I16" s="6"/>
      <c r="K16" s="3"/>
    </row>
    <row r="17" spans="1:11" ht="30" customHeight="1" x14ac:dyDescent="0.15">
      <c r="A17" s="9" t="s">
        <v>2</v>
      </c>
      <c r="B17" s="8">
        <f>IF(B16&gt;0,B16/$H$16,"")</f>
        <v>0.4609234785446239</v>
      </c>
      <c r="C17" s="8">
        <f t="shared" ref="C17:G17" si="2">IF(C16&gt;0,C16/$H$16,"")</f>
        <v>0.3878283569913526</v>
      </c>
      <c r="D17" s="8">
        <f t="shared" si="2"/>
        <v>5.1802904225811713E-2</v>
      </c>
      <c r="E17" s="8">
        <f t="shared" si="2"/>
        <v>3.768967205090553E-2</v>
      </c>
      <c r="F17" s="8">
        <f t="shared" si="2"/>
        <v>2.414749551313428E-2</v>
      </c>
      <c r="G17" s="7">
        <f t="shared" si="2"/>
        <v>3.7608092674171971E-2</v>
      </c>
      <c r="H17" s="6"/>
      <c r="I17" s="6"/>
      <c r="K17" s="3"/>
    </row>
    <row r="18" spans="1:11" ht="30" customHeight="1" x14ac:dyDescent="0.15">
      <c r="B18" s="36" t="s">
        <v>1</v>
      </c>
      <c r="C18" s="36"/>
      <c r="D18" s="36"/>
      <c r="E18" s="36"/>
      <c r="F18" s="36"/>
      <c r="G18" s="37"/>
      <c r="H18" s="5">
        <v>148</v>
      </c>
      <c r="I18" s="4" t="s">
        <v>0</v>
      </c>
      <c r="K18" s="3"/>
    </row>
  </sheetData>
  <mergeCells count="7">
    <mergeCell ref="B18:G18"/>
    <mergeCell ref="A1:I1"/>
    <mergeCell ref="F2:H2"/>
    <mergeCell ref="A3:A4"/>
    <mergeCell ref="B3:G3"/>
    <mergeCell ref="H3:H4"/>
    <mergeCell ref="I3:I4"/>
  </mergeCells>
  <phoneticPr fontId="2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0B2BE-F56D-40B6-949F-5D6A41AF4EE2}">
  <dimension ref="A1:K18"/>
  <sheetViews>
    <sheetView showGridLines="0" view="pageBreakPreview" zoomScale="85" zoomScaleNormal="100" zoomScaleSheetLayoutView="85" workbookViewId="0">
      <pane xSplit="1" ySplit="4" topLeftCell="B5" activePane="bottomRight" state="frozen"/>
      <selection activeCell="L17" sqref="L17"/>
      <selection pane="topRight" activeCell="L17" sqref="L17"/>
      <selection pane="bottomLeft" activeCell="L17" sqref="L17"/>
      <selection pane="bottomRight" activeCell="I20" sqref="I20"/>
    </sheetView>
  </sheetViews>
  <sheetFormatPr defaultColWidth="10.75" defaultRowHeight="30" customHeight="1" x14ac:dyDescent="0.15"/>
  <cols>
    <col min="1" max="1" width="16.75" style="2" customWidth="1"/>
    <col min="2" max="9" width="9.375" style="1" customWidth="1"/>
    <col min="10" max="16384" width="10.75" style="1"/>
  </cols>
  <sheetData>
    <row r="1" spans="1:11" ht="51.6" customHeight="1" x14ac:dyDescent="0.15">
      <c r="A1" s="38" t="s">
        <v>25</v>
      </c>
      <c r="B1" s="38"/>
      <c r="C1" s="38"/>
      <c r="D1" s="38"/>
      <c r="E1" s="38"/>
      <c r="F1" s="38"/>
      <c r="G1" s="38"/>
      <c r="H1" s="38"/>
      <c r="I1" s="38"/>
    </row>
    <row r="2" spans="1:11" ht="31.5" customHeight="1" x14ac:dyDescent="0.15">
      <c r="A2" s="35" t="s">
        <v>24</v>
      </c>
      <c r="F2" s="39">
        <v>45017</v>
      </c>
      <c r="G2" s="39"/>
      <c r="H2" s="39"/>
      <c r="I2" s="34" t="s">
        <v>23</v>
      </c>
    </row>
    <row r="3" spans="1:11" ht="25.15" customHeight="1" x14ac:dyDescent="0.15">
      <c r="A3" s="40" t="s">
        <v>22</v>
      </c>
      <c r="B3" s="42" t="s">
        <v>21</v>
      </c>
      <c r="C3" s="42"/>
      <c r="D3" s="42"/>
      <c r="E3" s="42"/>
      <c r="F3" s="42"/>
      <c r="G3" s="42"/>
      <c r="H3" s="43" t="s">
        <v>3</v>
      </c>
      <c r="I3" s="45" t="s">
        <v>20</v>
      </c>
      <c r="K3" s="3"/>
    </row>
    <row r="4" spans="1:11" s="30" customFormat="1" ht="25.15" customHeight="1" x14ac:dyDescent="0.15">
      <c r="A4" s="41"/>
      <c r="B4" s="33" t="s">
        <v>19</v>
      </c>
      <c r="C4" s="33" t="s">
        <v>18</v>
      </c>
      <c r="D4" s="33" t="s">
        <v>17</v>
      </c>
      <c r="E4" s="33" t="s">
        <v>16</v>
      </c>
      <c r="F4" s="33" t="s">
        <v>15</v>
      </c>
      <c r="G4" s="32" t="s">
        <v>14</v>
      </c>
      <c r="H4" s="44"/>
      <c r="I4" s="46"/>
      <c r="K4" s="31"/>
    </row>
    <row r="5" spans="1:11" ht="30" customHeight="1" x14ac:dyDescent="0.15">
      <c r="A5" s="29" t="s">
        <v>13</v>
      </c>
      <c r="B5" s="28">
        <v>1244</v>
      </c>
      <c r="C5" s="27">
        <v>1881</v>
      </c>
      <c r="D5" s="27">
        <v>109</v>
      </c>
      <c r="E5" s="27">
        <v>56</v>
      </c>
      <c r="F5" s="27">
        <v>42</v>
      </c>
      <c r="G5" s="26">
        <v>77</v>
      </c>
      <c r="H5" s="25">
        <v>3409</v>
      </c>
      <c r="I5" s="24">
        <f t="shared" ref="I5:I15" si="0">IF(H5&gt;0,H5/$H$16,"")</f>
        <v>0.2845575959933222</v>
      </c>
      <c r="K5" s="16"/>
    </row>
    <row r="6" spans="1:11" ht="30" customHeight="1" x14ac:dyDescent="0.15">
      <c r="A6" s="20" t="s">
        <v>12</v>
      </c>
      <c r="B6" s="19">
        <v>908</v>
      </c>
      <c r="C6" s="18">
        <v>274</v>
      </c>
      <c r="D6" s="18">
        <v>119</v>
      </c>
      <c r="E6" s="18">
        <v>136</v>
      </c>
      <c r="F6" s="18">
        <v>48</v>
      </c>
      <c r="G6" s="19">
        <v>57</v>
      </c>
      <c r="H6" s="18">
        <v>1542</v>
      </c>
      <c r="I6" s="17">
        <f t="shared" si="0"/>
        <v>0.12871452420701168</v>
      </c>
      <c r="K6" s="16"/>
    </row>
    <row r="7" spans="1:11" ht="30" customHeight="1" x14ac:dyDescent="0.15">
      <c r="A7" s="20" t="s">
        <v>11</v>
      </c>
      <c r="B7" s="19">
        <v>443</v>
      </c>
      <c r="C7" s="18">
        <v>333</v>
      </c>
      <c r="D7" s="18">
        <v>36</v>
      </c>
      <c r="E7" s="18">
        <v>20</v>
      </c>
      <c r="F7" s="18">
        <v>5</v>
      </c>
      <c r="G7" s="19">
        <v>27</v>
      </c>
      <c r="H7" s="22">
        <v>864</v>
      </c>
      <c r="I7" s="17">
        <f t="shared" si="0"/>
        <v>7.2120200333889814E-2</v>
      </c>
      <c r="K7" s="16"/>
    </row>
    <row r="8" spans="1:11" ht="30" customHeight="1" x14ac:dyDescent="0.15">
      <c r="A8" s="20" t="s">
        <v>10</v>
      </c>
      <c r="B8" s="19">
        <v>437</v>
      </c>
      <c r="C8" s="18">
        <v>272</v>
      </c>
      <c r="D8" s="18">
        <v>16</v>
      </c>
      <c r="E8" s="18">
        <v>15</v>
      </c>
      <c r="F8" s="18">
        <v>15</v>
      </c>
      <c r="G8" s="19">
        <v>0</v>
      </c>
      <c r="H8" s="23">
        <v>755</v>
      </c>
      <c r="I8" s="17">
        <f t="shared" si="0"/>
        <v>6.3021702838063437E-2</v>
      </c>
      <c r="K8" s="16"/>
    </row>
    <row r="9" spans="1:11" ht="30" customHeight="1" x14ac:dyDescent="0.15">
      <c r="A9" s="20" t="s">
        <v>9</v>
      </c>
      <c r="B9" s="19">
        <v>249</v>
      </c>
      <c r="C9" s="18">
        <v>118</v>
      </c>
      <c r="D9" s="18">
        <v>16</v>
      </c>
      <c r="E9" s="18">
        <v>36</v>
      </c>
      <c r="F9" s="18">
        <v>13</v>
      </c>
      <c r="G9" s="19">
        <v>56</v>
      </c>
      <c r="H9" s="23">
        <v>488</v>
      </c>
      <c r="I9" s="17">
        <f t="shared" si="0"/>
        <v>4.0734557595993322E-2</v>
      </c>
      <c r="K9" s="16"/>
    </row>
    <row r="10" spans="1:11" ht="30" customHeight="1" x14ac:dyDescent="0.15">
      <c r="A10" s="20" t="s">
        <v>8</v>
      </c>
      <c r="B10" s="19">
        <v>274</v>
      </c>
      <c r="C10" s="18">
        <v>57</v>
      </c>
      <c r="D10" s="18">
        <v>18</v>
      </c>
      <c r="E10" s="18">
        <v>10</v>
      </c>
      <c r="F10" s="18">
        <v>9</v>
      </c>
      <c r="G10" s="19">
        <v>50</v>
      </c>
      <c r="H10" s="18">
        <v>418</v>
      </c>
      <c r="I10" s="17">
        <f t="shared" si="0"/>
        <v>3.4891485809682807E-2</v>
      </c>
      <c r="K10" s="16"/>
    </row>
    <row r="11" spans="1:11" ht="30" customHeight="1" x14ac:dyDescent="0.15">
      <c r="A11" s="20" t="s">
        <v>6</v>
      </c>
      <c r="B11" s="19">
        <v>138</v>
      </c>
      <c r="C11" s="18">
        <v>148</v>
      </c>
      <c r="D11" s="18">
        <v>30</v>
      </c>
      <c r="E11" s="18">
        <v>45</v>
      </c>
      <c r="F11" s="18">
        <v>20</v>
      </c>
      <c r="G11" s="19">
        <v>31</v>
      </c>
      <c r="H11" s="22">
        <v>412</v>
      </c>
      <c r="I11" s="17">
        <f t="shared" si="0"/>
        <v>3.4390651085141902E-2</v>
      </c>
      <c r="K11" s="16"/>
    </row>
    <row r="12" spans="1:11" ht="30" customHeight="1" x14ac:dyDescent="0.15">
      <c r="A12" s="20" t="s">
        <v>7</v>
      </c>
      <c r="B12" s="19">
        <v>183</v>
      </c>
      <c r="C12" s="18">
        <v>96</v>
      </c>
      <c r="D12" s="18">
        <v>36</v>
      </c>
      <c r="E12" s="18">
        <v>47</v>
      </c>
      <c r="F12" s="18">
        <v>9</v>
      </c>
      <c r="G12" s="19">
        <v>24</v>
      </c>
      <c r="H12" s="18">
        <v>395</v>
      </c>
      <c r="I12" s="17">
        <f t="shared" si="0"/>
        <v>3.2971619365609349E-2</v>
      </c>
      <c r="J12" s="21"/>
      <c r="K12" s="16"/>
    </row>
    <row r="13" spans="1:11" ht="30" customHeight="1" x14ac:dyDescent="0.15">
      <c r="A13" s="20" t="s">
        <v>26</v>
      </c>
      <c r="B13" s="19">
        <v>165</v>
      </c>
      <c r="C13" s="18">
        <v>87</v>
      </c>
      <c r="D13" s="18">
        <v>18</v>
      </c>
      <c r="E13" s="18">
        <v>2</v>
      </c>
      <c r="F13" s="18">
        <v>4</v>
      </c>
      <c r="G13" s="19">
        <v>10</v>
      </c>
      <c r="H13" s="18">
        <v>286</v>
      </c>
      <c r="I13" s="17">
        <f t="shared" si="0"/>
        <v>2.3873121869782972E-2</v>
      </c>
      <c r="K13" s="16"/>
    </row>
    <row r="14" spans="1:11" ht="30" customHeight="1" x14ac:dyDescent="0.15">
      <c r="A14" s="20" t="s">
        <v>5</v>
      </c>
      <c r="B14" s="19">
        <v>106</v>
      </c>
      <c r="C14" s="18">
        <v>66</v>
      </c>
      <c r="D14" s="18">
        <v>24</v>
      </c>
      <c r="E14" s="18">
        <v>16</v>
      </c>
      <c r="F14" s="18">
        <v>19</v>
      </c>
      <c r="G14" s="19">
        <v>34</v>
      </c>
      <c r="H14" s="18">
        <v>265</v>
      </c>
      <c r="I14" s="17">
        <f t="shared" si="0"/>
        <v>2.2120200333889815E-2</v>
      </c>
      <c r="K14" s="16"/>
    </row>
    <row r="15" spans="1:11" ht="30" customHeight="1" x14ac:dyDescent="0.15">
      <c r="A15" s="15" t="s">
        <v>4</v>
      </c>
      <c r="B15" s="14">
        <f>B16-SUM(B5:B14)</f>
        <v>1469</v>
      </c>
      <c r="C15" s="14">
        <f t="shared" ref="C15:G15" si="1">C16-SUM(C5:C14)</f>
        <v>1198</v>
      </c>
      <c r="D15" s="14">
        <f t="shared" si="1"/>
        <v>211</v>
      </c>
      <c r="E15" s="14">
        <f t="shared" si="1"/>
        <v>75</v>
      </c>
      <c r="F15" s="14">
        <f t="shared" si="1"/>
        <v>100</v>
      </c>
      <c r="G15" s="14">
        <f t="shared" si="1"/>
        <v>93</v>
      </c>
      <c r="H15" s="14">
        <f>H16-SUM(H5:H14)</f>
        <v>3146</v>
      </c>
      <c r="I15" s="13">
        <f t="shared" si="0"/>
        <v>0.26260434056761267</v>
      </c>
      <c r="K15" s="3"/>
    </row>
    <row r="16" spans="1:11" ht="30" customHeight="1" x14ac:dyDescent="0.15">
      <c r="A16" s="9" t="s">
        <v>3</v>
      </c>
      <c r="B16" s="10">
        <v>5616</v>
      </c>
      <c r="C16" s="12">
        <v>4530</v>
      </c>
      <c r="D16" s="12">
        <v>633</v>
      </c>
      <c r="E16" s="12">
        <v>458</v>
      </c>
      <c r="F16" s="12">
        <v>284</v>
      </c>
      <c r="G16" s="11">
        <v>459</v>
      </c>
      <c r="H16" s="10">
        <v>11980</v>
      </c>
      <c r="I16" s="6"/>
      <c r="K16" s="3"/>
    </row>
    <row r="17" spans="1:11" ht="30" customHeight="1" x14ac:dyDescent="0.15">
      <c r="A17" s="9" t="s">
        <v>2</v>
      </c>
      <c r="B17" s="8">
        <f>IF(B16&gt;0,B16/$H$16,"")</f>
        <v>0.4687813021702838</v>
      </c>
      <c r="C17" s="8">
        <f t="shared" ref="C17:G17" si="2">IF(C16&gt;0,C16/$H$16,"")</f>
        <v>0.37813021702838062</v>
      </c>
      <c r="D17" s="8">
        <f t="shared" si="2"/>
        <v>5.2838063439065108E-2</v>
      </c>
      <c r="E17" s="8">
        <f t="shared" si="2"/>
        <v>3.8230383973288817E-2</v>
      </c>
      <c r="F17" s="8">
        <f t="shared" si="2"/>
        <v>2.3706176961602671E-2</v>
      </c>
      <c r="G17" s="7">
        <f t="shared" si="2"/>
        <v>3.8313856427378966E-2</v>
      </c>
      <c r="H17" s="6"/>
      <c r="I17" s="6"/>
      <c r="K17" s="3"/>
    </row>
    <row r="18" spans="1:11" ht="30" customHeight="1" x14ac:dyDescent="0.15">
      <c r="B18" s="36" t="s">
        <v>1</v>
      </c>
      <c r="C18" s="36"/>
      <c r="D18" s="36"/>
      <c r="E18" s="36"/>
      <c r="F18" s="36"/>
      <c r="G18" s="37"/>
      <c r="H18" s="5">
        <v>147</v>
      </c>
      <c r="I18" s="4" t="s">
        <v>0</v>
      </c>
      <c r="K18" s="3"/>
    </row>
  </sheetData>
  <mergeCells count="7">
    <mergeCell ref="B18:G18"/>
    <mergeCell ref="A1:I1"/>
    <mergeCell ref="F2:H2"/>
    <mergeCell ref="A3:A4"/>
    <mergeCell ref="B3:G3"/>
    <mergeCell ref="H3:H4"/>
    <mergeCell ref="I3:I4"/>
  </mergeCells>
  <phoneticPr fontId="2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F998D-5B5E-49C1-996B-8F117C7A5FB4}">
  <dimension ref="A1:K18"/>
  <sheetViews>
    <sheetView showGridLines="0" view="pageBreakPreview" zoomScale="85" zoomScaleNormal="100" zoomScaleSheetLayoutView="85" workbookViewId="0">
      <pane xSplit="1" ySplit="4" topLeftCell="B5" activePane="bottomRight" state="frozen"/>
      <selection activeCell="L17" sqref="L17"/>
      <selection pane="topRight" activeCell="L17" sqref="L17"/>
      <selection pane="bottomLeft" activeCell="L17" sqref="L17"/>
      <selection pane="bottomRight" activeCell="A5" sqref="A5:G14"/>
    </sheetView>
  </sheetViews>
  <sheetFormatPr defaultColWidth="10.75" defaultRowHeight="30" customHeight="1" x14ac:dyDescent="0.15"/>
  <cols>
    <col min="1" max="1" width="16.75" style="2" customWidth="1"/>
    <col min="2" max="7" width="9.375" style="1" customWidth="1"/>
    <col min="8" max="8" width="9.875" style="1" customWidth="1"/>
    <col min="9" max="9" width="9.375" style="1" customWidth="1"/>
    <col min="10" max="16384" width="10.75" style="1"/>
  </cols>
  <sheetData>
    <row r="1" spans="1:11" ht="51.6" customHeight="1" x14ac:dyDescent="0.15">
      <c r="A1" s="38" t="s">
        <v>25</v>
      </c>
      <c r="B1" s="38"/>
      <c r="C1" s="38"/>
      <c r="D1" s="38"/>
      <c r="E1" s="38"/>
      <c r="F1" s="38"/>
      <c r="G1" s="38"/>
      <c r="H1" s="38"/>
      <c r="I1" s="38"/>
    </row>
    <row r="2" spans="1:11" ht="31.5" customHeight="1" x14ac:dyDescent="0.15">
      <c r="A2" s="35" t="s">
        <v>24</v>
      </c>
      <c r="F2" s="39">
        <v>45323</v>
      </c>
      <c r="G2" s="39"/>
      <c r="H2" s="39"/>
      <c r="I2" s="34" t="s">
        <v>23</v>
      </c>
    </row>
    <row r="3" spans="1:11" ht="25.15" customHeight="1" x14ac:dyDescent="0.15">
      <c r="A3" s="40" t="s">
        <v>22</v>
      </c>
      <c r="B3" s="42" t="s">
        <v>21</v>
      </c>
      <c r="C3" s="42"/>
      <c r="D3" s="42"/>
      <c r="E3" s="42"/>
      <c r="F3" s="42"/>
      <c r="G3" s="42"/>
      <c r="H3" s="43" t="s">
        <v>3</v>
      </c>
      <c r="I3" s="45" t="s">
        <v>20</v>
      </c>
      <c r="K3" s="3"/>
    </row>
    <row r="4" spans="1:11" s="30" customFormat="1" ht="25.15" customHeight="1" x14ac:dyDescent="0.15">
      <c r="A4" s="41"/>
      <c r="B4" s="33" t="s">
        <v>19</v>
      </c>
      <c r="C4" s="33" t="s">
        <v>18</v>
      </c>
      <c r="D4" s="33" t="s">
        <v>17</v>
      </c>
      <c r="E4" s="33" t="s">
        <v>16</v>
      </c>
      <c r="F4" s="33" t="s">
        <v>15</v>
      </c>
      <c r="G4" s="32" t="s">
        <v>14</v>
      </c>
      <c r="H4" s="44"/>
      <c r="I4" s="46"/>
      <c r="K4" s="31"/>
    </row>
    <row r="5" spans="1:11" ht="30" customHeight="1" x14ac:dyDescent="0.15">
      <c r="A5" s="29" t="s">
        <v>13</v>
      </c>
      <c r="B5" s="28">
        <v>1346</v>
      </c>
      <c r="C5" s="27">
        <v>1998</v>
      </c>
      <c r="D5" s="27">
        <v>99</v>
      </c>
      <c r="E5" s="27">
        <v>56</v>
      </c>
      <c r="F5" s="27">
        <v>47</v>
      </c>
      <c r="G5" s="26">
        <v>91</v>
      </c>
      <c r="H5" s="25">
        <v>3637</v>
      </c>
      <c r="I5" s="24">
        <f>IF(H5&gt;0,H5/$H$16,"")</f>
        <v>0.28610761485210823</v>
      </c>
      <c r="K5" s="16"/>
    </row>
    <row r="6" spans="1:11" ht="30" customHeight="1" x14ac:dyDescent="0.15">
      <c r="A6" s="20" t="s">
        <v>12</v>
      </c>
      <c r="B6" s="19">
        <v>894</v>
      </c>
      <c r="C6" s="18">
        <v>279</v>
      </c>
      <c r="D6" s="18">
        <v>147</v>
      </c>
      <c r="E6" s="18">
        <v>117</v>
      </c>
      <c r="F6" s="18">
        <v>57</v>
      </c>
      <c r="G6" s="19">
        <v>62</v>
      </c>
      <c r="H6" s="18">
        <v>1556</v>
      </c>
      <c r="I6" s="17">
        <f t="shared" ref="I6:I15" si="0">IF(H6&gt;0,H6/$H$16,"")</f>
        <v>0.1224040276903713</v>
      </c>
      <c r="K6" s="16"/>
    </row>
    <row r="7" spans="1:11" ht="30" customHeight="1" x14ac:dyDescent="0.15">
      <c r="A7" s="20" t="s">
        <v>11</v>
      </c>
      <c r="B7" s="19">
        <v>450</v>
      </c>
      <c r="C7" s="18">
        <v>337</v>
      </c>
      <c r="D7" s="18">
        <v>32</v>
      </c>
      <c r="E7" s="18">
        <v>20</v>
      </c>
      <c r="F7" s="18">
        <v>5</v>
      </c>
      <c r="G7" s="19">
        <v>30</v>
      </c>
      <c r="H7" s="22">
        <v>874</v>
      </c>
      <c r="I7" s="17">
        <f t="shared" si="0"/>
        <v>6.875393329137823E-2</v>
      </c>
      <c r="K7" s="16"/>
    </row>
    <row r="8" spans="1:11" ht="30" customHeight="1" x14ac:dyDescent="0.15">
      <c r="A8" s="20" t="s">
        <v>10</v>
      </c>
      <c r="B8" s="19">
        <v>517</v>
      </c>
      <c r="C8" s="18">
        <v>268</v>
      </c>
      <c r="D8" s="18">
        <v>22</v>
      </c>
      <c r="E8" s="18">
        <v>16</v>
      </c>
      <c r="F8" s="18">
        <v>19</v>
      </c>
      <c r="G8" s="19">
        <v>1</v>
      </c>
      <c r="H8" s="23">
        <v>843</v>
      </c>
      <c r="I8" s="17">
        <f t="shared" si="0"/>
        <v>6.6315292636878534E-2</v>
      </c>
      <c r="K8" s="16"/>
    </row>
    <row r="9" spans="1:11" ht="30" customHeight="1" x14ac:dyDescent="0.15">
      <c r="A9" s="20" t="s">
        <v>6</v>
      </c>
      <c r="B9" s="19">
        <v>162</v>
      </c>
      <c r="C9" s="18">
        <v>184</v>
      </c>
      <c r="D9" s="18">
        <v>37</v>
      </c>
      <c r="E9" s="18">
        <v>69</v>
      </c>
      <c r="F9" s="18">
        <v>37</v>
      </c>
      <c r="G9" s="19">
        <v>29</v>
      </c>
      <c r="H9" s="23">
        <v>518</v>
      </c>
      <c r="I9" s="17">
        <f t="shared" si="0"/>
        <v>4.0748898678414094E-2</v>
      </c>
      <c r="K9" s="16"/>
    </row>
    <row r="10" spans="1:11" ht="30" customHeight="1" x14ac:dyDescent="0.15">
      <c r="A10" s="20" t="s">
        <v>9</v>
      </c>
      <c r="B10" s="19">
        <v>252</v>
      </c>
      <c r="C10" s="18">
        <v>127</v>
      </c>
      <c r="D10" s="18">
        <v>19</v>
      </c>
      <c r="E10" s="18">
        <v>38</v>
      </c>
      <c r="F10" s="18">
        <v>10</v>
      </c>
      <c r="G10" s="19">
        <v>70</v>
      </c>
      <c r="H10" s="18">
        <v>516</v>
      </c>
      <c r="I10" s="17">
        <f t="shared" si="0"/>
        <v>4.0591567023285084E-2</v>
      </c>
      <c r="K10" s="16"/>
    </row>
    <row r="11" spans="1:11" ht="30" customHeight="1" x14ac:dyDescent="0.15">
      <c r="A11" s="20" t="s">
        <v>7</v>
      </c>
      <c r="B11" s="19">
        <v>200</v>
      </c>
      <c r="C11" s="18">
        <v>122</v>
      </c>
      <c r="D11" s="18">
        <v>49</v>
      </c>
      <c r="E11" s="18">
        <v>55</v>
      </c>
      <c r="F11" s="18">
        <v>12</v>
      </c>
      <c r="G11" s="19">
        <v>23</v>
      </c>
      <c r="H11" s="22">
        <v>461</v>
      </c>
      <c r="I11" s="17">
        <f t="shared" si="0"/>
        <v>3.6264946507237258E-2</v>
      </c>
      <c r="K11" s="16"/>
    </row>
    <row r="12" spans="1:11" ht="30" customHeight="1" x14ac:dyDescent="0.15">
      <c r="A12" s="20" t="s">
        <v>8</v>
      </c>
      <c r="B12" s="19">
        <v>261</v>
      </c>
      <c r="C12" s="18">
        <v>59</v>
      </c>
      <c r="D12" s="18">
        <v>23</v>
      </c>
      <c r="E12" s="18">
        <v>7</v>
      </c>
      <c r="F12" s="18">
        <v>9</v>
      </c>
      <c r="G12" s="19">
        <v>53</v>
      </c>
      <c r="H12" s="18">
        <v>412</v>
      </c>
      <c r="I12" s="17">
        <f t="shared" si="0"/>
        <v>3.2410320956576463E-2</v>
      </c>
      <c r="J12" s="21"/>
      <c r="K12" s="16"/>
    </row>
    <row r="13" spans="1:11" ht="30" customHeight="1" x14ac:dyDescent="0.15">
      <c r="A13" s="20" t="s">
        <v>26</v>
      </c>
      <c r="B13" s="19">
        <v>171</v>
      </c>
      <c r="C13" s="18">
        <v>111</v>
      </c>
      <c r="D13" s="18">
        <v>17</v>
      </c>
      <c r="E13" s="18">
        <v>3</v>
      </c>
      <c r="F13" s="18">
        <v>5</v>
      </c>
      <c r="G13" s="19">
        <v>11</v>
      </c>
      <c r="H13" s="18">
        <v>318</v>
      </c>
      <c r="I13" s="17">
        <f t="shared" si="0"/>
        <v>2.50157331655129E-2</v>
      </c>
      <c r="K13" s="16"/>
    </row>
    <row r="14" spans="1:11" ht="30" customHeight="1" x14ac:dyDescent="0.15">
      <c r="A14" s="20" t="s">
        <v>28</v>
      </c>
      <c r="B14" s="19">
        <v>124</v>
      </c>
      <c r="C14" s="18">
        <v>109</v>
      </c>
      <c r="D14" s="18">
        <v>17</v>
      </c>
      <c r="E14" s="18">
        <v>11</v>
      </c>
      <c r="F14" s="18">
        <v>3</v>
      </c>
      <c r="G14" s="19">
        <v>5</v>
      </c>
      <c r="H14" s="18">
        <v>269</v>
      </c>
      <c r="I14" s="17">
        <f t="shared" si="0"/>
        <v>2.1161107614852109E-2</v>
      </c>
      <c r="K14" s="16"/>
    </row>
    <row r="15" spans="1:11" ht="30" customHeight="1" x14ac:dyDescent="0.15">
      <c r="A15" s="15" t="s">
        <v>4</v>
      </c>
      <c r="B15" s="14">
        <f>B16-SUM(B5:B14)</f>
        <v>1401</v>
      </c>
      <c r="C15" s="14">
        <f t="shared" ref="C15:G15" si="1">C16-SUM(C5:C14)</f>
        <v>1321</v>
      </c>
      <c r="D15" s="14">
        <f t="shared" si="1"/>
        <v>244</v>
      </c>
      <c r="E15" s="14">
        <f t="shared" si="1"/>
        <v>91</v>
      </c>
      <c r="F15" s="14">
        <f t="shared" si="1"/>
        <v>128</v>
      </c>
      <c r="G15" s="14">
        <f t="shared" si="1"/>
        <v>123</v>
      </c>
      <c r="H15" s="14">
        <f>H16-SUM(H5:H14)</f>
        <v>3308</v>
      </c>
      <c r="I15" s="13">
        <f t="shared" si="0"/>
        <v>0.26022655758338575</v>
      </c>
      <c r="K15" s="3"/>
    </row>
    <row r="16" spans="1:11" ht="30" customHeight="1" x14ac:dyDescent="0.15">
      <c r="A16" s="9" t="s">
        <v>3</v>
      </c>
      <c r="B16" s="10">
        <v>5778</v>
      </c>
      <c r="C16" s="12">
        <v>4915</v>
      </c>
      <c r="D16" s="12">
        <v>706</v>
      </c>
      <c r="E16" s="12">
        <v>483</v>
      </c>
      <c r="F16" s="12">
        <v>332</v>
      </c>
      <c r="G16" s="11">
        <v>498</v>
      </c>
      <c r="H16" s="10">
        <v>12712</v>
      </c>
      <c r="I16" s="6"/>
      <c r="K16" s="3"/>
    </row>
    <row r="17" spans="1:11" ht="30" customHeight="1" x14ac:dyDescent="0.15">
      <c r="A17" s="9" t="s">
        <v>2</v>
      </c>
      <c r="B17" s="8">
        <f>IF(B16&gt;0,B16/$H$16,"")</f>
        <v>0.45453115166771557</v>
      </c>
      <c r="C17" s="8">
        <f t="shared" ref="C17:G17" si="2">IF(C16&gt;0,C16/$H$16,"")</f>
        <v>0.38664254247954688</v>
      </c>
      <c r="D17" s="8">
        <f t="shared" si="2"/>
        <v>5.553807426054122E-2</v>
      </c>
      <c r="E17" s="8">
        <f t="shared" si="2"/>
        <v>3.7995594713656385E-2</v>
      </c>
      <c r="F17" s="8">
        <f t="shared" si="2"/>
        <v>2.6117054751415986E-2</v>
      </c>
      <c r="G17" s="7">
        <f t="shared" si="2"/>
        <v>3.9175582127123978E-2</v>
      </c>
      <c r="H17" s="6"/>
      <c r="I17" s="6"/>
      <c r="K17" s="3"/>
    </row>
    <row r="18" spans="1:11" ht="30" customHeight="1" x14ac:dyDescent="0.15">
      <c r="B18" s="36" t="s">
        <v>1</v>
      </c>
      <c r="C18" s="36"/>
      <c r="D18" s="36"/>
      <c r="E18" s="36"/>
      <c r="F18" s="36"/>
      <c r="G18" s="37"/>
      <c r="H18" s="5">
        <v>144</v>
      </c>
      <c r="I18" s="4" t="s">
        <v>0</v>
      </c>
      <c r="K18" s="3"/>
    </row>
  </sheetData>
  <mergeCells count="7">
    <mergeCell ref="B18:G18"/>
    <mergeCell ref="A1:I1"/>
    <mergeCell ref="F2:H2"/>
    <mergeCell ref="A3:A4"/>
    <mergeCell ref="B3:G3"/>
    <mergeCell ref="H3:H4"/>
    <mergeCell ref="I3:I4"/>
  </mergeCells>
  <phoneticPr fontId="2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534EA-03FC-4146-BCB0-1E91F6EBF5EF}">
  <dimension ref="A1:K18"/>
  <sheetViews>
    <sheetView showGridLines="0" view="pageBreakPreview" zoomScale="85" zoomScaleNormal="100" zoomScaleSheetLayoutView="85" workbookViewId="0">
      <pane xSplit="1" ySplit="4" topLeftCell="B8" activePane="bottomRight" state="frozen"/>
      <selection activeCell="L17" sqref="L17"/>
      <selection pane="topRight" activeCell="L17" sqref="L17"/>
      <selection pane="bottomLeft" activeCell="L17" sqref="L17"/>
      <selection pane="bottomRight" activeCell="B8" sqref="B8:B14"/>
    </sheetView>
  </sheetViews>
  <sheetFormatPr defaultColWidth="10.75" defaultRowHeight="30" customHeight="1" x14ac:dyDescent="0.15"/>
  <cols>
    <col min="1" max="1" width="16.75" style="2" customWidth="1"/>
    <col min="2" max="7" width="9.375" style="1" customWidth="1"/>
    <col min="8" max="8" width="9.875" style="1" customWidth="1"/>
    <col min="9" max="9" width="9.375" style="1" customWidth="1"/>
    <col min="10" max="16384" width="10.75" style="1"/>
  </cols>
  <sheetData>
    <row r="1" spans="1:11" ht="51.6" customHeight="1" x14ac:dyDescent="0.15">
      <c r="A1" s="38" t="s">
        <v>25</v>
      </c>
      <c r="B1" s="38"/>
      <c r="C1" s="38"/>
      <c r="D1" s="38"/>
      <c r="E1" s="38"/>
      <c r="F1" s="38"/>
      <c r="G1" s="38"/>
      <c r="H1" s="38"/>
      <c r="I1" s="38"/>
    </row>
    <row r="2" spans="1:11" ht="31.5" customHeight="1" x14ac:dyDescent="0.15">
      <c r="A2" s="35" t="s">
        <v>24</v>
      </c>
      <c r="F2" s="39">
        <v>45292</v>
      </c>
      <c r="G2" s="39"/>
      <c r="H2" s="39"/>
      <c r="I2" s="34" t="s">
        <v>23</v>
      </c>
    </row>
    <row r="3" spans="1:11" ht="25.15" customHeight="1" x14ac:dyDescent="0.15">
      <c r="A3" s="40" t="s">
        <v>22</v>
      </c>
      <c r="B3" s="42" t="s">
        <v>21</v>
      </c>
      <c r="C3" s="42"/>
      <c r="D3" s="42"/>
      <c r="E3" s="42"/>
      <c r="F3" s="42"/>
      <c r="G3" s="42"/>
      <c r="H3" s="43" t="s">
        <v>3</v>
      </c>
      <c r="I3" s="45" t="s">
        <v>20</v>
      </c>
      <c r="K3" s="3"/>
    </row>
    <row r="4" spans="1:11" s="30" customFormat="1" ht="25.15" customHeight="1" x14ac:dyDescent="0.15">
      <c r="A4" s="41"/>
      <c r="B4" s="33" t="s">
        <v>19</v>
      </c>
      <c r="C4" s="33" t="s">
        <v>18</v>
      </c>
      <c r="D4" s="33" t="s">
        <v>17</v>
      </c>
      <c r="E4" s="33" t="s">
        <v>16</v>
      </c>
      <c r="F4" s="33" t="s">
        <v>15</v>
      </c>
      <c r="G4" s="32" t="s">
        <v>14</v>
      </c>
      <c r="H4" s="44"/>
      <c r="I4" s="46"/>
      <c r="K4" s="31"/>
    </row>
    <row r="5" spans="1:11" ht="30" customHeight="1" x14ac:dyDescent="0.15">
      <c r="A5" s="29" t="s">
        <v>13</v>
      </c>
      <c r="B5" s="28">
        <v>1330</v>
      </c>
      <c r="C5" s="27">
        <v>2023</v>
      </c>
      <c r="D5" s="27">
        <v>101</v>
      </c>
      <c r="E5" s="27">
        <v>59</v>
      </c>
      <c r="F5" s="27">
        <v>46</v>
      </c>
      <c r="G5" s="26">
        <v>86</v>
      </c>
      <c r="H5" s="25">
        <v>3645</v>
      </c>
      <c r="I5" s="24">
        <f>IF(H5&gt;0,H5/$H$16,"")</f>
        <v>0.28682719546742208</v>
      </c>
      <c r="K5" s="16"/>
    </row>
    <row r="6" spans="1:11" ht="30" customHeight="1" x14ac:dyDescent="0.15">
      <c r="A6" s="20" t="s">
        <v>12</v>
      </c>
      <c r="B6" s="19">
        <v>913</v>
      </c>
      <c r="C6" s="18">
        <v>277</v>
      </c>
      <c r="D6" s="18">
        <v>177</v>
      </c>
      <c r="E6" s="18">
        <v>121</v>
      </c>
      <c r="F6" s="18">
        <v>58</v>
      </c>
      <c r="G6" s="19">
        <v>68</v>
      </c>
      <c r="H6" s="18">
        <v>1614</v>
      </c>
      <c r="I6" s="17">
        <f t="shared" ref="I6:I15" si="0">IF(H6&gt;0,H6/$H$16,"")</f>
        <v>0.12700661000944288</v>
      </c>
      <c r="K6" s="16"/>
    </row>
    <row r="7" spans="1:11" ht="30" customHeight="1" x14ac:dyDescent="0.15">
      <c r="A7" s="20" t="s">
        <v>11</v>
      </c>
      <c r="B7" s="19">
        <v>445</v>
      </c>
      <c r="C7" s="18">
        <v>337</v>
      </c>
      <c r="D7" s="18">
        <v>29</v>
      </c>
      <c r="E7" s="18">
        <v>20</v>
      </c>
      <c r="F7" s="18">
        <v>5</v>
      </c>
      <c r="G7" s="19">
        <v>30</v>
      </c>
      <c r="H7" s="22">
        <v>866</v>
      </c>
      <c r="I7" s="17">
        <f t="shared" si="0"/>
        <v>6.8146049732452002E-2</v>
      </c>
      <c r="K7" s="16"/>
    </row>
    <row r="8" spans="1:11" ht="30" customHeight="1" x14ac:dyDescent="0.15">
      <c r="A8" s="20" t="s">
        <v>10</v>
      </c>
      <c r="B8" s="19">
        <v>507</v>
      </c>
      <c r="C8" s="18">
        <v>264</v>
      </c>
      <c r="D8" s="18">
        <v>20</v>
      </c>
      <c r="E8" s="18">
        <v>16</v>
      </c>
      <c r="F8" s="18">
        <v>19</v>
      </c>
      <c r="G8" s="19">
        <v>1</v>
      </c>
      <c r="H8" s="23">
        <v>827</v>
      </c>
      <c r="I8" s="17">
        <f t="shared" si="0"/>
        <v>6.5077116776833491E-2</v>
      </c>
      <c r="K8" s="16"/>
    </row>
    <row r="9" spans="1:11" ht="30" customHeight="1" x14ac:dyDescent="0.15">
      <c r="A9" s="20" t="s">
        <v>9</v>
      </c>
      <c r="B9" s="19">
        <v>246</v>
      </c>
      <c r="C9" s="18">
        <v>125</v>
      </c>
      <c r="D9" s="18">
        <v>19</v>
      </c>
      <c r="E9" s="18">
        <v>39</v>
      </c>
      <c r="F9" s="18">
        <v>10</v>
      </c>
      <c r="G9" s="19">
        <v>69</v>
      </c>
      <c r="H9" s="23">
        <v>508</v>
      </c>
      <c r="I9" s="17">
        <f t="shared" si="0"/>
        <v>3.9974819011646207E-2</v>
      </c>
      <c r="K9" s="16"/>
    </row>
    <row r="10" spans="1:11" ht="30" customHeight="1" x14ac:dyDescent="0.15">
      <c r="A10" s="20" t="s">
        <v>6</v>
      </c>
      <c r="B10" s="19">
        <v>155</v>
      </c>
      <c r="C10" s="18">
        <v>182</v>
      </c>
      <c r="D10" s="18">
        <v>30</v>
      </c>
      <c r="E10" s="18">
        <v>67</v>
      </c>
      <c r="F10" s="18">
        <v>36</v>
      </c>
      <c r="G10" s="19">
        <v>28</v>
      </c>
      <c r="H10" s="18">
        <v>498</v>
      </c>
      <c r="I10" s="17">
        <f t="shared" si="0"/>
        <v>3.9187913125590182E-2</v>
      </c>
      <c r="K10" s="16"/>
    </row>
    <row r="11" spans="1:11" ht="30" customHeight="1" x14ac:dyDescent="0.15">
      <c r="A11" s="20" t="s">
        <v>7</v>
      </c>
      <c r="B11" s="19">
        <v>196</v>
      </c>
      <c r="C11" s="18">
        <v>118</v>
      </c>
      <c r="D11" s="18">
        <v>49</v>
      </c>
      <c r="E11" s="18">
        <v>52</v>
      </c>
      <c r="F11" s="18">
        <v>12</v>
      </c>
      <c r="G11" s="19">
        <v>23</v>
      </c>
      <c r="H11" s="22">
        <v>450</v>
      </c>
      <c r="I11" s="17">
        <f t="shared" si="0"/>
        <v>3.5410764872521247E-2</v>
      </c>
      <c r="K11" s="16"/>
    </row>
    <row r="12" spans="1:11" ht="30" customHeight="1" x14ac:dyDescent="0.15">
      <c r="A12" s="20" t="s">
        <v>8</v>
      </c>
      <c r="B12" s="19">
        <v>264</v>
      </c>
      <c r="C12" s="18">
        <v>60</v>
      </c>
      <c r="D12" s="18">
        <v>22</v>
      </c>
      <c r="E12" s="18">
        <v>7</v>
      </c>
      <c r="F12" s="18">
        <v>9</v>
      </c>
      <c r="G12" s="19">
        <v>53</v>
      </c>
      <c r="H12" s="18">
        <v>415</v>
      </c>
      <c r="I12" s="17">
        <f t="shared" si="0"/>
        <v>3.2656594271325147E-2</v>
      </c>
      <c r="J12" s="21"/>
      <c r="K12" s="16"/>
    </row>
    <row r="13" spans="1:11" ht="30" customHeight="1" x14ac:dyDescent="0.15">
      <c r="A13" s="20" t="s">
        <v>26</v>
      </c>
      <c r="B13" s="19">
        <v>173</v>
      </c>
      <c r="C13" s="18">
        <v>118</v>
      </c>
      <c r="D13" s="18">
        <v>17</v>
      </c>
      <c r="E13" s="18">
        <v>3</v>
      </c>
      <c r="F13" s="18">
        <v>5</v>
      </c>
      <c r="G13" s="19">
        <v>11</v>
      </c>
      <c r="H13" s="18">
        <v>327</v>
      </c>
      <c r="I13" s="17">
        <f t="shared" si="0"/>
        <v>2.5731822474032107E-2</v>
      </c>
      <c r="K13" s="16"/>
    </row>
    <row r="14" spans="1:11" ht="30" customHeight="1" x14ac:dyDescent="0.15">
      <c r="A14" s="20" t="s">
        <v>28</v>
      </c>
      <c r="B14" s="19">
        <v>127</v>
      </c>
      <c r="C14" s="18">
        <v>106</v>
      </c>
      <c r="D14" s="18">
        <v>17</v>
      </c>
      <c r="E14" s="18">
        <v>11</v>
      </c>
      <c r="F14" s="18">
        <v>3</v>
      </c>
      <c r="G14" s="19">
        <v>5</v>
      </c>
      <c r="H14" s="18">
        <v>269</v>
      </c>
      <c r="I14" s="17">
        <f t="shared" si="0"/>
        <v>2.1167768334907144E-2</v>
      </c>
      <c r="K14" s="16"/>
    </row>
    <row r="15" spans="1:11" ht="30" customHeight="1" x14ac:dyDescent="0.15">
      <c r="A15" s="15" t="s">
        <v>4</v>
      </c>
      <c r="B15" s="14">
        <f>B16-SUM(B5:B14)</f>
        <v>1392</v>
      </c>
      <c r="C15" s="14">
        <f t="shared" ref="C15:G15" si="1">C16-SUM(C5:C14)</f>
        <v>1319</v>
      </c>
      <c r="D15" s="14">
        <f t="shared" si="1"/>
        <v>242</v>
      </c>
      <c r="E15" s="14">
        <f t="shared" si="1"/>
        <v>91</v>
      </c>
      <c r="F15" s="14">
        <f t="shared" si="1"/>
        <v>127</v>
      </c>
      <c r="G15" s="14">
        <f t="shared" si="1"/>
        <v>118</v>
      </c>
      <c r="H15" s="14">
        <f>H16-SUM(H5:H14)</f>
        <v>3289</v>
      </c>
      <c r="I15" s="13">
        <f t="shared" si="0"/>
        <v>0.25881334592382749</v>
      </c>
      <c r="K15" s="3"/>
    </row>
    <row r="16" spans="1:11" ht="30" customHeight="1" x14ac:dyDescent="0.15">
      <c r="A16" s="9" t="s">
        <v>3</v>
      </c>
      <c r="B16" s="10">
        <v>5748</v>
      </c>
      <c r="C16" s="12">
        <v>4929</v>
      </c>
      <c r="D16" s="12">
        <v>723</v>
      </c>
      <c r="E16" s="12">
        <v>486</v>
      </c>
      <c r="F16" s="12">
        <v>330</v>
      </c>
      <c r="G16" s="11">
        <v>492</v>
      </c>
      <c r="H16" s="10">
        <v>12708</v>
      </c>
      <c r="I16" s="6"/>
      <c r="K16" s="3"/>
    </row>
    <row r="17" spans="1:11" ht="30" customHeight="1" x14ac:dyDescent="0.15">
      <c r="A17" s="9" t="s">
        <v>2</v>
      </c>
      <c r="B17" s="8">
        <f>IF(B16&gt;0,B16/$H$16,"")</f>
        <v>0.45231350330500469</v>
      </c>
      <c r="C17" s="8">
        <f t="shared" ref="C17:G17" si="2">IF(C16&gt;0,C16/$H$16,"")</f>
        <v>0.38786591123701603</v>
      </c>
      <c r="D17" s="8">
        <f t="shared" si="2"/>
        <v>5.6893295561850805E-2</v>
      </c>
      <c r="E17" s="8">
        <f t="shared" si="2"/>
        <v>3.8243626062322948E-2</v>
      </c>
      <c r="F17" s="8">
        <f t="shared" si="2"/>
        <v>2.5967894239848913E-2</v>
      </c>
      <c r="G17" s="7">
        <f t="shared" si="2"/>
        <v>3.8715769593956562E-2</v>
      </c>
      <c r="H17" s="6"/>
      <c r="I17" s="6"/>
      <c r="K17" s="3"/>
    </row>
    <row r="18" spans="1:11" ht="30" customHeight="1" x14ac:dyDescent="0.15">
      <c r="B18" s="36" t="s">
        <v>1</v>
      </c>
      <c r="C18" s="36"/>
      <c r="D18" s="36"/>
      <c r="E18" s="36"/>
      <c r="F18" s="36"/>
      <c r="G18" s="37"/>
      <c r="H18" s="5">
        <v>144</v>
      </c>
      <c r="I18" s="4" t="s">
        <v>0</v>
      </c>
      <c r="K18" s="3"/>
    </row>
  </sheetData>
  <mergeCells count="7">
    <mergeCell ref="B18:G18"/>
    <mergeCell ref="A1:I1"/>
    <mergeCell ref="F2:H2"/>
    <mergeCell ref="A3:A4"/>
    <mergeCell ref="B3:G3"/>
    <mergeCell ref="H3:H4"/>
    <mergeCell ref="I3:I4"/>
  </mergeCells>
  <phoneticPr fontId="2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DEE15-263D-4A74-8E2B-F6A2A71F2A68}">
  <dimension ref="A1:K18"/>
  <sheetViews>
    <sheetView showGridLines="0" view="pageBreakPreview" zoomScale="85" zoomScaleNormal="100" zoomScaleSheetLayoutView="85" workbookViewId="0">
      <pane xSplit="1" ySplit="4" topLeftCell="B5" activePane="bottomRight" state="frozen"/>
      <selection activeCell="L17" sqref="L17"/>
      <selection pane="topRight" activeCell="L17" sqref="L17"/>
      <selection pane="bottomLeft" activeCell="L17" sqref="L17"/>
      <selection pane="bottomRight" activeCell="M14" sqref="M14"/>
    </sheetView>
  </sheetViews>
  <sheetFormatPr defaultColWidth="10.75" defaultRowHeight="30" customHeight="1" x14ac:dyDescent="0.15"/>
  <cols>
    <col min="1" max="1" width="16.75" style="2" customWidth="1"/>
    <col min="2" max="7" width="9.375" style="1" customWidth="1"/>
    <col min="8" max="8" width="9.875" style="1" customWidth="1"/>
    <col min="9" max="9" width="9.375" style="1" customWidth="1"/>
    <col min="10" max="16384" width="10.75" style="1"/>
  </cols>
  <sheetData>
    <row r="1" spans="1:11" ht="51.6" customHeight="1" x14ac:dyDescent="0.15">
      <c r="A1" s="38" t="s">
        <v>25</v>
      </c>
      <c r="B1" s="38"/>
      <c r="C1" s="38"/>
      <c r="D1" s="38"/>
      <c r="E1" s="38"/>
      <c r="F1" s="38"/>
      <c r="G1" s="38"/>
      <c r="H1" s="38"/>
      <c r="I1" s="38"/>
    </row>
    <row r="2" spans="1:11" ht="31.5" customHeight="1" x14ac:dyDescent="0.15">
      <c r="A2" s="35" t="s">
        <v>24</v>
      </c>
      <c r="F2" s="39">
        <v>45261</v>
      </c>
      <c r="G2" s="39"/>
      <c r="H2" s="39"/>
      <c r="I2" s="34" t="s">
        <v>23</v>
      </c>
    </row>
    <row r="3" spans="1:11" ht="25.15" customHeight="1" x14ac:dyDescent="0.15">
      <c r="A3" s="40" t="s">
        <v>22</v>
      </c>
      <c r="B3" s="42" t="s">
        <v>21</v>
      </c>
      <c r="C3" s="42"/>
      <c r="D3" s="42"/>
      <c r="E3" s="42"/>
      <c r="F3" s="42"/>
      <c r="G3" s="42"/>
      <c r="H3" s="43" t="s">
        <v>3</v>
      </c>
      <c r="I3" s="45" t="s">
        <v>20</v>
      </c>
      <c r="K3" s="3"/>
    </row>
    <row r="4" spans="1:11" s="30" customFormat="1" ht="25.15" customHeight="1" x14ac:dyDescent="0.15">
      <c r="A4" s="41"/>
      <c r="B4" s="33" t="s">
        <v>19</v>
      </c>
      <c r="C4" s="33" t="s">
        <v>18</v>
      </c>
      <c r="D4" s="33" t="s">
        <v>17</v>
      </c>
      <c r="E4" s="33" t="s">
        <v>16</v>
      </c>
      <c r="F4" s="33" t="s">
        <v>15</v>
      </c>
      <c r="G4" s="32" t="s">
        <v>14</v>
      </c>
      <c r="H4" s="44"/>
      <c r="I4" s="46"/>
      <c r="K4" s="31"/>
    </row>
    <row r="5" spans="1:11" ht="30" customHeight="1" x14ac:dyDescent="0.15">
      <c r="A5" s="29" t="s">
        <v>13</v>
      </c>
      <c r="B5" s="28">
        <v>1342</v>
      </c>
      <c r="C5" s="27">
        <v>2016</v>
      </c>
      <c r="D5" s="27">
        <v>102</v>
      </c>
      <c r="E5" s="27">
        <v>62</v>
      </c>
      <c r="F5" s="27">
        <v>46</v>
      </c>
      <c r="G5" s="26">
        <v>87</v>
      </c>
      <c r="H5" s="25">
        <v>3655</v>
      </c>
      <c r="I5" s="24">
        <f>IF(H5&gt;0,H5/$H$16,"")</f>
        <v>0.28863618415857223</v>
      </c>
      <c r="K5" s="16"/>
    </row>
    <row r="6" spans="1:11" ht="30" customHeight="1" x14ac:dyDescent="0.15">
      <c r="A6" s="20" t="s">
        <v>12</v>
      </c>
      <c r="B6" s="19">
        <v>895</v>
      </c>
      <c r="C6" s="18">
        <v>274</v>
      </c>
      <c r="D6" s="18">
        <v>136</v>
      </c>
      <c r="E6" s="18">
        <v>126</v>
      </c>
      <c r="F6" s="18">
        <v>60</v>
      </c>
      <c r="G6" s="19">
        <v>70</v>
      </c>
      <c r="H6" s="18">
        <v>1561</v>
      </c>
      <c r="I6" s="17">
        <f t="shared" ref="I6:I15" si="0">IF(H6&gt;0,H6/$H$16,"")</f>
        <v>0.12327252625760088</v>
      </c>
      <c r="K6" s="16"/>
    </row>
    <row r="7" spans="1:11" ht="30" customHeight="1" x14ac:dyDescent="0.15">
      <c r="A7" s="20" t="s">
        <v>11</v>
      </c>
      <c r="B7" s="19">
        <v>441</v>
      </c>
      <c r="C7" s="18">
        <v>343</v>
      </c>
      <c r="D7" s="18">
        <v>29</v>
      </c>
      <c r="E7" s="18">
        <v>20</v>
      </c>
      <c r="F7" s="18">
        <v>5</v>
      </c>
      <c r="G7" s="19">
        <v>30</v>
      </c>
      <c r="H7" s="22">
        <v>868</v>
      </c>
      <c r="I7" s="17">
        <f t="shared" si="0"/>
        <v>6.8546158098396898E-2</v>
      </c>
      <c r="K7" s="16"/>
    </row>
    <row r="8" spans="1:11" ht="30" customHeight="1" x14ac:dyDescent="0.15">
      <c r="A8" s="20" t="s">
        <v>10</v>
      </c>
      <c r="B8" s="19">
        <v>494</v>
      </c>
      <c r="C8" s="18">
        <v>264</v>
      </c>
      <c r="D8" s="18">
        <v>20</v>
      </c>
      <c r="E8" s="18">
        <v>16</v>
      </c>
      <c r="F8" s="18">
        <v>19</v>
      </c>
      <c r="G8" s="19">
        <v>1</v>
      </c>
      <c r="H8" s="23">
        <v>814</v>
      </c>
      <c r="I8" s="17">
        <f t="shared" si="0"/>
        <v>6.4281765774303085E-2</v>
      </c>
      <c r="K8" s="16"/>
    </row>
    <row r="9" spans="1:11" ht="30" customHeight="1" x14ac:dyDescent="0.15">
      <c r="A9" s="20" t="s">
        <v>9</v>
      </c>
      <c r="B9" s="19">
        <v>250</v>
      </c>
      <c r="C9" s="18">
        <v>126</v>
      </c>
      <c r="D9" s="18">
        <v>19</v>
      </c>
      <c r="E9" s="18">
        <v>39</v>
      </c>
      <c r="F9" s="18">
        <v>10</v>
      </c>
      <c r="G9" s="19">
        <v>69</v>
      </c>
      <c r="H9" s="23">
        <v>513</v>
      </c>
      <c r="I9" s="17">
        <f t="shared" si="0"/>
        <v>4.0511727078891259E-2</v>
      </c>
      <c r="K9" s="16"/>
    </row>
    <row r="10" spans="1:11" ht="30" customHeight="1" x14ac:dyDescent="0.15">
      <c r="A10" s="20" t="s">
        <v>6</v>
      </c>
      <c r="B10" s="19">
        <v>160</v>
      </c>
      <c r="C10" s="18">
        <v>187</v>
      </c>
      <c r="D10" s="18">
        <v>36</v>
      </c>
      <c r="E10" s="18">
        <v>66</v>
      </c>
      <c r="F10" s="18">
        <v>33</v>
      </c>
      <c r="G10" s="19">
        <v>24</v>
      </c>
      <c r="H10" s="18">
        <v>506</v>
      </c>
      <c r="I10" s="17">
        <f t="shared" si="0"/>
        <v>3.9958935481323538E-2</v>
      </c>
      <c r="K10" s="16"/>
    </row>
    <row r="11" spans="1:11" ht="30" customHeight="1" x14ac:dyDescent="0.15">
      <c r="A11" s="20" t="s">
        <v>7</v>
      </c>
      <c r="B11" s="19">
        <v>194</v>
      </c>
      <c r="C11" s="18">
        <v>112</v>
      </c>
      <c r="D11" s="18">
        <v>47</v>
      </c>
      <c r="E11" s="18">
        <v>48</v>
      </c>
      <c r="F11" s="18">
        <v>12</v>
      </c>
      <c r="G11" s="19">
        <v>26</v>
      </c>
      <c r="H11" s="22">
        <v>439</v>
      </c>
      <c r="I11" s="17">
        <f t="shared" si="0"/>
        <v>3.4667930190318247E-2</v>
      </c>
      <c r="K11" s="16"/>
    </row>
    <row r="12" spans="1:11" ht="30" customHeight="1" x14ac:dyDescent="0.15">
      <c r="A12" s="20" t="s">
        <v>8</v>
      </c>
      <c r="B12" s="19">
        <v>261</v>
      </c>
      <c r="C12" s="18">
        <v>59</v>
      </c>
      <c r="D12" s="18">
        <v>22</v>
      </c>
      <c r="E12" s="18">
        <v>8</v>
      </c>
      <c r="F12" s="18">
        <v>9</v>
      </c>
      <c r="G12" s="19">
        <v>51</v>
      </c>
      <c r="H12" s="18">
        <v>410</v>
      </c>
      <c r="I12" s="17">
        <f t="shared" si="0"/>
        <v>3.2377793571823424E-2</v>
      </c>
      <c r="J12" s="21"/>
      <c r="K12" s="16"/>
    </row>
    <row r="13" spans="1:11" ht="30" customHeight="1" x14ac:dyDescent="0.15">
      <c r="A13" s="20" t="s">
        <v>26</v>
      </c>
      <c r="B13" s="19">
        <v>174</v>
      </c>
      <c r="C13" s="18">
        <v>120</v>
      </c>
      <c r="D13" s="18">
        <v>18</v>
      </c>
      <c r="E13" s="18">
        <v>3</v>
      </c>
      <c r="F13" s="18">
        <v>5</v>
      </c>
      <c r="G13" s="19">
        <v>10</v>
      </c>
      <c r="H13" s="18">
        <v>330</v>
      </c>
      <c r="I13" s="17">
        <f t="shared" si="0"/>
        <v>2.6060175313906656E-2</v>
      </c>
      <c r="K13" s="16"/>
    </row>
    <row r="14" spans="1:11" ht="30" customHeight="1" x14ac:dyDescent="0.15">
      <c r="A14" s="20" t="s">
        <v>28</v>
      </c>
      <c r="B14" s="19">
        <v>129</v>
      </c>
      <c r="C14" s="18">
        <v>105</v>
      </c>
      <c r="D14" s="18">
        <v>18</v>
      </c>
      <c r="E14" s="18">
        <v>11</v>
      </c>
      <c r="F14" s="18">
        <v>3</v>
      </c>
      <c r="G14" s="19">
        <v>6</v>
      </c>
      <c r="H14" s="18">
        <v>272</v>
      </c>
      <c r="I14" s="17">
        <f t="shared" si="0"/>
        <v>2.1479902076917003E-2</v>
      </c>
      <c r="K14" s="16"/>
    </row>
    <row r="15" spans="1:11" ht="30" customHeight="1" x14ac:dyDescent="0.15">
      <c r="A15" s="15" t="s">
        <v>4</v>
      </c>
      <c r="B15" s="14">
        <f>B16-SUM(B5:B14)</f>
        <v>1417</v>
      </c>
      <c r="C15" s="14">
        <f t="shared" ref="C15:G15" si="1">C16-SUM(C5:C14)</f>
        <v>1314</v>
      </c>
      <c r="D15" s="14">
        <f t="shared" si="1"/>
        <v>234</v>
      </c>
      <c r="E15" s="14">
        <f t="shared" si="1"/>
        <v>89</v>
      </c>
      <c r="F15" s="14">
        <f t="shared" si="1"/>
        <v>124</v>
      </c>
      <c r="G15" s="14">
        <f t="shared" si="1"/>
        <v>117</v>
      </c>
      <c r="H15" s="14">
        <f>H16-SUM(H5:H14)</f>
        <v>3295</v>
      </c>
      <c r="I15" s="13">
        <f t="shared" si="0"/>
        <v>0.26020690199794677</v>
      </c>
      <c r="K15" s="3"/>
    </row>
    <row r="16" spans="1:11" ht="30" customHeight="1" x14ac:dyDescent="0.15">
      <c r="A16" s="9" t="s">
        <v>3</v>
      </c>
      <c r="B16" s="10">
        <v>5757</v>
      </c>
      <c r="C16" s="12">
        <v>4920</v>
      </c>
      <c r="D16" s="12">
        <v>681</v>
      </c>
      <c r="E16" s="12">
        <v>488</v>
      </c>
      <c r="F16" s="12">
        <v>326</v>
      </c>
      <c r="G16" s="11">
        <v>491</v>
      </c>
      <c r="H16" s="10">
        <v>12663</v>
      </c>
      <c r="I16" s="6"/>
      <c r="K16" s="3"/>
    </row>
    <row r="17" spans="1:11" ht="30" customHeight="1" x14ac:dyDescent="0.15">
      <c r="A17" s="9" t="s">
        <v>2</v>
      </c>
      <c r="B17" s="8">
        <f>IF(B16&gt;0,B16/$H$16,"")</f>
        <v>0.45463160388533524</v>
      </c>
      <c r="C17" s="8">
        <f t="shared" ref="C17:G17" si="2">IF(C16&gt;0,C16/$H$16,"")</f>
        <v>0.38853352286188109</v>
      </c>
      <c r="D17" s="8">
        <f t="shared" si="2"/>
        <v>5.3778725420516468E-2</v>
      </c>
      <c r="E17" s="8">
        <f t="shared" si="2"/>
        <v>3.8537471373292269E-2</v>
      </c>
      <c r="F17" s="8">
        <f t="shared" si="2"/>
        <v>2.5744294401010819E-2</v>
      </c>
      <c r="G17" s="7">
        <f t="shared" si="2"/>
        <v>3.877438205796415E-2</v>
      </c>
      <c r="H17" s="6"/>
      <c r="I17" s="6"/>
      <c r="K17" s="3"/>
    </row>
    <row r="18" spans="1:11" ht="30" customHeight="1" x14ac:dyDescent="0.15">
      <c r="B18" s="36" t="s">
        <v>1</v>
      </c>
      <c r="C18" s="36"/>
      <c r="D18" s="36"/>
      <c r="E18" s="36"/>
      <c r="F18" s="36"/>
      <c r="G18" s="37"/>
      <c r="H18" s="5">
        <v>144</v>
      </c>
      <c r="I18" s="4" t="s">
        <v>0</v>
      </c>
      <c r="K18" s="3"/>
    </row>
  </sheetData>
  <mergeCells count="7">
    <mergeCell ref="B18:G18"/>
    <mergeCell ref="A1:I1"/>
    <mergeCell ref="F2:H2"/>
    <mergeCell ref="A3:A4"/>
    <mergeCell ref="B3:G3"/>
    <mergeCell ref="H3:H4"/>
    <mergeCell ref="I3:I4"/>
  </mergeCells>
  <phoneticPr fontId="2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7EB6C-E88C-47D3-B63B-2B1672EB1074}">
  <dimension ref="A1:K18"/>
  <sheetViews>
    <sheetView showGridLines="0" view="pageBreakPreview" zoomScale="85" zoomScaleNormal="100" zoomScaleSheetLayoutView="85" workbookViewId="0">
      <pane xSplit="1" ySplit="4" topLeftCell="B5" activePane="bottomRight" state="frozen"/>
      <selection activeCell="L17" sqref="L17"/>
      <selection pane="topRight" activeCell="L17" sqref="L17"/>
      <selection pane="bottomLeft" activeCell="L17" sqref="L17"/>
      <selection pane="bottomRight" sqref="A1:I1"/>
    </sheetView>
  </sheetViews>
  <sheetFormatPr defaultColWidth="10.75" defaultRowHeight="30" customHeight="1" x14ac:dyDescent="0.15"/>
  <cols>
    <col min="1" max="1" width="16.75" style="2" customWidth="1"/>
    <col min="2" max="7" width="9.375" style="1" customWidth="1"/>
    <col min="8" max="8" width="9.875" style="1" customWidth="1"/>
    <col min="9" max="9" width="9.375" style="1" customWidth="1"/>
    <col min="10" max="16384" width="10.75" style="1"/>
  </cols>
  <sheetData>
    <row r="1" spans="1:11" ht="51.6" customHeight="1" x14ac:dyDescent="0.15">
      <c r="A1" s="38" t="s">
        <v>25</v>
      </c>
      <c r="B1" s="38"/>
      <c r="C1" s="38"/>
      <c r="D1" s="38"/>
      <c r="E1" s="38"/>
      <c r="F1" s="38"/>
      <c r="G1" s="38"/>
      <c r="H1" s="38"/>
      <c r="I1" s="38"/>
    </row>
    <row r="2" spans="1:11" ht="31.5" customHeight="1" x14ac:dyDescent="0.15">
      <c r="A2" s="35" t="s">
        <v>24</v>
      </c>
      <c r="F2" s="39">
        <v>45231</v>
      </c>
      <c r="G2" s="39"/>
      <c r="H2" s="39"/>
      <c r="I2" s="34" t="s">
        <v>23</v>
      </c>
    </row>
    <row r="3" spans="1:11" ht="25.15" customHeight="1" x14ac:dyDescent="0.15">
      <c r="A3" s="40" t="s">
        <v>22</v>
      </c>
      <c r="B3" s="42" t="s">
        <v>21</v>
      </c>
      <c r="C3" s="42"/>
      <c r="D3" s="42"/>
      <c r="E3" s="42"/>
      <c r="F3" s="42"/>
      <c r="G3" s="42"/>
      <c r="H3" s="43" t="s">
        <v>3</v>
      </c>
      <c r="I3" s="45" t="s">
        <v>20</v>
      </c>
      <c r="K3" s="3"/>
    </row>
    <row r="4" spans="1:11" s="30" customFormat="1" ht="25.15" customHeight="1" x14ac:dyDescent="0.15">
      <c r="A4" s="41"/>
      <c r="B4" s="33" t="s">
        <v>19</v>
      </c>
      <c r="C4" s="33" t="s">
        <v>18</v>
      </c>
      <c r="D4" s="33" t="s">
        <v>17</v>
      </c>
      <c r="E4" s="33" t="s">
        <v>16</v>
      </c>
      <c r="F4" s="33" t="s">
        <v>15</v>
      </c>
      <c r="G4" s="32" t="s">
        <v>14</v>
      </c>
      <c r="H4" s="44"/>
      <c r="I4" s="46"/>
      <c r="K4" s="31"/>
    </row>
    <row r="5" spans="1:11" ht="30" customHeight="1" x14ac:dyDescent="0.15">
      <c r="A5" s="29" t="s">
        <v>13</v>
      </c>
      <c r="B5" s="28">
        <v>1344</v>
      </c>
      <c r="C5" s="27">
        <v>2016</v>
      </c>
      <c r="D5" s="27">
        <v>103</v>
      </c>
      <c r="E5" s="27">
        <v>63</v>
      </c>
      <c r="F5" s="27">
        <v>46</v>
      </c>
      <c r="G5" s="26">
        <v>88</v>
      </c>
      <c r="H5" s="25">
        <v>3660</v>
      </c>
      <c r="I5" s="24">
        <f>IF(H5&gt;0,H5/$H$16,"")</f>
        <v>0.28919089759797723</v>
      </c>
      <c r="K5" s="16"/>
    </row>
    <row r="6" spans="1:11" ht="30" customHeight="1" x14ac:dyDescent="0.15">
      <c r="A6" s="20" t="s">
        <v>12</v>
      </c>
      <c r="B6" s="19">
        <v>863</v>
      </c>
      <c r="C6" s="18">
        <v>277</v>
      </c>
      <c r="D6" s="18">
        <v>139</v>
      </c>
      <c r="E6" s="18">
        <v>126</v>
      </c>
      <c r="F6" s="18">
        <v>63</v>
      </c>
      <c r="G6" s="19">
        <v>70</v>
      </c>
      <c r="H6" s="18">
        <v>1538</v>
      </c>
      <c r="I6" s="17">
        <f t="shared" ref="I6:I15" si="0">IF(H6&gt;0,H6/$H$16,"")</f>
        <v>0.12152338811630847</v>
      </c>
      <c r="K6" s="16"/>
    </row>
    <row r="7" spans="1:11" ht="30" customHeight="1" x14ac:dyDescent="0.15">
      <c r="A7" s="20" t="s">
        <v>11</v>
      </c>
      <c r="B7" s="19">
        <v>449</v>
      </c>
      <c r="C7" s="18">
        <v>342</v>
      </c>
      <c r="D7" s="18">
        <v>29</v>
      </c>
      <c r="E7" s="18">
        <v>20</v>
      </c>
      <c r="F7" s="18">
        <v>5</v>
      </c>
      <c r="G7" s="19">
        <v>28</v>
      </c>
      <c r="H7" s="22">
        <v>873</v>
      </c>
      <c r="I7" s="17">
        <f t="shared" si="0"/>
        <v>6.8979140328697855E-2</v>
      </c>
      <c r="K7" s="16"/>
    </row>
    <row r="8" spans="1:11" ht="30" customHeight="1" x14ac:dyDescent="0.15">
      <c r="A8" s="20" t="s">
        <v>10</v>
      </c>
      <c r="B8" s="19">
        <v>491</v>
      </c>
      <c r="C8" s="18">
        <v>261</v>
      </c>
      <c r="D8" s="18">
        <v>20</v>
      </c>
      <c r="E8" s="18">
        <v>16</v>
      </c>
      <c r="F8" s="18">
        <v>18</v>
      </c>
      <c r="G8" s="19">
        <v>1</v>
      </c>
      <c r="H8" s="23">
        <v>807</v>
      </c>
      <c r="I8" s="17">
        <f t="shared" si="0"/>
        <v>6.376422250316055E-2</v>
      </c>
      <c r="K8" s="16"/>
    </row>
    <row r="9" spans="1:11" ht="30" customHeight="1" x14ac:dyDescent="0.15">
      <c r="A9" s="20" t="s">
        <v>6</v>
      </c>
      <c r="B9" s="19">
        <v>159</v>
      </c>
      <c r="C9" s="18">
        <v>186</v>
      </c>
      <c r="D9" s="18">
        <v>41</v>
      </c>
      <c r="E9" s="18">
        <v>64</v>
      </c>
      <c r="F9" s="18">
        <v>32</v>
      </c>
      <c r="G9" s="19">
        <v>40</v>
      </c>
      <c r="H9" s="23">
        <v>522</v>
      </c>
      <c r="I9" s="17">
        <f t="shared" si="0"/>
        <v>4.1245259165613148E-2</v>
      </c>
      <c r="K9" s="16"/>
    </row>
    <row r="10" spans="1:11" ht="30" customHeight="1" x14ac:dyDescent="0.15">
      <c r="A10" s="20" t="s">
        <v>9</v>
      </c>
      <c r="B10" s="19">
        <v>256</v>
      </c>
      <c r="C10" s="18">
        <v>124</v>
      </c>
      <c r="D10" s="18">
        <v>18</v>
      </c>
      <c r="E10" s="18">
        <v>39</v>
      </c>
      <c r="F10" s="18">
        <v>10</v>
      </c>
      <c r="G10" s="19">
        <v>67</v>
      </c>
      <c r="H10" s="18">
        <v>514</v>
      </c>
      <c r="I10" s="17">
        <f t="shared" si="0"/>
        <v>4.0613147914032872E-2</v>
      </c>
      <c r="K10" s="16"/>
    </row>
    <row r="11" spans="1:11" ht="30" customHeight="1" x14ac:dyDescent="0.15">
      <c r="A11" s="20" t="s">
        <v>7</v>
      </c>
      <c r="B11" s="19">
        <v>184</v>
      </c>
      <c r="C11" s="18">
        <v>108</v>
      </c>
      <c r="D11" s="18">
        <v>46</v>
      </c>
      <c r="E11" s="18">
        <v>48</v>
      </c>
      <c r="F11" s="18">
        <v>12</v>
      </c>
      <c r="G11" s="19">
        <v>26</v>
      </c>
      <c r="H11" s="22">
        <v>424</v>
      </c>
      <c r="I11" s="17">
        <f t="shared" si="0"/>
        <v>3.3501896333754742E-2</v>
      </c>
      <c r="K11" s="16"/>
    </row>
    <row r="12" spans="1:11" ht="30" customHeight="1" x14ac:dyDescent="0.15">
      <c r="A12" s="20" t="s">
        <v>8</v>
      </c>
      <c r="B12" s="19">
        <v>266</v>
      </c>
      <c r="C12" s="18">
        <v>58</v>
      </c>
      <c r="D12" s="18">
        <v>23</v>
      </c>
      <c r="E12" s="18">
        <v>8</v>
      </c>
      <c r="F12" s="18">
        <v>9</v>
      </c>
      <c r="G12" s="19">
        <v>55</v>
      </c>
      <c r="H12" s="18">
        <v>419</v>
      </c>
      <c r="I12" s="17">
        <f t="shared" si="0"/>
        <v>3.3106826801517067E-2</v>
      </c>
      <c r="J12" s="21"/>
      <c r="K12" s="16"/>
    </row>
    <row r="13" spans="1:11" ht="30" customHeight="1" x14ac:dyDescent="0.15">
      <c r="A13" s="20" t="s">
        <v>26</v>
      </c>
      <c r="B13" s="19">
        <v>174</v>
      </c>
      <c r="C13" s="18">
        <v>120</v>
      </c>
      <c r="D13" s="18">
        <v>18</v>
      </c>
      <c r="E13" s="18">
        <v>3</v>
      </c>
      <c r="F13" s="18">
        <v>5</v>
      </c>
      <c r="G13" s="19">
        <v>10</v>
      </c>
      <c r="H13" s="18">
        <v>330</v>
      </c>
      <c r="I13" s="17">
        <f t="shared" si="0"/>
        <v>2.6074589127686471E-2</v>
      </c>
      <c r="K13" s="16"/>
    </row>
    <row r="14" spans="1:11" ht="30" customHeight="1" x14ac:dyDescent="0.15">
      <c r="A14" s="20" t="s">
        <v>28</v>
      </c>
      <c r="B14" s="19">
        <v>127</v>
      </c>
      <c r="C14" s="18">
        <v>108</v>
      </c>
      <c r="D14" s="18">
        <v>18</v>
      </c>
      <c r="E14" s="18">
        <v>11</v>
      </c>
      <c r="F14" s="18">
        <v>3</v>
      </c>
      <c r="G14" s="19">
        <v>6</v>
      </c>
      <c r="H14" s="18">
        <v>273</v>
      </c>
      <c r="I14" s="17">
        <f t="shared" si="0"/>
        <v>2.157079646017699E-2</v>
      </c>
      <c r="K14" s="16"/>
    </row>
    <row r="15" spans="1:11" ht="30" customHeight="1" x14ac:dyDescent="0.15">
      <c r="A15" s="15" t="s">
        <v>4</v>
      </c>
      <c r="B15" s="14">
        <f>B16-SUM(B5:B14)</f>
        <v>1431</v>
      </c>
      <c r="C15" s="14">
        <f t="shared" ref="C15:G15" si="1">C16-SUM(C5:C14)</f>
        <v>1297</v>
      </c>
      <c r="D15" s="14">
        <f t="shared" si="1"/>
        <v>238</v>
      </c>
      <c r="E15" s="14">
        <f t="shared" si="1"/>
        <v>88</v>
      </c>
      <c r="F15" s="14">
        <f t="shared" si="1"/>
        <v>125</v>
      </c>
      <c r="G15" s="14">
        <f t="shared" si="1"/>
        <v>117</v>
      </c>
      <c r="H15" s="14">
        <f>H16-SUM(H5:H14)</f>
        <v>3296</v>
      </c>
      <c r="I15" s="13">
        <f t="shared" si="0"/>
        <v>0.26042983565107458</v>
      </c>
      <c r="K15" s="3"/>
    </row>
    <row r="16" spans="1:11" ht="30" customHeight="1" x14ac:dyDescent="0.15">
      <c r="A16" s="9" t="s">
        <v>3</v>
      </c>
      <c r="B16" s="10">
        <v>5744</v>
      </c>
      <c r="C16" s="12">
        <v>4897</v>
      </c>
      <c r="D16" s="12">
        <v>693</v>
      </c>
      <c r="E16" s="12">
        <v>486</v>
      </c>
      <c r="F16" s="12">
        <v>328</v>
      </c>
      <c r="G16" s="11">
        <v>508</v>
      </c>
      <c r="H16" s="10">
        <v>12656</v>
      </c>
      <c r="I16" s="6"/>
      <c r="K16" s="3"/>
    </row>
    <row r="17" spans="1:11" ht="30" customHeight="1" x14ac:dyDescent="0.15">
      <c r="A17" s="9" t="s">
        <v>2</v>
      </c>
      <c r="B17" s="8">
        <f>IF(B16&gt;0,B16/$H$16,"")</f>
        <v>0.45385587863463972</v>
      </c>
      <c r="C17" s="8">
        <f t="shared" ref="C17:G17" si="2">IF(C16&gt;0,C16/$H$16,"")</f>
        <v>0.38693109987357777</v>
      </c>
      <c r="D17" s="8">
        <f t="shared" si="2"/>
        <v>5.4756637168141595E-2</v>
      </c>
      <c r="E17" s="8">
        <f t="shared" si="2"/>
        <v>3.8400758533501896E-2</v>
      </c>
      <c r="F17" s="8">
        <f t="shared" si="2"/>
        <v>2.5916561314791402E-2</v>
      </c>
      <c r="G17" s="7">
        <f t="shared" si="2"/>
        <v>4.0139064475347659E-2</v>
      </c>
      <c r="H17" s="6"/>
      <c r="I17" s="6"/>
      <c r="K17" s="3"/>
    </row>
    <row r="18" spans="1:11" ht="30" customHeight="1" x14ac:dyDescent="0.15">
      <c r="B18" s="36" t="s">
        <v>1</v>
      </c>
      <c r="C18" s="36"/>
      <c r="D18" s="36"/>
      <c r="E18" s="36"/>
      <c r="F18" s="36"/>
      <c r="G18" s="37"/>
      <c r="H18" s="5">
        <v>147</v>
      </c>
      <c r="I18" s="4" t="s">
        <v>0</v>
      </c>
      <c r="K18" s="3"/>
    </row>
  </sheetData>
  <mergeCells count="7">
    <mergeCell ref="B18:G18"/>
    <mergeCell ref="A1:I1"/>
    <mergeCell ref="F2:H2"/>
    <mergeCell ref="A3:A4"/>
    <mergeCell ref="B3:G3"/>
    <mergeCell ref="H3:H4"/>
    <mergeCell ref="I3:I4"/>
  </mergeCells>
  <phoneticPr fontId="2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6432A-B542-4FC9-88A7-169E5B336796}">
  <dimension ref="A1:K18"/>
  <sheetViews>
    <sheetView showGridLines="0" view="pageBreakPreview" zoomScale="85" zoomScaleNormal="100" zoomScaleSheetLayoutView="85" workbookViewId="0">
      <pane xSplit="1" ySplit="4" topLeftCell="B5" activePane="bottomRight" state="frozen"/>
      <selection activeCell="L17" sqref="L17"/>
      <selection pane="topRight" activeCell="L17" sqref="L17"/>
      <selection pane="bottomLeft" activeCell="L17" sqref="L17"/>
      <selection pane="bottomRight" activeCell="N4" sqref="N4"/>
    </sheetView>
  </sheetViews>
  <sheetFormatPr defaultColWidth="10.75" defaultRowHeight="30" customHeight="1" x14ac:dyDescent="0.15"/>
  <cols>
    <col min="1" max="1" width="16.75" style="2" customWidth="1"/>
    <col min="2" max="9" width="9.375" style="1" customWidth="1"/>
    <col min="10" max="16384" width="10.75" style="1"/>
  </cols>
  <sheetData>
    <row r="1" spans="1:11" ht="51.6" customHeight="1" x14ac:dyDescent="0.15">
      <c r="A1" s="38" t="s">
        <v>25</v>
      </c>
      <c r="B1" s="38"/>
      <c r="C1" s="38"/>
      <c r="D1" s="38"/>
      <c r="E1" s="38"/>
      <c r="F1" s="38"/>
      <c r="G1" s="38"/>
      <c r="H1" s="38"/>
      <c r="I1" s="38"/>
    </row>
    <row r="2" spans="1:11" ht="31.5" customHeight="1" x14ac:dyDescent="0.15">
      <c r="A2" s="35" t="s">
        <v>24</v>
      </c>
      <c r="F2" s="39">
        <v>45200</v>
      </c>
      <c r="G2" s="39"/>
      <c r="H2" s="39"/>
      <c r="I2" s="34" t="s">
        <v>23</v>
      </c>
    </row>
    <row r="3" spans="1:11" ht="25.15" customHeight="1" x14ac:dyDescent="0.15">
      <c r="A3" s="40" t="s">
        <v>22</v>
      </c>
      <c r="B3" s="42" t="s">
        <v>21</v>
      </c>
      <c r="C3" s="42"/>
      <c r="D3" s="42"/>
      <c r="E3" s="42"/>
      <c r="F3" s="42"/>
      <c r="G3" s="42"/>
      <c r="H3" s="43" t="s">
        <v>3</v>
      </c>
      <c r="I3" s="45" t="s">
        <v>20</v>
      </c>
      <c r="K3" s="3"/>
    </row>
    <row r="4" spans="1:11" s="30" customFormat="1" ht="25.15" customHeight="1" x14ac:dyDescent="0.15">
      <c r="A4" s="41"/>
      <c r="B4" s="33" t="s">
        <v>19</v>
      </c>
      <c r="C4" s="33" t="s">
        <v>18</v>
      </c>
      <c r="D4" s="33" t="s">
        <v>17</v>
      </c>
      <c r="E4" s="33" t="s">
        <v>16</v>
      </c>
      <c r="F4" s="33" t="s">
        <v>15</v>
      </c>
      <c r="G4" s="32" t="s">
        <v>14</v>
      </c>
      <c r="H4" s="44"/>
      <c r="I4" s="46"/>
      <c r="K4" s="31"/>
    </row>
    <row r="5" spans="1:11" ht="30" customHeight="1" x14ac:dyDescent="0.15">
      <c r="A5" s="29" t="s">
        <v>13</v>
      </c>
      <c r="B5" s="28">
        <v>1320</v>
      </c>
      <c r="C5" s="27">
        <v>2002</v>
      </c>
      <c r="D5" s="27">
        <v>99</v>
      </c>
      <c r="E5" s="27">
        <v>63</v>
      </c>
      <c r="F5" s="27">
        <v>46</v>
      </c>
      <c r="G5" s="26">
        <v>85</v>
      </c>
      <c r="H5" s="25">
        <v>3615</v>
      </c>
      <c r="I5" s="24">
        <f>IF(H5&gt;0,H5/$H$16,"")</f>
        <v>0.2868592286938581</v>
      </c>
      <c r="K5" s="16"/>
    </row>
    <row r="6" spans="1:11" ht="30" customHeight="1" x14ac:dyDescent="0.15">
      <c r="A6" s="20" t="s">
        <v>12</v>
      </c>
      <c r="B6" s="19">
        <v>852</v>
      </c>
      <c r="C6" s="18">
        <v>278</v>
      </c>
      <c r="D6" s="18">
        <v>144</v>
      </c>
      <c r="E6" s="18">
        <v>127</v>
      </c>
      <c r="F6" s="18">
        <v>66</v>
      </c>
      <c r="G6" s="19">
        <v>72</v>
      </c>
      <c r="H6" s="18">
        <v>1539</v>
      </c>
      <c r="I6" s="17">
        <f t="shared" ref="I6:I15" si="0">IF(H6&gt;0,H6/$H$16,"")</f>
        <v>0.12212347246468815</v>
      </c>
      <c r="K6" s="16"/>
    </row>
    <row r="7" spans="1:11" ht="30" customHeight="1" x14ac:dyDescent="0.15">
      <c r="A7" s="20" t="s">
        <v>11</v>
      </c>
      <c r="B7" s="19">
        <v>455</v>
      </c>
      <c r="C7" s="18">
        <v>338</v>
      </c>
      <c r="D7" s="18">
        <v>27</v>
      </c>
      <c r="E7" s="18">
        <v>20</v>
      </c>
      <c r="F7" s="18">
        <v>5</v>
      </c>
      <c r="G7" s="19">
        <v>29</v>
      </c>
      <c r="H7" s="22">
        <v>874</v>
      </c>
      <c r="I7" s="17">
        <f t="shared" si="0"/>
        <v>6.9354070782415483E-2</v>
      </c>
      <c r="K7" s="16"/>
    </row>
    <row r="8" spans="1:11" ht="30" customHeight="1" x14ac:dyDescent="0.15">
      <c r="A8" s="20" t="s">
        <v>10</v>
      </c>
      <c r="B8" s="19">
        <v>490</v>
      </c>
      <c r="C8" s="18">
        <v>267</v>
      </c>
      <c r="D8" s="18">
        <v>20</v>
      </c>
      <c r="E8" s="18">
        <v>16</v>
      </c>
      <c r="F8" s="18">
        <v>18</v>
      </c>
      <c r="G8" s="19">
        <v>1</v>
      </c>
      <c r="H8" s="23">
        <v>812</v>
      </c>
      <c r="I8" s="17">
        <f t="shared" si="0"/>
        <v>6.4434216790985557E-2</v>
      </c>
      <c r="K8" s="16"/>
    </row>
    <row r="9" spans="1:11" ht="30" customHeight="1" x14ac:dyDescent="0.15">
      <c r="A9" s="20" t="s">
        <v>6</v>
      </c>
      <c r="B9" s="19">
        <v>161</v>
      </c>
      <c r="C9" s="18">
        <v>184</v>
      </c>
      <c r="D9" s="18">
        <v>42</v>
      </c>
      <c r="E9" s="18">
        <v>60</v>
      </c>
      <c r="F9" s="18">
        <v>28</v>
      </c>
      <c r="G9" s="19">
        <v>36</v>
      </c>
      <c r="H9" s="23">
        <v>511</v>
      </c>
      <c r="I9" s="17">
        <f t="shared" si="0"/>
        <v>4.0549119187430566E-2</v>
      </c>
      <c r="K9" s="16"/>
    </row>
    <row r="10" spans="1:11" ht="30" customHeight="1" x14ac:dyDescent="0.15">
      <c r="A10" s="20" t="s">
        <v>9</v>
      </c>
      <c r="B10" s="19">
        <v>251</v>
      </c>
      <c r="C10" s="18">
        <v>124</v>
      </c>
      <c r="D10" s="18">
        <v>18</v>
      </c>
      <c r="E10" s="18">
        <v>37</v>
      </c>
      <c r="F10" s="18">
        <v>11</v>
      </c>
      <c r="G10" s="19">
        <v>65</v>
      </c>
      <c r="H10" s="18">
        <v>506</v>
      </c>
      <c r="I10" s="17">
        <f t="shared" si="0"/>
        <v>4.0152356768766863E-2</v>
      </c>
      <c r="K10" s="16"/>
    </row>
    <row r="11" spans="1:11" ht="30" customHeight="1" x14ac:dyDescent="0.15">
      <c r="A11" s="20" t="s">
        <v>8</v>
      </c>
      <c r="B11" s="19">
        <v>270</v>
      </c>
      <c r="C11" s="18">
        <v>61</v>
      </c>
      <c r="D11" s="18">
        <v>21</v>
      </c>
      <c r="E11" s="18">
        <v>8</v>
      </c>
      <c r="F11" s="18">
        <v>9</v>
      </c>
      <c r="G11" s="19">
        <v>62</v>
      </c>
      <c r="H11" s="22">
        <v>431</v>
      </c>
      <c r="I11" s="17">
        <f t="shared" si="0"/>
        <v>3.42009204888113E-2</v>
      </c>
      <c r="K11" s="16"/>
    </row>
    <row r="12" spans="1:11" ht="30" customHeight="1" x14ac:dyDescent="0.15">
      <c r="A12" s="20" t="s">
        <v>7</v>
      </c>
      <c r="B12" s="19">
        <v>183</v>
      </c>
      <c r="C12" s="18">
        <v>105</v>
      </c>
      <c r="D12" s="18">
        <v>40</v>
      </c>
      <c r="E12" s="18">
        <v>48</v>
      </c>
      <c r="F12" s="18">
        <v>13</v>
      </c>
      <c r="G12" s="19">
        <v>27</v>
      </c>
      <c r="H12" s="18">
        <v>416</v>
      </c>
      <c r="I12" s="17">
        <f t="shared" si="0"/>
        <v>3.3010633232820184E-2</v>
      </c>
      <c r="J12" s="21"/>
      <c r="K12" s="16"/>
    </row>
    <row r="13" spans="1:11" ht="30" customHeight="1" x14ac:dyDescent="0.15">
      <c r="A13" s="20" t="s">
        <v>26</v>
      </c>
      <c r="B13" s="19">
        <v>172</v>
      </c>
      <c r="C13" s="18">
        <v>115</v>
      </c>
      <c r="D13" s="18">
        <v>18</v>
      </c>
      <c r="E13" s="18">
        <v>2</v>
      </c>
      <c r="F13" s="18">
        <v>5</v>
      </c>
      <c r="G13" s="19">
        <v>10</v>
      </c>
      <c r="H13" s="18">
        <v>322</v>
      </c>
      <c r="I13" s="17">
        <f t="shared" si="0"/>
        <v>2.5551499761942549E-2</v>
      </c>
      <c r="K13" s="16"/>
    </row>
    <row r="14" spans="1:11" ht="30" customHeight="1" x14ac:dyDescent="0.15">
      <c r="A14" s="20" t="s">
        <v>28</v>
      </c>
      <c r="B14" s="19">
        <v>127</v>
      </c>
      <c r="C14" s="18">
        <v>107</v>
      </c>
      <c r="D14" s="18">
        <v>18</v>
      </c>
      <c r="E14" s="18">
        <v>11</v>
      </c>
      <c r="F14" s="18">
        <v>3</v>
      </c>
      <c r="G14" s="19">
        <v>6</v>
      </c>
      <c r="H14" s="18">
        <v>272</v>
      </c>
      <c r="I14" s="17">
        <f t="shared" si="0"/>
        <v>2.1583875575305507E-2</v>
      </c>
      <c r="K14" s="16"/>
    </row>
    <row r="15" spans="1:11" ht="30" customHeight="1" x14ac:dyDescent="0.15">
      <c r="A15" s="15" t="s">
        <v>4</v>
      </c>
      <c r="B15" s="14">
        <f>B16-SUM(B5:B14)</f>
        <v>1438</v>
      </c>
      <c r="C15" s="14">
        <f t="shared" ref="C15:G15" si="1">C16-SUM(C5:C14)</f>
        <v>1290</v>
      </c>
      <c r="D15" s="14">
        <f t="shared" si="1"/>
        <v>246</v>
      </c>
      <c r="E15" s="14">
        <f t="shared" si="1"/>
        <v>86</v>
      </c>
      <c r="F15" s="14">
        <f t="shared" si="1"/>
        <v>130</v>
      </c>
      <c r="G15" s="14">
        <f t="shared" si="1"/>
        <v>114</v>
      </c>
      <c r="H15" s="14">
        <f>H16-SUM(H5:H14)</f>
        <v>3304</v>
      </c>
      <c r="I15" s="13">
        <f t="shared" si="0"/>
        <v>0.26218060625297573</v>
      </c>
      <c r="K15" s="3"/>
    </row>
    <row r="16" spans="1:11" ht="30" customHeight="1" x14ac:dyDescent="0.15">
      <c r="A16" s="9" t="s">
        <v>3</v>
      </c>
      <c r="B16" s="10">
        <v>5719</v>
      </c>
      <c r="C16" s="12">
        <v>4871</v>
      </c>
      <c r="D16" s="12">
        <v>693</v>
      </c>
      <c r="E16" s="12">
        <v>478</v>
      </c>
      <c r="F16" s="12">
        <v>334</v>
      </c>
      <c r="G16" s="11">
        <v>507</v>
      </c>
      <c r="H16" s="10">
        <v>12602</v>
      </c>
      <c r="I16" s="6"/>
      <c r="K16" s="3"/>
    </row>
    <row r="17" spans="1:11" ht="30" customHeight="1" x14ac:dyDescent="0.15">
      <c r="A17" s="9" t="s">
        <v>2</v>
      </c>
      <c r="B17" s="8">
        <f>IF(B16&gt;0,B16/$H$16,"")</f>
        <v>0.45381685446754483</v>
      </c>
      <c r="C17" s="8">
        <f t="shared" ref="C17:G17" si="2">IF(C16&gt;0,C16/$H$16,"")</f>
        <v>0.38652594826218062</v>
      </c>
      <c r="D17" s="8">
        <f t="shared" si="2"/>
        <v>5.4991271226789401E-2</v>
      </c>
      <c r="E17" s="8">
        <f t="shared" si="2"/>
        <v>3.7930487224250117E-2</v>
      </c>
      <c r="F17" s="8">
        <f t="shared" si="2"/>
        <v>2.650372956673544E-2</v>
      </c>
      <c r="G17" s="7">
        <f t="shared" si="2"/>
        <v>4.0231709252499602E-2</v>
      </c>
      <c r="H17" s="6"/>
      <c r="I17" s="6"/>
      <c r="K17" s="3"/>
    </row>
    <row r="18" spans="1:11" ht="30" customHeight="1" x14ac:dyDescent="0.15">
      <c r="B18" s="36" t="s">
        <v>1</v>
      </c>
      <c r="C18" s="36"/>
      <c r="D18" s="36"/>
      <c r="E18" s="36"/>
      <c r="F18" s="36"/>
      <c r="G18" s="37"/>
      <c r="H18" s="5">
        <v>147</v>
      </c>
      <c r="I18" s="4" t="s">
        <v>0</v>
      </c>
      <c r="K18" s="3"/>
    </row>
  </sheetData>
  <mergeCells count="7">
    <mergeCell ref="B18:G18"/>
    <mergeCell ref="A1:I1"/>
    <mergeCell ref="F2:H2"/>
    <mergeCell ref="A3:A4"/>
    <mergeCell ref="B3:G3"/>
    <mergeCell ref="H3:H4"/>
    <mergeCell ref="I3:I4"/>
  </mergeCells>
  <phoneticPr fontId="2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495EF-5D87-4F6E-B6DD-055343DBD4E3}">
  <dimension ref="A1:K18"/>
  <sheetViews>
    <sheetView showGridLines="0" view="pageBreakPreview" zoomScale="85" zoomScaleNormal="100" zoomScaleSheetLayoutView="85" workbookViewId="0">
      <pane xSplit="1" ySplit="4" topLeftCell="B5" activePane="bottomRight" state="frozen"/>
      <selection activeCell="L17" sqref="L17"/>
      <selection pane="topRight" activeCell="L17" sqref="L17"/>
      <selection pane="bottomLeft" activeCell="L17" sqref="L17"/>
      <selection pane="bottomRight" activeCell="D12" sqref="D12"/>
    </sheetView>
  </sheetViews>
  <sheetFormatPr defaultColWidth="10.75" defaultRowHeight="30" customHeight="1" x14ac:dyDescent="0.15"/>
  <cols>
    <col min="1" max="1" width="16.75" style="2" customWidth="1"/>
    <col min="2" max="9" width="9.375" style="1" customWidth="1"/>
    <col min="10" max="16384" width="10.75" style="1"/>
  </cols>
  <sheetData>
    <row r="1" spans="1:11" ht="51.6" customHeight="1" x14ac:dyDescent="0.15">
      <c r="A1" s="38" t="s">
        <v>25</v>
      </c>
      <c r="B1" s="38"/>
      <c r="C1" s="38"/>
      <c r="D1" s="38"/>
      <c r="E1" s="38"/>
      <c r="F1" s="38"/>
      <c r="G1" s="38"/>
      <c r="H1" s="38"/>
      <c r="I1" s="38"/>
    </row>
    <row r="2" spans="1:11" ht="31.5" customHeight="1" x14ac:dyDescent="0.15">
      <c r="A2" s="35" t="s">
        <v>24</v>
      </c>
      <c r="F2" s="39">
        <v>45170</v>
      </c>
      <c r="G2" s="39"/>
      <c r="H2" s="39"/>
      <c r="I2" s="34" t="s">
        <v>23</v>
      </c>
    </row>
    <row r="3" spans="1:11" ht="25.15" customHeight="1" x14ac:dyDescent="0.15">
      <c r="A3" s="40" t="s">
        <v>22</v>
      </c>
      <c r="B3" s="42" t="s">
        <v>21</v>
      </c>
      <c r="C3" s="42"/>
      <c r="D3" s="42"/>
      <c r="E3" s="42"/>
      <c r="F3" s="42"/>
      <c r="G3" s="42"/>
      <c r="H3" s="43" t="s">
        <v>3</v>
      </c>
      <c r="I3" s="45" t="s">
        <v>20</v>
      </c>
      <c r="K3" s="3"/>
    </row>
    <row r="4" spans="1:11" s="30" customFormat="1" ht="25.15" customHeight="1" x14ac:dyDescent="0.15">
      <c r="A4" s="41"/>
      <c r="B4" s="33" t="s">
        <v>19</v>
      </c>
      <c r="C4" s="33" t="s">
        <v>18</v>
      </c>
      <c r="D4" s="33" t="s">
        <v>17</v>
      </c>
      <c r="E4" s="33" t="s">
        <v>16</v>
      </c>
      <c r="F4" s="33" t="s">
        <v>15</v>
      </c>
      <c r="G4" s="32" t="s">
        <v>14</v>
      </c>
      <c r="H4" s="44"/>
      <c r="I4" s="46"/>
      <c r="K4" s="31"/>
    </row>
    <row r="5" spans="1:11" ht="30" customHeight="1" x14ac:dyDescent="0.15">
      <c r="A5" s="29" t="s">
        <v>13</v>
      </c>
      <c r="B5" s="28">
        <v>1310</v>
      </c>
      <c r="C5" s="27">
        <v>1901</v>
      </c>
      <c r="D5" s="27">
        <v>98</v>
      </c>
      <c r="E5" s="27">
        <v>62</v>
      </c>
      <c r="F5" s="27">
        <v>41</v>
      </c>
      <c r="G5" s="26">
        <v>82</v>
      </c>
      <c r="H5" s="25">
        <v>3494</v>
      </c>
      <c r="I5" s="24">
        <f>IF(H5&gt;0,H5/$H$16,"")</f>
        <v>0.28693438449536013</v>
      </c>
      <c r="K5" s="16"/>
    </row>
    <row r="6" spans="1:11" ht="30" customHeight="1" x14ac:dyDescent="0.15">
      <c r="A6" s="20" t="s">
        <v>12</v>
      </c>
      <c r="B6" s="19">
        <v>837</v>
      </c>
      <c r="C6" s="18">
        <v>258</v>
      </c>
      <c r="D6" s="18">
        <v>138</v>
      </c>
      <c r="E6" s="18">
        <v>120</v>
      </c>
      <c r="F6" s="18">
        <v>60</v>
      </c>
      <c r="G6" s="19">
        <v>72</v>
      </c>
      <c r="H6" s="18">
        <v>1485</v>
      </c>
      <c r="I6" s="17">
        <f t="shared" ref="I6:I15" si="0">IF(H6&gt;0,H6/$H$16,"")</f>
        <v>0.12195121951219512</v>
      </c>
      <c r="K6" s="16"/>
    </row>
    <row r="7" spans="1:11" ht="30" customHeight="1" x14ac:dyDescent="0.15">
      <c r="A7" s="20" t="s">
        <v>11</v>
      </c>
      <c r="B7" s="19">
        <v>450</v>
      </c>
      <c r="C7" s="18">
        <v>332</v>
      </c>
      <c r="D7" s="18">
        <v>31</v>
      </c>
      <c r="E7" s="18">
        <v>20</v>
      </c>
      <c r="F7" s="18">
        <v>5</v>
      </c>
      <c r="G7" s="19">
        <v>30</v>
      </c>
      <c r="H7" s="22">
        <v>868</v>
      </c>
      <c r="I7" s="17">
        <f t="shared" si="0"/>
        <v>7.1281924940461525E-2</v>
      </c>
      <c r="K7" s="16"/>
    </row>
    <row r="8" spans="1:11" ht="30" customHeight="1" x14ac:dyDescent="0.15">
      <c r="A8" s="20" t="s">
        <v>10</v>
      </c>
      <c r="B8" s="19">
        <v>502</v>
      </c>
      <c r="C8" s="18">
        <v>260</v>
      </c>
      <c r="D8" s="18">
        <v>16</v>
      </c>
      <c r="E8" s="18">
        <v>16</v>
      </c>
      <c r="F8" s="18">
        <v>17</v>
      </c>
      <c r="G8" s="19">
        <v>1</v>
      </c>
      <c r="H8" s="23">
        <v>812</v>
      </c>
      <c r="I8" s="17">
        <f t="shared" si="0"/>
        <v>6.6683091073334977E-2</v>
      </c>
      <c r="K8" s="16"/>
    </row>
    <row r="9" spans="1:11" ht="30" customHeight="1" x14ac:dyDescent="0.15">
      <c r="A9" s="20" t="s">
        <v>9</v>
      </c>
      <c r="B9" s="19">
        <v>252</v>
      </c>
      <c r="C9" s="18">
        <v>120</v>
      </c>
      <c r="D9" s="18">
        <v>16</v>
      </c>
      <c r="E9" s="18">
        <v>36</v>
      </c>
      <c r="F9" s="18">
        <v>10</v>
      </c>
      <c r="G9" s="19">
        <v>63</v>
      </c>
      <c r="H9" s="23">
        <v>497</v>
      </c>
      <c r="I9" s="17">
        <f t="shared" si="0"/>
        <v>4.081465057074813E-2</v>
      </c>
      <c r="K9" s="16"/>
    </row>
    <row r="10" spans="1:11" ht="30" customHeight="1" x14ac:dyDescent="0.15">
      <c r="A10" s="20" t="s">
        <v>6</v>
      </c>
      <c r="B10" s="19">
        <v>161</v>
      </c>
      <c r="C10" s="18">
        <v>164</v>
      </c>
      <c r="D10" s="18">
        <v>38</v>
      </c>
      <c r="E10" s="18">
        <v>44</v>
      </c>
      <c r="F10" s="18">
        <v>29</v>
      </c>
      <c r="G10" s="19">
        <v>36</v>
      </c>
      <c r="H10" s="18">
        <v>472</v>
      </c>
      <c r="I10" s="17">
        <f t="shared" si="0"/>
        <v>3.8761599737209496E-2</v>
      </c>
      <c r="K10" s="16"/>
    </row>
    <row r="11" spans="1:11" ht="30" customHeight="1" x14ac:dyDescent="0.15">
      <c r="A11" s="20" t="s">
        <v>8</v>
      </c>
      <c r="B11" s="19">
        <v>269</v>
      </c>
      <c r="C11" s="18">
        <v>56</v>
      </c>
      <c r="D11" s="18">
        <v>22</v>
      </c>
      <c r="E11" s="18">
        <v>8</v>
      </c>
      <c r="F11" s="18">
        <v>9</v>
      </c>
      <c r="G11" s="19">
        <v>57</v>
      </c>
      <c r="H11" s="22">
        <v>421</v>
      </c>
      <c r="I11" s="17">
        <f t="shared" si="0"/>
        <v>3.4573376036790671E-2</v>
      </c>
      <c r="K11" s="16"/>
    </row>
    <row r="12" spans="1:11" ht="30" customHeight="1" x14ac:dyDescent="0.15">
      <c r="A12" s="20" t="s">
        <v>7</v>
      </c>
      <c r="B12" s="19">
        <v>179</v>
      </c>
      <c r="C12" s="18">
        <v>99</v>
      </c>
      <c r="D12" s="18">
        <v>40</v>
      </c>
      <c r="E12" s="18">
        <v>47</v>
      </c>
      <c r="F12" s="18">
        <v>13</v>
      </c>
      <c r="G12" s="19">
        <v>31</v>
      </c>
      <c r="H12" s="18">
        <v>409</v>
      </c>
      <c r="I12" s="17">
        <f t="shared" si="0"/>
        <v>3.3587911636692128E-2</v>
      </c>
      <c r="J12" s="21"/>
      <c r="K12" s="16"/>
    </row>
    <row r="13" spans="1:11" ht="30" customHeight="1" x14ac:dyDescent="0.15">
      <c r="A13" s="20" t="s">
        <v>26</v>
      </c>
      <c r="B13" s="19">
        <v>170</v>
      </c>
      <c r="C13" s="18">
        <v>84</v>
      </c>
      <c r="D13" s="18">
        <v>18</v>
      </c>
      <c r="E13" s="18">
        <v>2</v>
      </c>
      <c r="F13" s="18">
        <v>5</v>
      </c>
      <c r="G13" s="19">
        <v>10</v>
      </c>
      <c r="H13" s="18">
        <v>289</v>
      </c>
      <c r="I13" s="17">
        <f t="shared" si="0"/>
        <v>2.373326763570666E-2</v>
      </c>
      <c r="K13" s="16"/>
    </row>
    <row r="14" spans="1:11" ht="30" customHeight="1" x14ac:dyDescent="0.15">
      <c r="A14" s="20" t="s">
        <v>5</v>
      </c>
      <c r="B14" s="19">
        <v>104</v>
      </c>
      <c r="C14" s="18">
        <v>67</v>
      </c>
      <c r="D14" s="18">
        <v>26</v>
      </c>
      <c r="E14" s="18">
        <v>15</v>
      </c>
      <c r="F14" s="18">
        <v>19</v>
      </c>
      <c r="G14" s="19">
        <v>32</v>
      </c>
      <c r="H14" s="18">
        <v>263</v>
      </c>
      <c r="I14" s="17">
        <f t="shared" si="0"/>
        <v>2.1598094768826476E-2</v>
      </c>
      <c r="K14" s="16"/>
    </row>
    <row r="15" spans="1:11" ht="30" customHeight="1" x14ac:dyDescent="0.15">
      <c r="A15" s="15" t="s">
        <v>4</v>
      </c>
      <c r="B15" s="14">
        <f>B16-SUM(B5:B14)</f>
        <v>1475</v>
      </c>
      <c r="C15" s="14">
        <f t="shared" ref="C15:G15" si="1">C16-SUM(C5:C14)</f>
        <v>1173</v>
      </c>
      <c r="D15" s="14">
        <f t="shared" si="1"/>
        <v>237</v>
      </c>
      <c r="E15" s="14">
        <f t="shared" si="1"/>
        <v>82</v>
      </c>
      <c r="F15" s="14">
        <f t="shared" si="1"/>
        <v>112</v>
      </c>
      <c r="G15" s="14">
        <f t="shared" si="1"/>
        <v>88</v>
      </c>
      <c r="H15" s="14">
        <f>H16-SUM(H5:H14)</f>
        <v>3167</v>
      </c>
      <c r="I15" s="13">
        <f t="shared" si="0"/>
        <v>0.26008047959267472</v>
      </c>
      <c r="K15" s="3"/>
    </row>
    <row r="16" spans="1:11" ht="30" customHeight="1" x14ac:dyDescent="0.15">
      <c r="A16" s="9" t="s">
        <v>3</v>
      </c>
      <c r="B16" s="10">
        <v>5709</v>
      </c>
      <c r="C16" s="12">
        <v>4514</v>
      </c>
      <c r="D16" s="12">
        <v>680</v>
      </c>
      <c r="E16" s="12">
        <v>452</v>
      </c>
      <c r="F16" s="12">
        <v>320</v>
      </c>
      <c r="G16" s="11">
        <v>502</v>
      </c>
      <c r="H16" s="10">
        <v>12177</v>
      </c>
      <c r="I16" s="6"/>
      <c r="K16" s="3"/>
    </row>
    <row r="17" spans="1:11" ht="30" customHeight="1" x14ac:dyDescent="0.15">
      <c r="A17" s="9" t="s">
        <v>2</v>
      </c>
      <c r="B17" s="8">
        <f>IF(B16&gt;0,B16/$H$16,"")</f>
        <v>0.46883468834688347</v>
      </c>
      <c r="C17" s="8">
        <f t="shared" ref="C17:G17" si="2">IF(C16&gt;0,C16/$H$16,"")</f>
        <v>0.37069885850373657</v>
      </c>
      <c r="D17" s="8">
        <f t="shared" si="2"/>
        <v>5.5842982672250963E-2</v>
      </c>
      <c r="E17" s="8">
        <f t="shared" si="2"/>
        <v>3.7119159070378584E-2</v>
      </c>
      <c r="F17" s="8">
        <f t="shared" si="2"/>
        <v>2.6279050669294573E-2</v>
      </c>
      <c r="G17" s="7">
        <f t="shared" si="2"/>
        <v>4.122526073745586E-2</v>
      </c>
      <c r="H17" s="6"/>
      <c r="I17" s="6"/>
      <c r="K17" s="3"/>
    </row>
    <row r="18" spans="1:11" ht="30" customHeight="1" x14ac:dyDescent="0.15">
      <c r="B18" s="36" t="s">
        <v>1</v>
      </c>
      <c r="C18" s="36"/>
      <c r="D18" s="36"/>
      <c r="E18" s="36"/>
      <c r="F18" s="36"/>
      <c r="G18" s="37"/>
      <c r="H18" s="5">
        <v>148</v>
      </c>
      <c r="I18" s="4" t="s">
        <v>0</v>
      </c>
      <c r="K18" s="3"/>
    </row>
  </sheetData>
  <mergeCells count="7">
    <mergeCell ref="B18:G18"/>
    <mergeCell ref="A1:I1"/>
    <mergeCell ref="F2:H2"/>
    <mergeCell ref="A3:A4"/>
    <mergeCell ref="B3:G3"/>
    <mergeCell ref="H3:H4"/>
    <mergeCell ref="I3:I4"/>
  </mergeCells>
  <phoneticPr fontId="2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DD5BA-341B-4428-9D4A-1F9C5BD7B507}">
  <dimension ref="A1:K18"/>
  <sheetViews>
    <sheetView showGridLines="0" view="pageBreakPreview" zoomScale="85" zoomScaleNormal="100" zoomScaleSheetLayoutView="85" workbookViewId="0">
      <pane xSplit="1" ySplit="4" topLeftCell="B5" activePane="bottomRight" state="frozen"/>
      <selection activeCell="L17" sqref="L17"/>
      <selection pane="topRight" activeCell="L17" sqref="L17"/>
      <selection pane="bottomLeft" activeCell="L17" sqref="L17"/>
      <selection pane="bottomRight" activeCell="N6" sqref="N6"/>
    </sheetView>
  </sheetViews>
  <sheetFormatPr defaultColWidth="10.75" defaultRowHeight="30" customHeight="1" x14ac:dyDescent="0.15"/>
  <cols>
    <col min="1" max="1" width="16.75" style="2" customWidth="1"/>
    <col min="2" max="9" width="9.375" style="1" customWidth="1"/>
    <col min="10" max="16384" width="10.75" style="1"/>
  </cols>
  <sheetData>
    <row r="1" spans="1:11" ht="51.6" customHeight="1" x14ac:dyDescent="0.15">
      <c r="A1" s="38" t="s">
        <v>25</v>
      </c>
      <c r="B1" s="38"/>
      <c r="C1" s="38"/>
      <c r="D1" s="38"/>
      <c r="E1" s="38"/>
      <c r="F1" s="38"/>
      <c r="G1" s="38"/>
      <c r="H1" s="38"/>
      <c r="I1" s="38"/>
    </row>
    <row r="2" spans="1:11" ht="31.5" customHeight="1" x14ac:dyDescent="0.15">
      <c r="A2" s="35" t="s">
        <v>24</v>
      </c>
      <c r="F2" s="39">
        <v>45139</v>
      </c>
      <c r="G2" s="39"/>
      <c r="H2" s="39"/>
      <c r="I2" s="34" t="s">
        <v>23</v>
      </c>
    </row>
    <row r="3" spans="1:11" ht="25.15" customHeight="1" x14ac:dyDescent="0.15">
      <c r="A3" s="40" t="s">
        <v>22</v>
      </c>
      <c r="B3" s="42" t="s">
        <v>21</v>
      </c>
      <c r="C3" s="42"/>
      <c r="D3" s="42"/>
      <c r="E3" s="42"/>
      <c r="F3" s="42"/>
      <c r="G3" s="42"/>
      <c r="H3" s="43" t="s">
        <v>3</v>
      </c>
      <c r="I3" s="45" t="s">
        <v>20</v>
      </c>
      <c r="K3" s="3"/>
    </row>
    <row r="4" spans="1:11" s="30" customFormat="1" ht="25.15" customHeight="1" x14ac:dyDescent="0.15">
      <c r="A4" s="41"/>
      <c r="B4" s="33" t="s">
        <v>19</v>
      </c>
      <c r="C4" s="33" t="s">
        <v>18</v>
      </c>
      <c r="D4" s="33" t="s">
        <v>17</v>
      </c>
      <c r="E4" s="33" t="s">
        <v>16</v>
      </c>
      <c r="F4" s="33" t="s">
        <v>15</v>
      </c>
      <c r="G4" s="32" t="s">
        <v>14</v>
      </c>
      <c r="H4" s="44"/>
      <c r="I4" s="46"/>
      <c r="K4" s="31"/>
    </row>
    <row r="5" spans="1:11" ht="30" customHeight="1" x14ac:dyDescent="0.15">
      <c r="A5" s="29" t="s">
        <v>13</v>
      </c>
      <c r="B5" s="28">
        <v>1305</v>
      </c>
      <c r="C5" s="27">
        <v>1924</v>
      </c>
      <c r="D5" s="27">
        <v>99</v>
      </c>
      <c r="E5" s="27">
        <v>62</v>
      </c>
      <c r="F5" s="27">
        <v>40</v>
      </c>
      <c r="G5" s="26">
        <v>84</v>
      </c>
      <c r="H5" s="25">
        <v>3514</v>
      </c>
      <c r="I5" s="24">
        <f t="shared" ref="I5:I15" si="0">IF(H5&gt;0,H5/$H$16,"")</f>
        <v>0.28599332627980795</v>
      </c>
      <c r="K5" s="16"/>
    </row>
    <row r="6" spans="1:11" ht="30" customHeight="1" x14ac:dyDescent="0.15">
      <c r="A6" s="20" t="s">
        <v>12</v>
      </c>
      <c r="B6" s="19">
        <v>840</v>
      </c>
      <c r="C6" s="18">
        <v>267</v>
      </c>
      <c r="D6" s="18">
        <v>130</v>
      </c>
      <c r="E6" s="18">
        <v>122</v>
      </c>
      <c r="F6" s="18">
        <v>54</v>
      </c>
      <c r="G6" s="19">
        <v>67</v>
      </c>
      <c r="H6" s="18">
        <v>1480</v>
      </c>
      <c r="I6" s="17">
        <f t="shared" si="0"/>
        <v>0.12045251078375518</v>
      </c>
      <c r="K6" s="16"/>
    </row>
    <row r="7" spans="1:11" ht="30" customHeight="1" x14ac:dyDescent="0.15">
      <c r="A7" s="20" t="s">
        <v>11</v>
      </c>
      <c r="B7" s="19">
        <v>441</v>
      </c>
      <c r="C7" s="18">
        <v>339</v>
      </c>
      <c r="D7" s="18">
        <v>35</v>
      </c>
      <c r="E7" s="18">
        <v>20</v>
      </c>
      <c r="F7" s="18">
        <v>5</v>
      </c>
      <c r="G7" s="19">
        <v>30</v>
      </c>
      <c r="H7" s="22">
        <v>870</v>
      </c>
      <c r="I7" s="17">
        <f t="shared" si="0"/>
        <v>7.080654350126149E-2</v>
      </c>
      <c r="K7" s="16"/>
    </row>
    <row r="8" spans="1:11" ht="30" customHeight="1" x14ac:dyDescent="0.15">
      <c r="A8" s="20" t="s">
        <v>10</v>
      </c>
      <c r="B8" s="19">
        <v>487</v>
      </c>
      <c r="C8" s="18">
        <v>273</v>
      </c>
      <c r="D8" s="18">
        <v>14</v>
      </c>
      <c r="E8" s="18">
        <v>13</v>
      </c>
      <c r="F8" s="18">
        <v>17</v>
      </c>
      <c r="G8" s="19">
        <v>1</v>
      </c>
      <c r="H8" s="23">
        <v>805</v>
      </c>
      <c r="I8" s="17">
        <f t="shared" si="0"/>
        <v>6.5516399446569548E-2</v>
      </c>
      <c r="K8" s="16"/>
    </row>
    <row r="9" spans="1:11" ht="30" customHeight="1" x14ac:dyDescent="0.15">
      <c r="A9" s="20" t="s">
        <v>9</v>
      </c>
      <c r="B9" s="19">
        <v>248</v>
      </c>
      <c r="C9" s="18">
        <v>121</v>
      </c>
      <c r="D9" s="18">
        <v>16</v>
      </c>
      <c r="E9" s="18">
        <v>35</v>
      </c>
      <c r="F9" s="18">
        <v>12</v>
      </c>
      <c r="G9" s="19">
        <v>57</v>
      </c>
      <c r="H9" s="23">
        <v>489</v>
      </c>
      <c r="I9" s="17">
        <f t="shared" si="0"/>
        <v>3.9798160657605601E-2</v>
      </c>
      <c r="K9" s="16"/>
    </row>
    <row r="10" spans="1:11" ht="30" customHeight="1" x14ac:dyDescent="0.15">
      <c r="A10" s="20" t="s">
        <v>6</v>
      </c>
      <c r="B10" s="19">
        <v>147</v>
      </c>
      <c r="C10" s="18">
        <v>169</v>
      </c>
      <c r="D10" s="18">
        <v>38</v>
      </c>
      <c r="E10" s="18">
        <v>47</v>
      </c>
      <c r="F10" s="18">
        <v>26</v>
      </c>
      <c r="G10" s="19">
        <v>40</v>
      </c>
      <c r="H10" s="18">
        <v>467</v>
      </c>
      <c r="I10" s="17">
        <f t="shared" si="0"/>
        <v>3.8007650362171401E-2</v>
      </c>
      <c r="K10" s="16"/>
    </row>
    <row r="11" spans="1:11" ht="30" customHeight="1" x14ac:dyDescent="0.15">
      <c r="A11" s="20" t="s">
        <v>8</v>
      </c>
      <c r="B11" s="19">
        <v>268</v>
      </c>
      <c r="C11" s="18">
        <v>58</v>
      </c>
      <c r="D11" s="18">
        <v>22</v>
      </c>
      <c r="E11" s="18">
        <v>8</v>
      </c>
      <c r="F11" s="18">
        <v>9</v>
      </c>
      <c r="G11" s="19">
        <v>54</v>
      </c>
      <c r="H11" s="22">
        <v>419</v>
      </c>
      <c r="I11" s="17">
        <f t="shared" si="0"/>
        <v>3.4101082444860424E-2</v>
      </c>
      <c r="K11" s="16"/>
    </row>
    <row r="12" spans="1:11" ht="30" customHeight="1" x14ac:dyDescent="0.15">
      <c r="A12" s="20" t="s">
        <v>7</v>
      </c>
      <c r="B12" s="19">
        <v>182</v>
      </c>
      <c r="C12" s="18">
        <v>100</v>
      </c>
      <c r="D12" s="18">
        <v>40</v>
      </c>
      <c r="E12" s="18">
        <v>48</v>
      </c>
      <c r="F12" s="18">
        <v>13</v>
      </c>
      <c r="G12" s="19">
        <v>28</v>
      </c>
      <c r="H12" s="18">
        <v>411</v>
      </c>
      <c r="I12" s="17">
        <f t="shared" si="0"/>
        <v>3.3449987791975257E-2</v>
      </c>
      <c r="J12" s="21"/>
      <c r="K12" s="16"/>
    </row>
    <row r="13" spans="1:11" ht="30" customHeight="1" x14ac:dyDescent="0.15">
      <c r="A13" s="20" t="s">
        <v>26</v>
      </c>
      <c r="B13" s="19">
        <v>171</v>
      </c>
      <c r="C13" s="18">
        <v>103</v>
      </c>
      <c r="D13" s="18">
        <v>18</v>
      </c>
      <c r="E13" s="18">
        <v>2</v>
      </c>
      <c r="F13" s="18">
        <v>5</v>
      </c>
      <c r="G13" s="19">
        <v>10</v>
      </c>
      <c r="H13" s="18">
        <v>309</v>
      </c>
      <c r="I13" s="17">
        <f t="shared" si="0"/>
        <v>2.5148530967689427E-2</v>
      </c>
      <c r="K13" s="16"/>
    </row>
    <row r="14" spans="1:11" ht="30" customHeight="1" x14ac:dyDescent="0.15">
      <c r="A14" s="20" t="s">
        <v>5</v>
      </c>
      <c r="B14" s="19">
        <v>100</v>
      </c>
      <c r="C14" s="18">
        <v>66</v>
      </c>
      <c r="D14" s="18">
        <v>25</v>
      </c>
      <c r="E14" s="18">
        <v>15</v>
      </c>
      <c r="F14" s="18">
        <v>19</v>
      </c>
      <c r="G14" s="19">
        <v>32</v>
      </c>
      <c r="H14" s="18">
        <v>257</v>
      </c>
      <c r="I14" s="17">
        <f t="shared" si="0"/>
        <v>2.0916415723935867E-2</v>
      </c>
      <c r="K14" s="16"/>
    </row>
    <row r="15" spans="1:11" ht="30" customHeight="1" x14ac:dyDescent="0.15">
      <c r="A15" s="15" t="s">
        <v>4</v>
      </c>
      <c r="B15" s="14">
        <f>B16-SUM(B5:B14)</f>
        <v>1477</v>
      </c>
      <c r="C15" s="14">
        <f t="shared" ref="C15:G15" si="1">C16-SUM(C5:C14)</f>
        <v>1280</v>
      </c>
      <c r="D15" s="14">
        <f t="shared" si="1"/>
        <v>229</v>
      </c>
      <c r="E15" s="14">
        <f t="shared" si="1"/>
        <v>79</v>
      </c>
      <c r="F15" s="14">
        <f t="shared" si="1"/>
        <v>111</v>
      </c>
      <c r="G15" s="14">
        <f t="shared" si="1"/>
        <v>90</v>
      </c>
      <c r="H15" s="14">
        <f>H16-SUM(H5:H14)</f>
        <v>3266</v>
      </c>
      <c r="I15" s="13">
        <f t="shared" si="0"/>
        <v>0.26580939204036785</v>
      </c>
      <c r="K15" s="3"/>
    </row>
    <row r="16" spans="1:11" ht="30" customHeight="1" x14ac:dyDescent="0.15">
      <c r="A16" s="9" t="s">
        <v>3</v>
      </c>
      <c r="B16" s="10">
        <v>5666</v>
      </c>
      <c r="C16" s="12">
        <v>4700</v>
      </c>
      <c r="D16" s="12">
        <v>666</v>
      </c>
      <c r="E16" s="12">
        <v>451</v>
      </c>
      <c r="F16" s="12">
        <v>311</v>
      </c>
      <c r="G16" s="11">
        <v>493</v>
      </c>
      <c r="H16" s="10">
        <v>12287</v>
      </c>
      <c r="I16" s="6"/>
      <c r="K16" s="3"/>
    </row>
    <row r="17" spans="1:11" ht="30" customHeight="1" x14ac:dyDescent="0.15">
      <c r="A17" s="9" t="s">
        <v>2</v>
      </c>
      <c r="B17" s="8">
        <f>IF(B16&gt;0,B16/$H$16,"")</f>
        <v>0.46113778790591681</v>
      </c>
      <c r="C17" s="8">
        <f t="shared" ref="C17:G17" si="2">IF(C16&gt;0,C16/$H$16,"")</f>
        <v>0.38251810857003338</v>
      </c>
      <c r="D17" s="8">
        <f t="shared" si="2"/>
        <v>5.4203629852689832E-2</v>
      </c>
      <c r="E17" s="8">
        <f t="shared" si="2"/>
        <v>3.6705461056401073E-2</v>
      </c>
      <c r="F17" s="8">
        <f t="shared" si="2"/>
        <v>2.5311304630910719E-2</v>
      </c>
      <c r="G17" s="7">
        <f t="shared" si="2"/>
        <v>4.0123707984048178E-2</v>
      </c>
      <c r="H17" s="6"/>
      <c r="I17" s="6"/>
      <c r="K17" s="3"/>
    </row>
    <row r="18" spans="1:11" ht="30" customHeight="1" x14ac:dyDescent="0.15">
      <c r="B18" s="36" t="s">
        <v>1</v>
      </c>
      <c r="C18" s="36"/>
      <c r="D18" s="36"/>
      <c r="E18" s="36"/>
      <c r="F18" s="36"/>
      <c r="G18" s="37"/>
      <c r="H18" s="5">
        <v>148</v>
      </c>
      <c r="I18" s="4" t="s">
        <v>0</v>
      </c>
      <c r="K18" s="3"/>
    </row>
  </sheetData>
  <mergeCells count="7">
    <mergeCell ref="B18:G18"/>
    <mergeCell ref="A1:I1"/>
    <mergeCell ref="F2:H2"/>
    <mergeCell ref="A3:A4"/>
    <mergeCell ref="B3:G3"/>
    <mergeCell ref="H3:H4"/>
    <mergeCell ref="I3:I4"/>
  </mergeCells>
  <phoneticPr fontId="2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63997-0065-4392-A21D-8C4E99251DFA}">
  <dimension ref="A1:K18"/>
  <sheetViews>
    <sheetView showGridLines="0" view="pageBreakPreview" zoomScale="85" zoomScaleNormal="100" zoomScaleSheetLayoutView="85" workbookViewId="0">
      <pane xSplit="1" ySplit="4" topLeftCell="B5" activePane="bottomRight" state="frozen"/>
      <selection activeCell="L17" sqref="L17"/>
      <selection pane="topRight" activeCell="L17" sqref="L17"/>
      <selection pane="bottomLeft" activeCell="L17" sqref="L17"/>
      <selection pane="bottomRight" activeCell="L3" sqref="L3"/>
    </sheetView>
  </sheetViews>
  <sheetFormatPr defaultColWidth="10.75" defaultRowHeight="30" customHeight="1" x14ac:dyDescent="0.15"/>
  <cols>
    <col min="1" max="1" width="16.75" style="2" customWidth="1"/>
    <col min="2" max="9" width="9.375" style="1" customWidth="1"/>
    <col min="10" max="16384" width="10.75" style="1"/>
  </cols>
  <sheetData>
    <row r="1" spans="1:11" ht="51.6" customHeight="1" x14ac:dyDescent="0.15">
      <c r="A1" s="38" t="s">
        <v>25</v>
      </c>
      <c r="B1" s="38"/>
      <c r="C1" s="38"/>
      <c r="D1" s="38"/>
      <c r="E1" s="38"/>
      <c r="F1" s="38"/>
      <c r="G1" s="38"/>
      <c r="H1" s="38"/>
      <c r="I1" s="38"/>
    </row>
    <row r="2" spans="1:11" ht="31.5" customHeight="1" x14ac:dyDescent="0.15">
      <c r="A2" s="35" t="s">
        <v>24</v>
      </c>
      <c r="F2" s="39">
        <v>45108</v>
      </c>
      <c r="G2" s="39"/>
      <c r="H2" s="39"/>
      <c r="I2" s="34" t="s">
        <v>23</v>
      </c>
    </row>
    <row r="3" spans="1:11" ht="25.15" customHeight="1" x14ac:dyDescent="0.15">
      <c r="A3" s="40" t="s">
        <v>22</v>
      </c>
      <c r="B3" s="42" t="s">
        <v>21</v>
      </c>
      <c r="C3" s="42"/>
      <c r="D3" s="42"/>
      <c r="E3" s="42"/>
      <c r="F3" s="42"/>
      <c r="G3" s="42"/>
      <c r="H3" s="43" t="s">
        <v>3</v>
      </c>
      <c r="I3" s="45" t="s">
        <v>20</v>
      </c>
      <c r="K3" s="3"/>
    </row>
    <row r="4" spans="1:11" s="30" customFormat="1" ht="25.15" customHeight="1" x14ac:dyDescent="0.15">
      <c r="A4" s="41"/>
      <c r="B4" s="33" t="s">
        <v>19</v>
      </c>
      <c r="C4" s="33" t="s">
        <v>18</v>
      </c>
      <c r="D4" s="33" t="s">
        <v>17</v>
      </c>
      <c r="E4" s="33" t="s">
        <v>16</v>
      </c>
      <c r="F4" s="33" t="s">
        <v>15</v>
      </c>
      <c r="G4" s="32" t="s">
        <v>14</v>
      </c>
      <c r="H4" s="44"/>
      <c r="I4" s="46"/>
      <c r="K4" s="31"/>
    </row>
    <row r="5" spans="1:11" ht="30" customHeight="1" x14ac:dyDescent="0.15">
      <c r="A5" s="29" t="s">
        <v>13</v>
      </c>
      <c r="B5" s="28">
        <v>1299</v>
      </c>
      <c r="C5" s="27">
        <v>1915</v>
      </c>
      <c r="D5" s="27">
        <v>105</v>
      </c>
      <c r="E5" s="27">
        <v>61</v>
      </c>
      <c r="F5" s="27">
        <v>38</v>
      </c>
      <c r="G5" s="26">
        <v>85</v>
      </c>
      <c r="H5" s="25">
        <v>3503</v>
      </c>
      <c r="I5" s="24">
        <f t="shared" ref="I5:I15" si="0">IF(H5&gt;0,H5/$H$16,"")</f>
        <v>0.28391959798994976</v>
      </c>
      <c r="K5" s="16"/>
    </row>
    <row r="6" spans="1:11" ht="30" customHeight="1" x14ac:dyDescent="0.15">
      <c r="A6" s="20" t="s">
        <v>12</v>
      </c>
      <c r="B6" s="19">
        <v>870</v>
      </c>
      <c r="C6" s="18">
        <v>268</v>
      </c>
      <c r="D6" s="18">
        <v>147</v>
      </c>
      <c r="E6" s="18">
        <v>126</v>
      </c>
      <c r="F6" s="18">
        <v>55</v>
      </c>
      <c r="G6" s="19">
        <v>64</v>
      </c>
      <c r="H6" s="18">
        <v>1530</v>
      </c>
      <c r="I6" s="17">
        <f t="shared" si="0"/>
        <v>0.12400713243637543</v>
      </c>
      <c r="K6" s="16"/>
    </row>
    <row r="7" spans="1:11" ht="30" customHeight="1" x14ac:dyDescent="0.15">
      <c r="A7" s="20" t="s">
        <v>11</v>
      </c>
      <c r="B7" s="19">
        <v>442</v>
      </c>
      <c r="C7" s="18">
        <v>341</v>
      </c>
      <c r="D7" s="18">
        <v>35</v>
      </c>
      <c r="E7" s="18">
        <v>20</v>
      </c>
      <c r="F7" s="18">
        <v>5</v>
      </c>
      <c r="G7" s="19">
        <v>29</v>
      </c>
      <c r="H7" s="22">
        <v>872</v>
      </c>
      <c r="I7" s="17">
        <f t="shared" si="0"/>
        <v>7.0675960447398281E-2</v>
      </c>
      <c r="K7" s="16"/>
    </row>
    <row r="8" spans="1:11" ht="30" customHeight="1" x14ac:dyDescent="0.15">
      <c r="A8" s="20" t="s">
        <v>10</v>
      </c>
      <c r="B8" s="19">
        <v>478</v>
      </c>
      <c r="C8" s="18">
        <v>271</v>
      </c>
      <c r="D8" s="18">
        <v>14</v>
      </c>
      <c r="E8" s="18">
        <v>13</v>
      </c>
      <c r="F8" s="18">
        <v>17</v>
      </c>
      <c r="G8" s="19">
        <v>1</v>
      </c>
      <c r="H8" s="23">
        <v>794</v>
      </c>
      <c r="I8" s="17">
        <f t="shared" si="0"/>
        <v>6.4354028205543853E-2</v>
      </c>
      <c r="K8" s="16"/>
    </row>
    <row r="9" spans="1:11" ht="30" customHeight="1" x14ac:dyDescent="0.15">
      <c r="A9" s="20" t="s">
        <v>9</v>
      </c>
      <c r="B9" s="19">
        <v>251</v>
      </c>
      <c r="C9" s="18">
        <v>123</v>
      </c>
      <c r="D9" s="18">
        <v>15</v>
      </c>
      <c r="E9" s="18">
        <v>35</v>
      </c>
      <c r="F9" s="18">
        <v>13</v>
      </c>
      <c r="G9" s="19">
        <v>57</v>
      </c>
      <c r="H9" s="23">
        <v>494</v>
      </c>
      <c r="I9" s="17">
        <f t="shared" si="0"/>
        <v>4.0038904198411412E-2</v>
      </c>
      <c r="K9" s="16"/>
    </row>
    <row r="10" spans="1:11" ht="30" customHeight="1" x14ac:dyDescent="0.15">
      <c r="A10" s="20" t="s">
        <v>6</v>
      </c>
      <c r="B10" s="19">
        <v>143</v>
      </c>
      <c r="C10" s="18">
        <v>166</v>
      </c>
      <c r="D10" s="18">
        <v>41</v>
      </c>
      <c r="E10" s="18">
        <v>46</v>
      </c>
      <c r="F10" s="18">
        <v>24</v>
      </c>
      <c r="G10" s="19">
        <v>34</v>
      </c>
      <c r="H10" s="18">
        <v>454</v>
      </c>
      <c r="I10" s="17">
        <f t="shared" si="0"/>
        <v>3.6796887664127087E-2</v>
      </c>
      <c r="K10" s="16"/>
    </row>
    <row r="11" spans="1:11" ht="30" customHeight="1" x14ac:dyDescent="0.15">
      <c r="A11" s="20" t="s">
        <v>8</v>
      </c>
      <c r="B11" s="19">
        <v>268</v>
      </c>
      <c r="C11" s="18">
        <v>59</v>
      </c>
      <c r="D11" s="18">
        <v>22</v>
      </c>
      <c r="E11" s="18">
        <v>8</v>
      </c>
      <c r="F11" s="18">
        <v>9</v>
      </c>
      <c r="G11" s="19">
        <v>52</v>
      </c>
      <c r="H11" s="22">
        <v>418</v>
      </c>
      <c r="I11" s="17">
        <f t="shared" si="0"/>
        <v>3.3879072783271194E-2</v>
      </c>
      <c r="K11" s="16"/>
    </row>
    <row r="12" spans="1:11" ht="30" customHeight="1" x14ac:dyDescent="0.15">
      <c r="A12" s="20" t="s">
        <v>7</v>
      </c>
      <c r="B12" s="19">
        <v>185</v>
      </c>
      <c r="C12" s="18">
        <v>99</v>
      </c>
      <c r="D12" s="18">
        <v>38</v>
      </c>
      <c r="E12" s="18">
        <v>46</v>
      </c>
      <c r="F12" s="18">
        <v>10</v>
      </c>
      <c r="G12" s="19">
        <v>30</v>
      </c>
      <c r="H12" s="18">
        <v>408</v>
      </c>
      <c r="I12" s="17">
        <f t="shared" si="0"/>
        <v>3.3068568649700113E-2</v>
      </c>
      <c r="J12" s="21"/>
      <c r="K12" s="16"/>
    </row>
    <row r="13" spans="1:11" ht="30" customHeight="1" x14ac:dyDescent="0.15">
      <c r="A13" s="20" t="s">
        <v>26</v>
      </c>
      <c r="B13" s="19">
        <v>168</v>
      </c>
      <c r="C13" s="18">
        <v>107</v>
      </c>
      <c r="D13" s="18">
        <v>18</v>
      </c>
      <c r="E13" s="18">
        <v>2</v>
      </c>
      <c r="F13" s="18">
        <v>5</v>
      </c>
      <c r="G13" s="19">
        <v>10</v>
      </c>
      <c r="H13" s="18">
        <v>310</v>
      </c>
      <c r="I13" s="17">
        <f t="shared" si="0"/>
        <v>2.5125628140703519E-2</v>
      </c>
      <c r="K13" s="16"/>
    </row>
    <row r="14" spans="1:11" ht="30" customHeight="1" x14ac:dyDescent="0.15">
      <c r="A14" s="20" t="s">
        <v>5</v>
      </c>
      <c r="B14" s="19">
        <v>102</v>
      </c>
      <c r="C14" s="18">
        <v>70</v>
      </c>
      <c r="D14" s="18">
        <v>25</v>
      </c>
      <c r="E14" s="18">
        <v>15</v>
      </c>
      <c r="F14" s="18">
        <v>19</v>
      </c>
      <c r="G14" s="19">
        <v>32</v>
      </c>
      <c r="H14" s="18">
        <v>263</v>
      </c>
      <c r="I14" s="17">
        <f t="shared" si="0"/>
        <v>2.1316258712919436E-2</v>
      </c>
      <c r="K14" s="16"/>
    </row>
    <row r="15" spans="1:11" ht="30" customHeight="1" x14ac:dyDescent="0.15">
      <c r="A15" s="15" t="s">
        <v>4</v>
      </c>
      <c r="B15" s="14">
        <f>B16-SUM(B5:B14)</f>
        <v>1491</v>
      </c>
      <c r="C15" s="14">
        <f t="shared" ref="C15:G15" si="1">C16-SUM(C5:C14)</f>
        <v>1291</v>
      </c>
      <c r="D15" s="14">
        <f t="shared" si="1"/>
        <v>229</v>
      </c>
      <c r="E15" s="14">
        <f t="shared" si="1"/>
        <v>78</v>
      </c>
      <c r="F15" s="14">
        <f t="shared" si="1"/>
        <v>112</v>
      </c>
      <c r="G15" s="14">
        <f t="shared" si="1"/>
        <v>91</v>
      </c>
      <c r="H15" s="14">
        <f>H16-SUM(H5:H14)</f>
        <v>3292</v>
      </c>
      <c r="I15" s="13">
        <f t="shared" si="0"/>
        <v>0.26681796077159992</v>
      </c>
      <c r="K15" s="3"/>
    </row>
    <row r="16" spans="1:11" ht="30" customHeight="1" x14ac:dyDescent="0.15">
      <c r="A16" s="9" t="s">
        <v>3</v>
      </c>
      <c r="B16" s="10">
        <v>5697</v>
      </c>
      <c r="C16" s="12">
        <v>4710</v>
      </c>
      <c r="D16" s="12">
        <v>689</v>
      </c>
      <c r="E16" s="12">
        <v>450</v>
      </c>
      <c r="F16" s="12">
        <v>307</v>
      </c>
      <c r="G16" s="11">
        <v>485</v>
      </c>
      <c r="H16" s="10">
        <v>12338</v>
      </c>
      <c r="I16" s="6"/>
      <c r="K16" s="3"/>
    </row>
    <row r="17" spans="1:11" ht="30" customHeight="1" x14ac:dyDescent="0.15">
      <c r="A17" s="9" t="s">
        <v>2</v>
      </c>
      <c r="B17" s="8">
        <f>IF(B16&gt;0,B16/$H$16,"")</f>
        <v>0.46174420489544499</v>
      </c>
      <c r="C17" s="8">
        <f t="shared" ref="C17:G17" si="2">IF(C16&gt;0,C16/$H$16,"")</f>
        <v>0.38174744691197926</v>
      </c>
      <c r="D17" s="8">
        <f t="shared" si="2"/>
        <v>5.5843734803047496E-2</v>
      </c>
      <c r="E17" s="8">
        <f t="shared" si="2"/>
        <v>3.6472686010698654E-2</v>
      </c>
      <c r="F17" s="8">
        <f t="shared" si="2"/>
        <v>2.4882476900632194E-2</v>
      </c>
      <c r="G17" s="7">
        <f t="shared" si="2"/>
        <v>3.9309450478197436E-2</v>
      </c>
      <c r="H17" s="6"/>
      <c r="I17" s="6"/>
      <c r="K17" s="3"/>
    </row>
    <row r="18" spans="1:11" ht="30" customHeight="1" x14ac:dyDescent="0.15">
      <c r="B18" s="36" t="s">
        <v>1</v>
      </c>
      <c r="C18" s="36"/>
      <c r="D18" s="36"/>
      <c r="E18" s="36"/>
      <c r="F18" s="36"/>
      <c r="G18" s="37"/>
      <c r="H18" s="5">
        <v>148</v>
      </c>
      <c r="I18" s="4" t="s">
        <v>0</v>
      </c>
      <c r="K18" s="3"/>
    </row>
  </sheetData>
  <mergeCells count="7">
    <mergeCell ref="B18:G18"/>
    <mergeCell ref="A1:I1"/>
    <mergeCell ref="F2:H2"/>
    <mergeCell ref="A3:A4"/>
    <mergeCell ref="B3:G3"/>
    <mergeCell ref="H3:H4"/>
    <mergeCell ref="I3:I4"/>
  </mergeCells>
  <phoneticPr fontId="2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202403</vt:lpstr>
      <vt:lpstr>202402</vt:lpstr>
      <vt:lpstr>202401</vt:lpstr>
      <vt:lpstr>202312</vt:lpstr>
      <vt:lpstr>202311</vt:lpstr>
      <vt:lpstr>202310</vt:lpstr>
      <vt:lpstr>202309</vt:lpstr>
      <vt:lpstr>202308</vt:lpstr>
      <vt:lpstr>202307</vt:lpstr>
      <vt:lpstr>202306</vt:lpstr>
      <vt:lpstr>202305</vt:lpstr>
      <vt:lpstr>202304</vt:lpstr>
      <vt:lpstr>'202304'!Print_Area</vt:lpstr>
      <vt:lpstr>'202305'!Print_Area</vt:lpstr>
      <vt:lpstr>'202306'!Print_Area</vt:lpstr>
      <vt:lpstr>'202307'!Print_Area</vt:lpstr>
      <vt:lpstr>'202308'!Print_Area</vt:lpstr>
      <vt:lpstr>'202309'!Print_Area</vt:lpstr>
      <vt:lpstr>'202310'!Print_Area</vt:lpstr>
      <vt:lpstr>'202311'!Print_Area</vt:lpstr>
      <vt:lpstr>'202312'!Print_Area</vt:lpstr>
      <vt:lpstr>'202401'!Print_Area</vt:lpstr>
      <vt:lpstr>'202402'!Print_Area</vt:lpstr>
      <vt:lpstr>'202403'!Print_Area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2024-03-11T09:21:16Z</dcterms:created>
  <dcterms:modified xsi:type="dcterms:W3CDTF">2024-03-11T09:24:04Z</dcterms:modified>
</cp:coreProperties>
</file>