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FF9C1CDE-B5EA-4F1D-8B07-3C6AB6138409}" xr6:coauthVersionLast="36" xr6:coauthVersionMax="36" xr10:uidLastSave="{00000000-0000-0000-0000-000000000000}"/>
  <bookViews>
    <workbookView xWindow="0" yWindow="0" windowWidth="13220" windowHeight="6620" tabRatio="740" xr2:uid="{00000000-000D-0000-FFFF-FFFF00000000}"/>
  </bookViews>
  <sheets>
    <sheet name="総括" sheetId="1" r:id="rId1"/>
    <sheet name="党派別得票数" sheetId="13" r:id="rId2"/>
    <sheet name="筑波" sheetId="2" r:id="rId3"/>
    <sheet name="大穂・豊里" sheetId="3" r:id="rId4"/>
    <sheet name="谷田部" sheetId="4" r:id="rId5"/>
    <sheet name="桜" sheetId="5" r:id="rId6"/>
    <sheet name="茎崎" sheetId="11" r:id="rId7"/>
    <sheet name="開票結果" sheetId="10" r:id="rId8"/>
  </sheets>
  <definedNames>
    <definedName name="_xlnm.Print_Area" localSheetId="4">谷田部!$A$1:$J$30</definedName>
  </definedNames>
  <calcPr calcId="191029"/>
</workbook>
</file>

<file path=xl/calcChain.xml><?xml version="1.0" encoding="utf-8"?>
<calcChain xmlns="http://schemas.openxmlformats.org/spreadsheetml/2006/main">
  <c r="AZ47" i="13" l="1"/>
  <c r="AP47" i="13"/>
  <c r="AF47" i="13"/>
  <c r="V47" i="13"/>
  <c r="L47" i="13"/>
  <c r="R47" i="13"/>
  <c r="BP32" i="13"/>
  <c r="BJ32" i="13"/>
  <c r="BF32" i="13"/>
  <c r="AZ32" i="13"/>
  <c r="AV32" i="13"/>
  <c r="AP32" i="13"/>
  <c r="AF32" i="13"/>
  <c r="AB32" i="13"/>
  <c r="V32" i="13"/>
  <c r="L32" i="13"/>
  <c r="R32" i="13"/>
  <c r="J29" i="4"/>
  <c r="I29" i="4"/>
  <c r="H29" i="4"/>
  <c r="J28" i="4"/>
  <c r="I28" i="4"/>
  <c r="H28" i="4"/>
  <c r="G28" i="4"/>
  <c r="H6" i="2"/>
  <c r="BE17" i="1"/>
  <c r="BE16" i="1"/>
  <c r="BE15" i="1"/>
  <c r="BE14" i="1"/>
  <c r="BE13" i="1"/>
  <c r="BE12" i="1"/>
  <c r="AZ17" i="1"/>
  <c r="AZ16" i="1"/>
  <c r="AZ15" i="1"/>
  <c r="AZ14" i="1"/>
  <c r="AZ13" i="1"/>
  <c r="AZ12" i="1"/>
  <c r="AU17" i="1"/>
  <c r="AU16" i="1"/>
  <c r="AU15" i="1"/>
  <c r="AU14" i="1"/>
  <c r="AU13" i="1"/>
  <c r="AU12" i="1"/>
  <c r="BF47" i="13" l="1"/>
  <c r="AV47" i="13"/>
  <c r="AL47" i="13"/>
  <c r="AB47" i="13"/>
  <c r="AL32" i="13"/>
  <c r="BC16" i="13"/>
  <c r="BK16" i="13"/>
  <c r="AQ16" i="13"/>
  <c r="AH16" i="13"/>
  <c r="Y16" i="13"/>
  <c r="AZ14" i="13" l="1"/>
  <c r="H21" i="5" l="1"/>
  <c r="H10" i="3"/>
  <c r="G27" i="4"/>
  <c r="D28" i="4"/>
  <c r="F29" i="4"/>
  <c r="E29" i="4"/>
  <c r="C29" i="4"/>
  <c r="B29" i="4"/>
  <c r="AZ8" i="13" l="1"/>
  <c r="AZ15" i="13"/>
  <c r="AZ16" i="13" l="1"/>
  <c r="AZ22" i="1"/>
  <c r="AU22" i="1"/>
  <c r="AI21" i="1"/>
  <c r="AC21" i="1"/>
  <c r="BB3" i="1"/>
  <c r="Q21" i="1" l="1"/>
  <c r="K21" i="1"/>
  <c r="G15" i="4"/>
  <c r="G21" i="4" l="1"/>
  <c r="G7" i="11" l="1"/>
  <c r="I26" i="4"/>
  <c r="H26" i="4"/>
  <c r="G26" i="4"/>
  <c r="D26" i="4"/>
  <c r="D22" i="3"/>
  <c r="I17" i="4"/>
  <c r="H17" i="4"/>
  <c r="G17" i="4"/>
  <c r="D17" i="4"/>
  <c r="BB5" i="1"/>
  <c r="G23" i="4"/>
  <c r="G24" i="4"/>
  <c r="G25" i="4"/>
  <c r="F2" i="10"/>
  <c r="E22" i="2"/>
  <c r="E10" i="3"/>
  <c r="E24" i="3"/>
  <c r="E21" i="5"/>
  <c r="E13" i="11"/>
  <c r="F22" i="2"/>
  <c r="F10" i="3"/>
  <c r="F24" i="3"/>
  <c r="F21" i="5"/>
  <c r="F13" i="11"/>
  <c r="B10" i="3"/>
  <c r="B24" i="3"/>
  <c r="B21" i="5"/>
  <c r="C10" i="3"/>
  <c r="C24" i="3"/>
  <c r="I24" i="3" s="1"/>
  <c r="C21" i="5"/>
  <c r="B22" i="2"/>
  <c r="B13" i="11"/>
  <c r="C22" i="2"/>
  <c r="C13" i="11"/>
  <c r="AO20" i="1"/>
  <c r="W20" i="1"/>
  <c r="AZ20" i="1"/>
  <c r="AU20" i="1"/>
  <c r="AO19" i="1"/>
  <c r="AO18" i="1"/>
  <c r="BB4" i="1"/>
  <c r="AT6" i="1"/>
  <c r="AL6" i="1"/>
  <c r="AO29" i="1"/>
  <c r="W29" i="1"/>
  <c r="AZ29" i="1"/>
  <c r="AU29" i="1"/>
  <c r="AO28" i="1"/>
  <c r="W28" i="1"/>
  <c r="AZ28" i="1"/>
  <c r="AU28" i="1"/>
  <c r="AO22" i="1"/>
  <c r="W22" i="1"/>
  <c r="W16" i="1"/>
  <c r="AO13" i="1"/>
  <c r="W13" i="1"/>
  <c r="AO14" i="1"/>
  <c r="W14" i="1"/>
  <c r="AO15" i="1"/>
  <c r="AO16" i="1"/>
  <c r="AO17" i="1"/>
  <c r="AO12" i="1"/>
  <c r="D9" i="2"/>
  <c r="G7" i="2"/>
  <c r="D7" i="2"/>
  <c r="G8" i="2"/>
  <c r="D8" i="2"/>
  <c r="G9" i="2"/>
  <c r="G10" i="2"/>
  <c r="D10" i="2"/>
  <c r="G11" i="2"/>
  <c r="D11" i="2"/>
  <c r="G12" i="2"/>
  <c r="D12" i="2"/>
  <c r="G13" i="2"/>
  <c r="D13" i="2"/>
  <c r="G14" i="2"/>
  <c r="D14" i="2"/>
  <c r="G15" i="2"/>
  <c r="D15" i="2"/>
  <c r="G16" i="2"/>
  <c r="D16" i="2"/>
  <c r="G17" i="2"/>
  <c r="D17" i="2"/>
  <c r="G18" i="2"/>
  <c r="D18" i="2"/>
  <c r="G19" i="2"/>
  <c r="D19" i="2"/>
  <c r="G20" i="2"/>
  <c r="D20" i="2"/>
  <c r="G21" i="2"/>
  <c r="D21" i="2"/>
  <c r="G6" i="2"/>
  <c r="D6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7" i="2"/>
  <c r="I6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7" i="2"/>
  <c r="D18" i="3"/>
  <c r="G18" i="3"/>
  <c r="D19" i="3"/>
  <c r="G19" i="3"/>
  <c r="D20" i="3"/>
  <c r="G20" i="3"/>
  <c r="D21" i="3"/>
  <c r="G21" i="3"/>
  <c r="G22" i="3"/>
  <c r="D23" i="3"/>
  <c r="G23" i="3"/>
  <c r="D17" i="3"/>
  <c r="G17" i="3"/>
  <c r="I18" i="3"/>
  <c r="I19" i="3"/>
  <c r="I20" i="3"/>
  <c r="I21" i="3"/>
  <c r="I22" i="3"/>
  <c r="I23" i="3"/>
  <c r="I17" i="3"/>
  <c r="H18" i="3"/>
  <c r="H19" i="3"/>
  <c r="H20" i="3"/>
  <c r="H21" i="3"/>
  <c r="H22" i="3"/>
  <c r="H23" i="3"/>
  <c r="H17" i="3"/>
  <c r="D6" i="3"/>
  <c r="G6" i="3"/>
  <c r="D7" i="3"/>
  <c r="G7" i="3"/>
  <c r="D8" i="3"/>
  <c r="G8" i="3"/>
  <c r="D9" i="3"/>
  <c r="G9" i="3"/>
  <c r="G5" i="3"/>
  <c r="D5" i="3"/>
  <c r="I6" i="3"/>
  <c r="I7" i="3"/>
  <c r="I8" i="3"/>
  <c r="I9" i="3"/>
  <c r="I5" i="3"/>
  <c r="H6" i="3"/>
  <c r="H7" i="3"/>
  <c r="H8" i="3"/>
  <c r="H9" i="3"/>
  <c r="H5" i="3"/>
  <c r="D6" i="4"/>
  <c r="G6" i="4"/>
  <c r="D7" i="4"/>
  <c r="G7" i="4"/>
  <c r="D8" i="4"/>
  <c r="G8" i="4"/>
  <c r="D9" i="4"/>
  <c r="G9" i="4"/>
  <c r="D10" i="4"/>
  <c r="G10" i="4"/>
  <c r="D11" i="4"/>
  <c r="G11" i="4"/>
  <c r="D12" i="4"/>
  <c r="G12" i="4"/>
  <c r="D13" i="4"/>
  <c r="G13" i="4"/>
  <c r="D14" i="4"/>
  <c r="G14" i="4"/>
  <c r="D15" i="4"/>
  <c r="J15" i="4" s="1"/>
  <c r="D16" i="4"/>
  <c r="G16" i="4"/>
  <c r="D18" i="4"/>
  <c r="G18" i="4"/>
  <c r="D19" i="4"/>
  <c r="G19" i="4"/>
  <c r="D20" i="4"/>
  <c r="G20" i="4"/>
  <c r="D21" i="4"/>
  <c r="J21" i="4" s="1"/>
  <c r="D22" i="4"/>
  <c r="G22" i="4"/>
  <c r="D23" i="4"/>
  <c r="D24" i="4"/>
  <c r="D25" i="4"/>
  <c r="D27" i="4"/>
  <c r="D5" i="4"/>
  <c r="G5" i="4"/>
  <c r="I6" i="4"/>
  <c r="I7" i="4"/>
  <c r="I8" i="4"/>
  <c r="I9" i="4"/>
  <c r="I10" i="4"/>
  <c r="I11" i="4"/>
  <c r="I12" i="4"/>
  <c r="I13" i="4"/>
  <c r="I14" i="4"/>
  <c r="I15" i="4"/>
  <c r="I16" i="4"/>
  <c r="I18" i="4"/>
  <c r="I19" i="4"/>
  <c r="I20" i="4"/>
  <c r="I21" i="4"/>
  <c r="I22" i="4"/>
  <c r="I23" i="4"/>
  <c r="I24" i="4"/>
  <c r="I25" i="4"/>
  <c r="I27" i="4"/>
  <c r="I5" i="4"/>
  <c r="H6" i="4"/>
  <c r="H7" i="4"/>
  <c r="H8" i="4"/>
  <c r="H9" i="4"/>
  <c r="H10" i="4"/>
  <c r="H11" i="4"/>
  <c r="H12" i="4"/>
  <c r="H13" i="4"/>
  <c r="H14" i="4"/>
  <c r="H15" i="4"/>
  <c r="H16" i="4"/>
  <c r="H18" i="4"/>
  <c r="H19" i="4"/>
  <c r="H20" i="4"/>
  <c r="H21" i="4"/>
  <c r="H22" i="4"/>
  <c r="H23" i="4"/>
  <c r="H24" i="4"/>
  <c r="H25" i="4"/>
  <c r="H27" i="4"/>
  <c r="H5" i="4"/>
  <c r="G20" i="5"/>
  <c r="D20" i="5"/>
  <c r="I20" i="5"/>
  <c r="H20" i="5"/>
  <c r="G6" i="5"/>
  <c r="D6" i="5"/>
  <c r="G7" i="5"/>
  <c r="D7" i="5"/>
  <c r="G8" i="5"/>
  <c r="D8" i="5"/>
  <c r="G9" i="5"/>
  <c r="D9" i="5"/>
  <c r="G10" i="5"/>
  <c r="D10" i="5"/>
  <c r="G11" i="5"/>
  <c r="D11" i="5"/>
  <c r="G12" i="5"/>
  <c r="D12" i="5"/>
  <c r="G13" i="5"/>
  <c r="D13" i="5"/>
  <c r="G14" i="5"/>
  <c r="D14" i="5"/>
  <c r="G15" i="5"/>
  <c r="D15" i="5"/>
  <c r="G16" i="5"/>
  <c r="D16" i="5"/>
  <c r="G17" i="5"/>
  <c r="D17" i="5"/>
  <c r="G18" i="5"/>
  <c r="D18" i="5"/>
  <c r="G19" i="5"/>
  <c r="D19" i="5"/>
  <c r="G5" i="5"/>
  <c r="D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5" i="5"/>
  <c r="G6" i="11"/>
  <c r="D6" i="11"/>
  <c r="D7" i="11"/>
  <c r="G8" i="11"/>
  <c r="D8" i="11"/>
  <c r="G9" i="11"/>
  <c r="D9" i="11"/>
  <c r="G10" i="11"/>
  <c r="D10" i="11"/>
  <c r="G11" i="11"/>
  <c r="D11" i="11"/>
  <c r="G12" i="11"/>
  <c r="D12" i="11"/>
  <c r="D13" i="11"/>
  <c r="G5" i="11"/>
  <c r="D5" i="11"/>
  <c r="I6" i="11"/>
  <c r="I7" i="11"/>
  <c r="I8" i="11"/>
  <c r="I9" i="11"/>
  <c r="I10" i="11"/>
  <c r="I11" i="11"/>
  <c r="I12" i="11"/>
  <c r="I5" i="11"/>
  <c r="H6" i="11"/>
  <c r="H7" i="11"/>
  <c r="H8" i="11"/>
  <c r="H9" i="11"/>
  <c r="H10" i="11"/>
  <c r="H11" i="11"/>
  <c r="H12" i="11"/>
  <c r="H5" i="11"/>
  <c r="W17" i="1"/>
  <c r="W15" i="1"/>
  <c r="W12" i="1"/>
  <c r="G29" i="4" l="1"/>
  <c r="D29" i="4"/>
  <c r="H13" i="11"/>
  <c r="J7" i="5"/>
  <c r="J25" i="4"/>
  <c r="H24" i="3"/>
  <c r="BE22" i="1"/>
  <c r="G13" i="11"/>
  <c r="J13" i="11" s="1"/>
  <c r="D21" i="5"/>
  <c r="J24" i="4"/>
  <c r="J5" i="4"/>
  <c r="J22" i="3"/>
  <c r="J27" i="4"/>
  <c r="BB6" i="1"/>
  <c r="J7" i="2"/>
  <c r="J17" i="3"/>
  <c r="J23" i="3"/>
  <c r="D24" i="3"/>
  <c r="J8" i="3"/>
  <c r="J6" i="3"/>
  <c r="G22" i="2"/>
  <c r="J7" i="11"/>
  <c r="G21" i="5"/>
  <c r="J5" i="5"/>
  <c r="J13" i="4"/>
  <c r="J11" i="4"/>
  <c r="J9" i="4"/>
  <c r="J7" i="4"/>
  <c r="J26" i="4"/>
  <c r="J22" i="4"/>
  <c r="J14" i="4"/>
  <c r="J12" i="4"/>
  <c r="J10" i="4"/>
  <c r="J8" i="4"/>
  <c r="J6" i="4"/>
  <c r="BE20" i="1"/>
  <c r="I13" i="11"/>
  <c r="J9" i="11"/>
  <c r="J18" i="5"/>
  <c r="J12" i="5"/>
  <c r="J10" i="5"/>
  <c r="J8" i="5"/>
  <c r="J23" i="4"/>
  <c r="J20" i="4"/>
  <c r="J18" i="4"/>
  <c r="J9" i="3"/>
  <c r="J7" i="3"/>
  <c r="J20" i="3"/>
  <c r="J18" i="3"/>
  <c r="J17" i="2"/>
  <c r="J15" i="2"/>
  <c r="J9" i="2"/>
  <c r="AU21" i="1"/>
  <c r="J15" i="5"/>
  <c r="J13" i="5"/>
  <c r="J11" i="5"/>
  <c r="J9" i="5"/>
  <c r="J19" i="4"/>
  <c r="J16" i="4"/>
  <c r="J21" i="3"/>
  <c r="J19" i="3"/>
  <c r="J6" i="2"/>
  <c r="J10" i="2"/>
  <c r="AO21" i="1"/>
  <c r="BE29" i="1"/>
  <c r="J12" i="11"/>
  <c r="J11" i="11"/>
  <c r="J10" i="11"/>
  <c r="J8" i="11"/>
  <c r="J6" i="11"/>
  <c r="J5" i="11"/>
  <c r="J16" i="5"/>
  <c r="J14" i="5"/>
  <c r="I21" i="5"/>
  <c r="J20" i="5"/>
  <c r="J19" i="5"/>
  <c r="J17" i="5"/>
  <c r="J6" i="5"/>
  <c r="G24" i="3"/>
  <c r="J5" i="3"/>
  <c r="I10" i="3"/>
  <c r="G10" i="3"/>
  <c r="D10" i="3"/>
  <c r="J21" i="2"/>
  <c r="J18" i="2"/>
  <c r="J14" i="2"/>
  <c r="J13" i="2"/>
  <c r="J12" i="2"/>
  <c r="J8" i="2"/>
  <c r="I22" i="2"/>
  <c r="J20" i="2"/>
  <c r="J19" i="2"/>
  <c r="J16" i="2"/>
  <c r="J11" i="2"/>
  <c r="D22" i="2"/>
  <c r="H22" i="2"/>
  <c r="BE28" i="1"/>
  <c r="AZ21" i="1"/>
  <c r="W21" i="1"/>
  <c r="J17" i="4"/>
  <c r="J21" i="5" l="1"/>
  <c r="J24" i="3"/>
  <c r="BE21" i="1"/>
  <c r="J22" i="2"/>
  <c r="J10" i="3"/>
</calcChain>
</file>

<file path=xl/sharedStrings.xml><?xml version="1.0" encoding="utf-8"?>
<sst xmlns="http://schemas.openxmlformats.org/spreadsheetml/2006/main" count="331" uniqueCount="183">
  <si>
    <t>選挙執行日</t>
    <rPh sb="0" eb="2">
      <t>センキョ</t>
    </rPh>
    <rPh sb="2" eb="4">
      <t>シッコウ</t>
    </rPh>
    <rPh sb="4" eb="5">
      <t>ビ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</si>
  <si>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</si>
  <si>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</si>
  <si>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</si>
  <si>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公示日</t>
    <rPh sb="0" eb="2">
      <t>コウジ</t>
    </rPh>
    <rPh sb="2" eb="3">
      <t>ビ</t>
    </rPh>
    <phoneticPr fontId="3"/>
  </si>
  <si>
    <t>定数</t>
    <rPh sb="0" eb="2">
      <t>テイスウ</t>
    </rPh>
    <phoneticPr fontId="3"/>
  </si>
  <si>
    <t>投票者数</t>
    <rPh sb="0" eb="3">
      <t>トウヒョウシャ</t>
    </rPh>
    <rPh sb="3" eb="4">
      <t>スウ</t>
    </rPh>
    <phoneticPr fontId="3"/>
  </si>
  <si>
    <t>選挙発生事由</t>
    <rPh sb="0" eb="2">
      <t>センキョ</t>
    </rPh>
    <rPh sb="2" eb="4">
      <t>ハッセイ</t>
    </rPh>
    <rPh sb="4" eb="6">
      <t>ジユウ</t>
    </rPh>
    <phoneticPr fontId="3"/>
  </si>
  <si>
    <t>　　　　　項 目　　　　　　
地 区</t>
    <rPh sb="5" eb="6">
      <t>こう</t>
    </rPh>
    <rPh sb="7" eb="8">
      <t>め</t>
    </rPh>
    <rPh sb="15" eb="16">
      <t>ち</t>
    </rPh>
    <rPh sb="17" eb="18">
      <t>く</t>
    </rPh>
    <phoneticPr fontId="3" type="Hiragana"/>
  </si>
  <si>
    <t>当日有権者数（人）</t>
    <rPh sb="0" eb="2">
      <t>トウジツ</t>
    </rPh>
    <rPh sb="2" eb="5">
      <t>ユウケンシャ</t>
    </rPh>
    <rPh sb="5" eb="6">
      <t>スウ</t>
    </rPh>
    <rPh sb="7" eb="8">
      <t>ニン</t>
    </rPh>
    <phoneticPr fontId="3"/>
  </si>
  <si>
    <t>投票者数（人）</t>
    <rPh sb="0" eb="3">
      <t>トウヒョウシャ</t>
    </rPh>
    <rPh sb="3" eb="4">
      <t>スウ</t>
    </rPh>
    <rPh sb="5" eb="6">
      <t>ニン</t>
    </rPh>
    <phoneticPr fontId="3"/>
  </si>
  <si>
    <t>投票率（％）</t>
    <rPh sb="0" eb="3">
      <t>トウヒョウリツ</t>
    </rPh>
    <phoneticPr fontId="3"/>
  </si>
  <si>
    <t>筑波地区</t>
    <rPh sb="0" eb="2">
      <t>ツクバ</t>
    </rPh>
    <rPh sb="2" eb="4">
      <t>チク</t>
    </rPh>
    <phoneticPr fontId="3"/>
  </si>
  <si>
    <t>大穂地区</t>
    <rPh sb="0" eb="2">
      <t>オオホ</t>
    </rPh>
    <rPh sb="2" eb="4">
      <t>チク</t>
    </rPh>
    <phoneticPr fontId="3"/>
  </si>
  <si>
    <t>豊里地区</t>
    <rPh sb="0" eb="2">
      <t>トヨサト</t>
    </rPh>
    <rPh sb="2" eb="4">
      <t>チク</t>
    </rPh>
    <phoneticPr fontId="3"/>
  </si>
  <si>
    <t>谷田部地区</t>
    <rPh sb="0" eb="3">
      <t>ヤタベ</t>
    </rPh>
    <rPh sb="3" eb="5">
      <t>チク</t>
    </rPh>
    <phoneticPr fontId="3"/>
  </si>
  <si>
    <t>桜地区</t>
    <rPh sb="0" eb="1">
      <t>サクラ</t>
    </rPh>
    <rPh sb="1" eb="3">
      <t>チク</t>
    </rPh>
    <phoneticPr fontId="3"/>
  </si>
  <si>
    <t>つくば市・計</t>
    <rPh sb="3" eb="4">
      <t>シ</t>
    </rPh>
    <rPh sb="5" eb="6">
      <t>ケイ</t>
    </rPh>
    <phoneticPr fontId="3"/>
  </si>
  <si>
    <t>県計</t>
    <rPh sb="0" eb="1">
      <t>ケン</t>
    </rPh>
    <rPh sb="1" eb="2">
      <t>ケイ</t>
    </rPh>
    <phoneticPr fontId="3"/>
  </si>
  <si>
    <t>つくば市</t>
    <rPh sb="3" eb="4">
      <t>シ</t>
    </rPh>
    <phoneticPr fontId="3"/>
  </si>
  <si>
    <t>◎　投票所別普通投票状況</t>
    <rPh sb="2" eb="5">
      <t>トウヒョウジョ</t>
    </rPh>
    <rPh sb="5" eb="6">
      <t>ベツ</t>
    </rPh>
    <rPh sb="6" eb="8">
      <t>フツウ</t>
    </rPh>
    <rPh sb="8" eb="10">
      <t>トウヒョウ</t>
    </rPh>
    <rPh sb="10" eb="12">
      <t>ジョウキョウ</t>
    </rPh>
    <phoneticPr fontId="3"/>
  </si>
  <si>
    <t>〔筑波地区〕</t>
    <rPh sb="1" eb="3">
      <t>ツクバ</t>
    </rPh>
    <rPh sb="3" eb="5">
      <t>チク</t>
    </rPh>
    <phoneticPr fontId="3"/>
  </si>
  <si>
    <t>北 条 第 １</t>
    <rPh sb="0" eb="1">
      <t>キタ</t>
    </rPh>
    <rPh sb="2" eb="3">
      <t>ジョウ</t>
    </rPh>
    <rPh sb="4" eb="5">
      <t>ダイ</t>
    </rPh>
    <phoneticPr fontId="3"/>
  </si>
  <si>
    <t>北 条 第 ２</t>
    <rPh sb="0" eb="1">
      <t>キタ</t>
    </rPh>
    <rPh sb="2" eb="3">
      <t>ジョウ</t>
    </rPh>
    <rPh sb="4" eb="5">
      <t>ダイ</t>
    </rPh>
    <phoneticPr fontId="3"/>
  </si>
  <si>
    <t>小　　　　田</t>
    <rPh sb="0" eb="1">
      <t>ショウ</t>
    </rPh>
    <rPh sb="5" eb="6">
      <t>タ</t>
    </rPh>
    <phoneticPr fontId="3"/>
  </si>
  <si>
    <t>大  　　　 形</t>
    <rPh sb="0" eb="1">
      <t>ダイ</t>
    </rPh>
    <rPh sb="7" eb="8">
      <t>カタチ</t>
    </rPh>
    <phoneticPr fontId="3"/>
  </si>
  <si>
    <t>神  　　　 郡</t>
    <rPh sb="0" eb="1">
      <t>カミ</t>
    </rPh>
    <rPh sb="7" eb="8">
      <t>グン</t>
    </rPh>
    <phoneticPr fontId="3"/>
  </si>
  <si>
    <t>臼 　　　  井</t>
    <rPh sb="0" eb="1">
      <t>ウス</t>
    </rPh>
    <rPh sb="7" eb="8">
      <t>イ</t>
    </rPh>
    <phoneticPr fontId="3"/>
  </si>
  <si>
    <t>小　 　　  沢</t>
    <rPh sb="0" eb="1">
      <t>ショウ</t>
    </rPh>
    <rPh sb="7" eb="8">
      <t>サワ</t>
    </rPh>
    <phoneticPr fontId="3"/>
  </si>
  <si>
    <t>筑　　　   波</t>
    <rPh sb="0" eb="1">
      <t>チク</t>
    </rPh>
    <rPh sb="7" eb="8">
      <t>ナミ</t>
    </rPh>
    <phoneticPr fontId="3"/>
  </si>
  <si>
    <t>沼 　　　  田</t>
    <rPh sb="0" eb="1">
      <t>ヌマ</t>
    </rPh>
    <rPh sb="7" eb="8">
      <t>タ</t>
    </rPh>
    <phoneticPr fontId="3"/>
  </si>
  <si>
    <t>国 　　　  松</t>
    <rPh sb="0" eb="1">
      <t>クニ</t>
    </rPh>
    <rPh sb="7" eb="8">
      <t>マツ</t>
    </rPh>
    <phoneticPr fontId="3"/>
  </si>
  <si>
    <t>田 　　　  中</t>
    <rPh sb="0" eb="1">
      <t>タ</t>
    </rPh>
    <rPh sb="7" eb="8">
      <t>ナカ</t>
    </rPh>
    <phoneticPr fontId="3"/>
  </si>
  <si>
    <t>水  　　　 守</t>
    <rPh sb="0" eb="1">
      <t>ミズ</t>
    </rPh>
    <rPh sb="7" eb="8">
      <t>カミ</t>
    </rPh>
    <phoneticPr fontId="3"/>
  </si>
  <si>
    <t>菅  　　　 間</t>
    <rPh sb="0" eb="1">
      <t>スゲ</t>
    </rPh>
    <rPh sb="7" eb="8">
      <t>アイダ</t>
    </rPh>
    <phoneticPr fontId="3"/>
  </si>
  <si>
    <t>洞　  　　 下</t>
    <rPh sb="0" eb="1">
      <t>ホラ</t>
    </rPh>
    <rPh sb="7" eb="8">
      <t>シタ</t>
    </rPh>
    <phoneticPr fontId="3"/>
  </si>
  <si>
    <t>〔大穂地区〕</t>
    <rPh sb="1" eb="3">
      <t>オオホ</t>
    </rPh>
    <rPh sb="3" eb="5">
      <t>チク</t>
    </rPh>
    <phoneticPr fontId="3"/>
  </si>
  <si>
    <t xml:space="preserve">             項  目
投票区</t>
    <rPh sb="13" eb="14">
      <t>コウ</t>
    </rPh>
    <rPh sb="16" eb="17">
      <t>メ</t>
    </rPh>
    <rPh sb="18" eb="21">
      <t>トウヒョウク</t>
    </rPh>
    <phoneticPr fontId="3"/>
  </si>
  <si>
    <t>大 穂 第 １</t>
    <rPh sb="0" eb="1">
      <t>ダイ</t>
    </rPh>
    <rPh sb="2" eb="3">
      <t>ホ</t>
    </rPh>
    <rPh sb="4" eb="5">
      <t>ダイ</t>
    </rPh>
    <phoneticPr fontId="3"/>
  </si>
  <si>
    <t>大 穂 第 ２</t>
    <rPh sb="0" eb="1">
      <t>ダイ</t>
    </rPh>
    <rPh sb="2" eb="3">
      <t>ホ</t>
    </rPh>
    <rPh sb="4" eb="5">
      <t>ダイ</t>
    </rPh>
    <phoneticPr fontId="3"/>
  </si>
  <si>
    <t>大 穂 第 ３</t>
    <rPh sb="0" eb="1">
      <t>ダイ</t>
    </rPh>
    <rPh sb="2" eb="3">
      <t>ホ</t>
    </rPh>
    <rPh sb="4" eb="5">
      <t>ダイ</t>
    </rPh>
    <phoneticPr fontId="3"/>
  </si>
  <si>
    <t>大 穂 第 ４</t>
    <rPh sb="0" eb="1">
      <t>ダイ</t>
    </rPh>
    <rPh sb="2" eb="3">
      <t>ホ</t>
    </rPh>
    <rPh sb="4" eb="5">
      <t>ダイ</t>
    </rPh>
    <phoneticPr fontId="3"/>
  </si>
  <si>
    <t>大 穂 第 ５</t>
    <rPh sb="0" eb="1">
      <t>ダイ</t>
    </rPh>
    <rPh sb="2" eb="3">
      <t>ホ</t>
    </rPh>
    <rPh sb="4" eb="5">
      <t>ダイ</t>
    </rPh>
    <phoneticPr fontId="3"/>
  </si>
  <si>
    <t>〔豊里地区〕</t>
    <rPh sb="1" eb="3">
      <t>トヨサト</t>
    </rPh>
    <rPh sb="3" eb="5">
      <t>チク</t>
    </rPh>
    <phoneticPr fontId="3"/>
  </si>
  <si>
    <t>豊 里 第 １</t>
    <rPh sb="0" eb="1">
      <t>ユタカ</t>
    </rPh>
    <rPh sb="2" eb="3">
      <t>サト</t>
    </rPh>
    <rPh sb="4" eb="5">
      <t>ダイ</t>
    </rPh>
    <phoneticPr fontId="3"/>
  </si>
  <si>
    <t>豊 里 第 ２</t>
    <rPh sb="0" eb="1">
      <t>ユタカ</t>
    </rPh>
    <rPh sb="2" eb="3">
      <t>サト</t>
    </rPh>
    <rPh sb="4" eb="5">
      <t>ダイ</t>
    </rPh>
    <phoneticPr fontId="3"/>
  </si>
  <si>
    <t>豊 里 第 ３</t>
    <rPh sb="0" eb="1">
      <t>ユタカ</t>
    </rPh>
    <rPh sb="2" eb="3">
      <t>サト</t>
    </rPh>
    <rPh sb="4" eb="5">
      <t>ダイ</t>
    </rPh>
    <phoneticPr fontId="3"/>
  </si>
  <si>
    <t>豊 里 第 ４</t>
    <rPh sb="0" eb="1">
      <t>ユタカ</t>
    </rPh>
    <rPh sb="2" eb="3">
      <t>サト</t>
    </rPh>
    <rPh sb="4" eb="5">
      <t>ダイ</t>
    </rPh>
    <phoneticPr fontId="3"/>
  </si>
  <si>
    <t>豊 里 第 ５</t>
    <rPh sb="0" eb="1">
      <t>ユタカ</t>
    </rPh>
    <rPh sb="2" eb="3">
      <t>サト</t>
    </rPh>
    <rPh sb="4" eb="5">
      <t>ダイ</t>
    </rPh>
    <phoneticPr fontId="3"/>
  </si>
  <si>
    <t>豊 里 第 ６</t>
    <rPh sb="0" eb="1">
      <t>ユタカ</t>
    </rPh>
    <rPh sb="2" eb="3">
      <t>サト</t>
    </rPh>
    <rPh sb="4" eb="5">
      <t>ダイ</t>
    </rPh>
    <phoneticPr fontId="3"/>
  </si>
  <si>
    <t>豊 里 第 ７</t>
    <rPh sb="0" eb="1">
      <t>ユタカ</t>
    </rPh>
    <rPh sb="2" eb="3">
      <t>サト</t>
    </rPh>
    <rPh sb="4" eb="5">
      <t>ダイ</t>
    </rPh>
    <phoneticPr fontId="3"/>
  </si>
  <si>
    <t>〔谷田部地区〕</t>
    <rPh sb="1" eb="4">
      <t>ヤタベ</t>
    </rPh>
    <rPh sb="4" eb="6">
      <t>チク</t>
    </rPh>
    <phoneticPr fontId="3"/>
  </si>
  <si>
    <t>谷田部第１</t>
    <rPh sb="0" eb="3">
      <t>ヤタベ</t>
    </rPh>
    <rPh sb="3" eb="4">
      <t>ダイ</t>
    </rPh>
    <phoneticPr fontId="3"/>
  </si>
  <si>
    <t>谷田部第２</t>
    <rPh sb="0" eb="3">
      <t>ヤタベ</t>
    </rPh>
    <rPh sb="3" eb="4">
      <t>ダイ</t>
    </rPh>
    <phoneticPr fontId="3"/>
  </si>
  <si>
    <t>谷田部第３</t>
    <rPh sb="0" eb="3">
      <t>ヤタベ</t>
    </rPh>
    <rPh sb="3" eb="4">
      <t>ダイ</t>
    </rPh>
    <phoneticPr fontId="3"/>
  </si>
  <si>
    <t>谷田部第４</t>
    <rPh sb="0" eb="3">
      <t>ヤタベ</t>
    </rPh>
    <rPh sb="3" eb="4">
      <t>ダイ</t>
    </rPh>
    <phoneticPr fontId="3"/>
  </si>
  <si>
    <t>真 瀬 第 １</t>
    <rPh sb="0" eb="1">
      <t>マコト</t>
    </rPh>
    <rPh sb="2" eb="3">
      <t>セ</t>
    </rPh>
    <rPh sb="4" eb="5">
      <t>ダイ</t>
    </rPh>
    <phoneticPr fontId="3"/>
  </si>
  <si>
    <t>真 瀬 第 ２</t>
    <rPh sb="0" eb="1">
      <t>マコト</t>
    </rPh>
    <rPh sb="2" eb="3">
      <t>セ</t>
    </rPh>
    <rPh sb="4" eb="5">
      <t>ダイ</t>
    </rPh>
    <phoneticPr fontId="3"/>
  </si>
  <si>
    <t>真 瀬 第 ３</t>
    <rPh sb="0" eb="1">
      <t>マコト</t>
    </rPh>
    <rPh sb="2" eb="3">
      <t>セ</t>
    </rPh>
    <rPh sb="4" eb="5">
      <t>ダイ</t>
    </rPh>
    <phoneticPr fontId="3"/>
  </si>
  <si>
    <t>島 名 第 １</t>
    <rPh sb="0" eb="1">
      <t>シマ</t>
    </rPh>
    <rPh sb="2" eb="3">
      <t>ナ</t>
    </rPh>
    <rPh sb="4" eb="5">
      <t>ダイ</t>
    </rPh>
    <phoneticPr fontId="3"/>
  </si>
  <si>
    <t>島 名 第 ２</t>
    <rPh sb="0" eb="1">
      <t>シマ</t>
    </rPh>
    <rPh sb="2" eb="3">
      <t>ナ</t>
    </rPh>
    <rPh sb="4" eb="5">
      <t>ダイ</t>
    </rPh>
    <phoneticPr fontId="3"/>
  </si>
  <si>
    <t>島 名 第 ３</t>
    <rPh sb="0" eb="1">
      <t>シマ</t>
    </rPh>
    <rPh sb="2" eb="3">
      <t>ナ</t>
    </rPh>
    <rPh sb="4" eb="5">
      <t>ダイ</t>
    </rPh>
    <phoneticPr fontId="3"/>
  </si>
  <si>
    <t>苅　　　間</t>
    <rPh sb="0" eb="1">
      <t>ガイ</t>
    </rPh>
    <rPh sb="4" eb="5">
      <t>アイダ</t>
    </rPh>
    <phoneticPr fontId="3"/>
  </si>
  <si>
    <t>西  平  塚</t>
    <rPh sb="0" eb="1">
      <t>ニシ</t>
    </rPh>
    <rPh sb="3" eb="4">
      <t>ヒラ</t>
    </rPh>
    <rPh sb="6" eb="7">
      <t>ツカ</t>
    </rPh>
    <phoneticPr fontId="3"/>
  </si>
  <si>
    <t>春　　　日</t>
    <rPh sb="0" eb="1">
      <t>ハル</t>
    </rPh>
    <rPh sb="4" eb="5">
      <t>ヒ</t>
    </rPh>
    <phoneticPr fontId="3"/>
  </si>
  <si>
    <t>柳　　　橋</t>
    <rPh sb="0" eb="1">
      <t>ヤナギ</t>
    </rPh>
    <rPh sb="4" eb="5">
      <t>ハシ</t>
    </rPh>
    <phoneticPr fontId="3"/>
  </si>
  <si>
    <t>館　　　野</t>
    <rPh sb="0" eb="1">
      <t>カン</t>
    </rPh>
    <rPh sb="4" eb="5">
      <t>ノ</t>
    </rPh>
    <phoneticPr fontId="3"/>
  </si>
  <si>
    <t>東</t>
    <rPh sb="0" eb="1">
      <t>ヒガシ</t>
    </rPh>
    <phoneticPr fontId="3"/>
  </si>
  <si>
    <t>稲　　　岡</t>
    <rPh sb="0" eb="1">
      <t>イネ</t>
    </rPh>
    <rPh sb="4" eb="5">
      <t>オカ</t>
    </rPh>
    <phoneticPr fontId="3"/>
  </si>
  <si>
    <t>西　　　部</t>
    <rPh sb="0" eb="1">
      <t>ニシ</t>
    </rPh>
    <rPh sb="4" eb="5">
      <t>ブ</t>
    </rPh>
    <phoneticPr fontId="3"/>
  </si>
  <si>
    <t>手　代　木</t>
    <rPh sb="0" eb="1">
      <t>テ</t>
    </rPh>
    <rPh sb="2" eb="3">
      <t>ダイ</t>
    </rPh>
    <rPh sb="4" eb="5">
      <t>キ</t>
    </rPh>
    <phoneticPr fontId="3"/>
  </si>
  <si>
    <t>小　野　崎</t>
    <rPh sb="0" eb="1">
      <t>ショウ</t>
    </rPh>
    <rPh sb="2" eb="3">
      <t>ノ</t>
    </rPh>
    <rPh sb="4" eb="5">
      <t>ザキ</t>
    </rPh>
    <phoneticPr fontId="3"/>
  </si>
  <si>
    <t>二　の　宮</t>
    <rPh sb="0" eb="1">
      <t>ニ</t>
    </rPh>
    <rPh sb="4" eb="5">
      <t>ミヤ</t>
    </rPh>
    <phoneticPr fontId="3"/>
  </si>
  <si>
    <t>桜 第 １</t>
    <rPh sb="0" eb="1">
      <t>サクラ</t>
    </rPh>
    <rPh sb="2" eb="3">
      <t>ダイ</t>
    </rPh>
    <phoneticPr fontId="3"/>
  </si>
  <si>
    <t>桜 第 ２</t>
    <rPh sb="0" eb="1">
      <t>サクラ</t>
    </rPh>
    <rPh sb="2" eb="3">
      <t>ダイ</t>
    </rPh>
    <phoneticPr fontId="3"/>
  </si>
  <si>
    <t>桜 第 ３</t>
    <rPh sb="0" eb="1">
      <t>サクラ</t>
    </rPh>
    <rPh sb="2" eb="3">
      <t>ダイ</t>
    </rPh>
    <phoneticPr fontId="3"/>
  </si>
  <si>
    <t>桜 第 ４</t>
    <rPh sb="0" eb="1">
      <t>サクラ</t>
    </rPh>
    <rPh sb="2" eb="3">
      <t>ダイ</t>
    </rPh>
    <phoneticPr fontId="3"/>
  </si>
  <si>
    <t>桜 第 ５</t>
    <rPh sb="0" eb="1">
      <t>サクラ</t>
    </rPh>
    <rPh sb="2" eb="3">
      <t>ダイ</t>
    </rPh>
    <phoneticPr fontId="3"/>
  </si>
  <si>
    <t>桜 第 ６</t>
    <rPh sb="0" eb="1">
      <t>サクラ</t>
    </rPh>
    <rPh sb="2" eb="3">
      <t>ダイ</t>
    </rPh>
    <phoneticPr fontId="3"/>
  </si>
  <si>
    <t>桜 第 ７</t>
    <rPh sb="0" eb="1">
      <t>サクラ</t>
    </rPh>
    <rPh sb="2" eb="3">
      <t>ダイ</t>
    </rPh>
    <phoneticPr fontId="3"/>
  </si>
  <si>
    <t>桜 第 ８</t>
    <rPh sb="0" eb="1">
      <t>サクラ</t>
    </rPh>
    <rPh sb="2" eb="3">
      <t>ダイ</t>
    </rPh>
    <phoneticPr fontId="3"/>
  </si>
  <si>
    <t>桜 第 ９</t>
    <rPh sb="0" eb="1">
      <t>サクラ</t>
    </rPh>
    <rPh sb="2" eb="3">
      <t>ダイ</t>
    </rPh>
    <phoneticPr fontId="3"/>
  </si>
  <si>
    <t>桜 第 １０</t>
    <rPh sb="0" eb="1">
      <t>サクラ</t>
    </rPh>
    <rPh sb="2" eb="3">
      <t>ダイ</t>
    </rPh>
    <phoneticPr fontId="3"/>
  </si>
  <si>
    <t>桜 第 １１</t>
    <rPh sb="0" eb="1">
      <t>サクラ</t>
    </rPh>
    <rPh sb="2" eb="3">
      <t>ダイ</t>
    </rPh>
    <phoneticPr fontId="3"/>
  </si>
  <si>
    <t>桜 第 １２</t>
    <rPh sb="0" eb="1">
      <t>サクラ</t>
    </rPh>
    <rPh sb="2" eb="3">
      <t>ダイ</t>
    </rPh>
    <phoneticPr fontId="3"/>
  </si>
  <si>
    <t>桜 第 １３</t>
    <rPh sb="0" eb="1">
      <t>サクラ</t>
    </rPh>
    <rPh sb="2" eb="3">
      <t>ダイ</t>
    </rPh>
    <phoneticPr fontId="3"/>
  </si>
  <si>
    <t>桜 第 １４</t>
    <rPh sb="0" eb="1">
      <t>サクラ</t>
    </rPh>
    <rPh sb="2" eb="3">
      <t>ダイ</t>
    </rPh>
    <phoneticPr fontId="3"/>
  </si>
  <si>
    <t>桜 第 １５</t>
    <rPh sb="0" eb="1">
      <t>サクラ</t>
    </rPh>
    <rPh sb="2" eb="3">
      <t>ダイ</t>
    </rPh>
    <phoneticPr fontId="3"/>
  </si>
  <si>
    <t>当選者数</t>
    <rPh sb="0" eb="3">
      <t>トウセンシャ</t>
    </rPh>
    <rPh sb="3" eb="4">
      <t>スウ</t>
    </rPh>
    <phoneticPr fontId="3"/>
  </si>
  <si>
    <t>社会民主党</t>
    <rPh sb="0" eb="2">
      <t>シャカイ</t>
    </rPh>
    <rPh sb="2" eb="5">
      <t>ミンシュトウ</t>
    </rPh>
    <phoneticPr fontId="3"/>
  </si>
  <si>
    <t>◎　開票結果</t>
    <rPh sb="2" eb="4">
      <t>カイヒョウ</t>
    </rPh>
    <rPh sb="4" eb="6">
      <t>ケッカ</t>
    </rPh>
    <phoneticPr fontId="3"/>
  </si>
  <si>
    <t>無効投票率</t>
    <rPh sb="0" eb="2">
      <t>ムコウ</t>
    </rPh>
    <rPh sb="2" eb="5">
      <t>トウヒョウリツ</t>
    </rPh>
    <phoneticPr fontId="3"/>
  </si>
  <si>
    <t>有効投票</t>
    <rPh sb="0" eb="2">
      <t>ユウコウ</t>
    </rPh>
    <rPh sb="2" eb="4">
      <t>トウヒョウ</t>
    </rPh>
    <phoneticPr fontId="3"/>
  </si>
  <si>
    <t>不受理票</t>
    <rPh sb="0" eb="4">
      <t>フジュリヒョウ</t>
    </rPh>
    <phoneticPr fontId="3"/>
  </si>
  <si>
    <t>無効投票</t>
    <rPh sb="0" eb="2">
      <t>ムコウ</t>
    </rPh>
    <rPh sb="2" eb="4">
      <t>トウヒョウ</t>
    </rPh>
    <phoneticPr fontId="3"/>
  </si>
  <si>
    <t>持ち帰り票</t>
    <rPh sb="0" eb="1">
      <t>モ</t>
    </rPh>
    <rPh sb="2" eb="3">
      <t>カエ</t>
    </rPh>
    <rPh sb="4" eb="5">
      <t>ヒョウ</t>
    </rPh>
    <phoneticPr fontId="3"/>
  </si>
  <si>
    <t>◎　無効投票内訳</t>
    <rPh sb="2" eb="4">
      <t>ムコウ</t>
    </rPh>
    <rPh sb="4" eb="6">
      <t>トウヒョウ</t>
    </rPh>
    <rPh sb="6" eb="8">
      <t>ウチワケ</t>
    </rPh>
    <phoneticPr fontId="3"/>
  </si>
  <si>
    <t>白紙投票</t>
    <rPh sb="0" eb="2">
      <t>ハクシ</t>
    </rPh>
    <rPh sb="2" eb="4">
      <t>トウヒョウ</t>
    </rPh>
    <phoneticPr fontId="3"/>
  </si>
  <si>
    <t>単に雑事を記載したもの</t>
    <rPh sb="0" eb="1">
      <t>タン</t>
    </rPh>
    <rPh sb="2" eb="4">
      <t>ザツジ</t>
    </rPh>
    <rPh sb="5" eb="7">
      <t>キサイ</t>
    </rPh>
    <phoneticPr fontId="3"/>
  </si>
  <si>
    <t>単に記号，符号を記載したもの</t>
    <rPh sb="0" eb="1">
      <t>タン</t>
    </rPh>
    <rPh sb="2" eb="4">
      <t>キゴウ</t>
    </rPh>
    <rPh sb="5" eb="7">
      <t>フゴウ</t>
    </rPh>
    <rPh sb="8" eb="10">
      <t>キサイ</t>
    </rPh>
    <phoneticPr fontId="3"/>
  </si>
  <si>
    <t>衆議院議員総選挙（比例代表）</t>
    <rPh sb="0" eb="3">
      <t>しゅうぎいん</t>
    </rPh>
    <rPh sb="3" eb="5">
      <t>ぎいん</t>
    </rPh>
    <rPh sb="5" eb="8">
      <t>そうせんきょ</t>
    </rPh>
    <rPh sb="9" eb="11">
      <t>ひれい</t>
    </rPh>
    <rPh sb="11" eb="13">
      <t>だいひょう</t>
    </rPh>
    <phoneticPr fontId="3" type="Hiragana"/>
  </si>
  <si>
    <t>名簿届出政党数</t>
    <rPh sb="0" eb="2">
      <t>メイボ</t>
    </rPh>
    <rPh sb="2" eb="4">
      <t>トドケデ</t>
    </rPh>
    <rPh sb="4" eb="7">
      <t>セイトウスウ</t>
    </rPh>
    <phoneticPr fontId="3"/>
  </si>
  <si>
    <t>茎崎地区</t>
    <rPh sb="0" eb="2">
      <t>クキザキ</t>
    </rPh>
    <rPh sb="2" eb="4">
      <t>チク</t>
    </rPh>
    <phoneticPr fontId="3"/>
  </si>
  <si>
    <t>〔茎崎地区〕</t>
    <rPh sb="1" eb="3">
      <t>クキザキ</t>
    </rPh>
    <rPh sb="3" eb="5">
      <t>チク</t>
    </rPh>
    <phoneticPr fontId="3"/>
  </si>
  <si>
    <t>茎崎第 １</t>
    <rPh sb="0" eb="2">
      <t>クキザキ</t>
    </rPh>
    <rPh sb="2" eb="3">
      <t>ダイ</t>
    </rPh>
    <phoneticPr fontId="3"/>
  </si>
  <si>
    <t>茎崎第 ２</t>
    <rPh sb="0" eb="2">
      <t>クキザキ</t>
    </rPh>
    <rPh sb="2" eb="3">
      <t>ダイ</t>
    </rPh>
    <phoneticPr fontId="3"/>
  </si>
  <si>
    <t>茎崎第 ３</t>
    <rPh sb="0" eb="2">
      <t>クキザキ</t>
    </rPh>
    <rPh sb="2" eb="3">
      <t>ダイ</t>
    </rPh>
    <phoneticPr fontId="3"/>
  </si>
  <si>
    <t>茎崎第 ４</t>
    <rPh sb="0" eb="2">
      <t>クキザキ</t>
    </rPh>
    <rPh sb="2" eb="3">
      <t>ダイ</t>
    </rPh>
    <phoneticPr fontId="3"/>
  </si>
  <si>
    <t>茎崎第 ５</t>
    <rPh sb="0" eb="2">
      <t>クキザキ</t>
    </rPh>
    <rPh sb="2" eb="3">
      <t>ダイ</t>
    </rPh>
    <phoneticPr fontId="3"/>
  </si>
  <si>
    <t>茎崎第 ６</t>
    <rPh sb="0" eb="2">
      <t>クキザキ</t>
    </rPh>
    <rPh sb="2" eb="3">
      <t>ダイ</t>
    </rPh>
    <phoneticPr fontId="3"/>
  </si>
  <si>
    <t>茎崎第 ７</t>
    <rPh sb="0" eb="2">
      <t>クキザキ</t>
    </rPh>
    <rPh sb="2" eb="3">
      <t>ダイ</t>
    </rPh>
    <phoneticPr fontId="3"/>
  </si>
  <si>
    <t>茎崎第 ８</t>
    <rPh sb="0" eb="2">
      <t>クキザキ</t>
    </rPh>
    <rPh sb="2" eb="3">
      <t>ダイ</t>
    </rPh>
    <phoneticPr fontId="3"/>
  </si>
  <si>
    <t>安 　  　  食</t>
    <rPh sb="0" eb="1">
      <t>アン</t>
    </rPh>
    <rPh sb="8" eb="9">
      <t>ショク</t>
    </rPh>
    <phoneticPr fontId="3"/>
  </si>
  <si>
    <t>作          谷</t>
    <rPh sb="0" eb="1">
      <t>サク</t>
    </rPh>
    <rPh sb="11" eb="12">
      <t>タニ</t>
    </rPh>
    <phoneticPr fontId="3"/>
  </si>
  <si>
    <t>政党等の名称</t>
    <rPh sb="0" eb="3">
      <t>セイトウトウ</t>
    </rPh>
    <rPh sb="4" eb="6">
      <t>メイショウ</t>
    </rPh>
    <phoneticPr fontId="3"/>
  </si>
  <si>
    <t>得票数</t>
    <rPh sb="0" eb="3">
      <t>トクヒョウスウ</t>
    </rPh>
    <phoneticPr fontId="3"/>
  </si>
  <si>
    <t>北関東計</t>
    <rPh sb="0" eb="3">
      <t>キタカントウ</t>
    </rPh>
    <rPh sb="3" eb="4">
      <t>ケイ</t>
    </rPh>
    <phoneticPr fontId="3"/>
  </si>
  <si>
    <t>当選
者数</t>
    <rPh sb="0" eb="2">
      <t>トウセン</t>
    </rPh>
    <rPh sb="3" eb="4">
      <t>モノ</t>
    </rPh>
    <rPh sb="4" eb="5">
      <t>スウ</t>
    </rPh>
    <phoneticPr fontId="3"/>
  </si>
  <si>
    <t>順
位</t>
    <rPh sb="0" eb="1">
      <t>ジュン</t>
    </rPh>
    <rPh sb="2" eb="3">
      <t>クライ</t>
    </rPh>
    <phoneticPr fontId="3"/>
  </si>
  <si>
    <t>県　　計</t>
    <rPh sb="0" eb="1">
      <t>ケン</t>
    </rPh>
    <rPh sb="3" eb="4">
      <t>ケイ</t>
    </rPh>
    <phoneticPr fontId="3"/>
  </si>
  <si>
    <t>得　　　票　　　数</t>
    <rPh sb="0" eb="1">
      <t>エ</t>
    </rPh>
    <rPh sb="4" eb="5">
      <t>ヒョウ</t>
    </rPh>
    <rPh sb="8" eb="9">
      <t>カズ</t>
    </rPh>
    <phoneticPr fontId="3"/>
  </si>
  <si>
    <t>全　　　　国</t>
    <rPh sb="0" eb="1">
      <t>ゼン</t>
    </rPh>
    <rPh sb="5" eb="6">
      <t>クニ</t>
    </rPh>
    <phoneticPr fontId="3"/>
  </si>
  <si>
    <t>合　　計</t>
    <rPh sb="0" eb="1">
      <t>ゴウ</t>
    </rPh>
    <rPh sb="3" eb="4">
      <t>ケイ</t>
    </rPh>
    <phoneticPr fontId="3"/>
  </si>
  <si>
    <t>◎ブロック別内訳</t>
    <rPh sb="5" eb="6">
      <t>ベツ</t>
    </rPh>
    <rPh sb="6" eb="8">
      <t>ウチワケ</t>
    </rPh>
    <phoneticPr fontId="3"/>
  </si>
  <si>
    <r>
      <t>北 海 道</t>
    </r>
    <r>
      <rPr>
        <sz val="8"/>
        <rFont val="ＭＳ Ｐ明朝"/>
        <family val="1"/>
        <charset val="128"/>
      </rPr>
      <t>［議席数］</t>
    </r>
    <rPh sb="0" eb="1">
      <t>キタ</t>
    </rPh>
    <rPh sb="2" eb="3">
      <t>ウミ</t>
    </rPh>
    <rPh sb="4" eb="5">
      <t>ミチ</t>
    </rPh>
    <rPh sb="6" eb="9">
      <t>ギセキスウ</t>
    </rPh>
    <phoneticPr fontId="3"/>
  </si>
  <si>
    <r>
      <t>東　　北</t>
    </r>
    <r>
      <rPr>
        <sz val="8"/>
        <rFont val="ＭＳ Ｐ明朝"/>
        <family val="1"/>
        <charset val="128"/>
      </rPr>
      <t>［議席数］</t>
    </r>
    <rPh sb="0" eb="1">
      <t>ヒガシ</t>
    </rPh>
    <rPh sb="3" eb="4">
      <t>キタ</t>
    </rPh>
    <rPh sb="5" eb="8">
      <t>ギセキスウ</t>
    </rPh>
    <phoneticPr fontId="3"/>
  </si>
  <si>
    <r>
      <t>南 関 東</t>
    </r>
    <r>
      <rPr>
        <sz val="8"/>
        <rFont val="ＭＳ Ｐ明朝"/>
        <family val="1"/>
        <charset val="128"/>
      </rPr>
      <t>［議席数］</t>
    </r>
    <rPh sb="0" eb="1">
      <t>ミナミ</t>
    </rPh>
    <rPh sb="2" eb="3">
      <t>セキ</t>
    </rPh>
    <rPh sb="4" eb="5">
      <t>ヒガシ</t>
    </rPh>
    <rPh sb="6" eb="9">
      <t>ギセキスウ</t>
    </rPh>
    <phoneticPr fontId="3"/>
  </si>
  <si>
    <r>
      <t>東　　京</t>
    </r>
    <r>
      <rPr>
        <sz val="8"/>
        <rFont val="ＭＳ Ｐ明朝"/>
        <family val="1"/>
        <charset val="128"/>
      </rPr>
      <t>［議席数］</t>
    </r>
    <rPh sb="0" eb="1">
      <t>ヒガシ</t>
    </rPh>
    <rPh sb="3" eb="4">
      <t>キョウ</t>
    </rPh>
    <rPh sb="5" eb="8">
      <t>ギセキスウ</t>
    </rPh>
    <phoneticPr fontId="3"/>
  </si>
  <si>
    <r>
      <t>北陸信越</t>
    </r>
    <r>
      <rPr>
        <sz val="8"/>
        <rFont val="ＭＳ Ｐ明朝"/>
        <family val="1"/>
        <charset val="128"/>
      </rPr>
      <t>［議席数］</t>
    </r>
    <rPh sb="0" eb="2">
      <t>ホクリク</t>
    </rPh>
    <rPh sb="2" eb="4">
      <t>シンエツ</t>
    </rPh>
    <rPh sb="5" eb="8">
      <t>ギセキスウ</t>
    </rPh>
    <phoneticPr fontId="3"/>
  </si>
  <si>
    <r>
      <t>近　　畿</t>
    </r>
    <r>
      <rPr>
        <sz val="8"/>
        <rFont val="ＭＳ Ｐ明朝"/>
        <family val="1"/>
        <charset val="128"/>
      </rPr>
      <t>［議席数］</t>
    </r>
    <rPh sb="0" eb="1">
      <t>コン</t>
    </rPh>
    <rPh sb="3" eb="4">
      <t>ミヤコ</t>
    </rPh>
    <rPh sb="5" eb="8">
      <t>ギセキスウ</t>
    </rPh>
    <phoneticPr fontId="3"/>
  </si>
  <si>
    <r>
      <t>中　　国</t>
    </r>
    <r>
      <rPr>
        <sz val="8"/>
        <rFont val="ＭＳ Ｐ明朝"/>
        <family val="1"/>
        <charset val="128"/>
      </rPr>
      <t>［議席数］</t>
    </r>
    <rPh sb="0" eb="1">
      <t>ナカ</t>
    </rPh>
    <rPh sb="3" eb="4">
      <t>クニ</t>
    </rPh>
    <rPh sb="5" eb="8">
      <t>ギセキスウ</t>
    </rPh>
    <phoneticPr fontId="3"/>
  </si>
  <si>
    <r>
      <t>四　　国</t>
    </r>
    <r>
      <rPr>
        <sz val="8"/>
        <rFont val="ＭＳ Ｐ明朝"/>
        <family val="1"/>
        <charset val="128"/>
      </rPr>
      <t>［議席数］</t>
    </r>
    <rPh sb="0" eb="1">
      <t>ヨン</t>
    </rPh>
    <rPh sb="3" eb="4">
      <t>クニ</t>
    </rPh>
    <rPh sb="5" eb="8">
      <t>ギセキスウ</t>
    </rPh>
    <phoneticPr fontId="3"/>
  </si>
  <si>
    <r>
      <t>九　　州</t>
    </r>
    <r>
      <rPr>
        <sz val="8"/>
        <rFont val="ＭＳ Ｐ明朝"/>
        <family val="1"/>
        <charset val="128"/>
      </rPr>
      <t>［議席数］</t>
    </r>
    <rPh sb="0" eb="1">
      <t>キュウ</t>
    </rPh>
    <rPh sb="3" eb="4">
      <t>シュウ</t>
    </rPh>
    <rPh sb="5" eb="8">
      <t>ギセキスウ</t>
    </rPh>
    <phoneticPr fontId="3"/>
  </si>
  <si>
    <r>
      <t>東　　海</t>
    </r>
    <r>
      <rPr>
        <sz val="8"/>
        <rFont val="ＭＳ Ｐ明朝"/>
        <family val="1"/>
        <charset val="128"/>
      </rPr>
      <t>［議席数］</t>
    </r>
    <rPh sb="0" eb="1">
      <t>ヒガシ</t>
    </rPh>
    <rPh sb="3" eb="4">
      <t>ウミ</t>
    </rPh>
    <rPh sb="5" eb="8">
      <t>ギセキスウ</t>
    </rPh>
    <phoneticPr fontId="3"/>
  </si>
  <si>
    <t>◎　開票確定時刻　</t>
    <rPh sb="2" eb="4">
      <t>カイヒョウ</t>
    </rPh>
    <rPh sb="4" eb="6">
      <t>カクテイ</t>
    </rPh>
    <rPh sb="6" eb="8">
      <t>ジコク</t>
    </rPh>
    <phoneticPr fontId="3"/>
  </si>
  <si>
    <t>衆議院名簿届出政党以外の政党その他の政治団体の
名称又は略称を記載したもの</t>
    <rPh sb="0" eb="3">
      <t>シュウギイン</t>
    </rPh>
    <rPh sb="3" eb="5">
      <t>メイボ</t>
    </rPh>
    <rPh sb="5" eb="7">
      <t>トドケデ</t>
    </rPh>
    <rPh sb="7" eb="9">
      <t>セイトウ</t>
    </rPh>
    <rPh sb="9" eb="11">
      <t>イガイ</t>
    </rPh>
    <rPh sb="12" eb="14">
      <t>セイトウ</t>
    </rPh>
    <rPh sb="16" eb="17">
      <t>タ</t>
    </rPh>
    <rPh sb="18" eb="20">
      <t>セイジ</t>
    </rPh>
    <rPh sb="20" eb="22">
      <t>ダンタイ</t>
    </rPh>
    <rPh sb="24" eb="26">
      <t>メイショウ</t>
    </rPh>
    <rPh sb="26" eb="27">
      <t>マタ</t>
    </rPh>
    <rPh sb="28" eb="30">
      <t>リャクショウ</t>
    </rPh>
    <rPh sb="31" eb="33">
      <t>キサイ</t>
    </rPh>
    <phoneticPr fontId="3"/>
  </si>
  <si>
    <t>衆議院名簿届出政党等の名称及び略称ののほか，
他事を記載したもの</t>
    <rPh sb="0" eb="3">
      <t>シュウギイン</t>
    </rPh>
    <rPh sb="3" eb="5">
      <t>メイボ</t>
    </rPh>
    <rPh sb="5" eb="7">
      <t>トドケデ</t>
    </rPh>
    <rPh sb="7" eb="10">
      <t>セイトウトウ</t>
    </rPh>
    <rPh sb="11" eb="13">
      <t>メイショウ</t>
    </rPh>
    <rPh sb="13" eb="14">
      <t>オヨ</t>
    </rPh>
    <rPh sb="15" eb="17">
      <t>リャクショウ</t>
    </rPh>
    <rPh sb="23" eb="25">
      <t>タジ</t>
    </rPh>
    <rPh sb="26" eb="28">
      <t>キサイ</t>
    </rPh>
    <phoneticPr fontId="3"/>
  </si>
  <si>
    <t xml:space="preserve">            項  目
投票区</t>
    <rPh sb="12" eb="13">
      <t>コウ</t>
    </rPh>
    <rPh sb="15" eb="16">
      <t>メ</t>
    </rPh>
    <rPh sb="17" eb="20">
      <t>トウヒョウク</t>
    </rPh>
    <phoneticPr fontId="3"/>
  </si>
  <si>
    <t>桜 第 １６</t>
    <rPh sb="0" eb="1">
      <t>サクラ</t>
    </rPh>
    <rPh sb="2" eb="3">
      <t>ダイ</t>
    </rPh>
    <phoneticPr fontId="3"/>
  </si>
  <si>
    <r>
      <t xml:space="preserve">      〔桜地区〕 </t>
    </r>
    <r>
      <rPr>
        <sz val="9"/>
        <rFont val="ＭＳ Ｐ明朝"/>
        <family val="1"/>
        <charset val="128"/>
      </rPr>
      <t>(桜第16投票区に在外・不在者投票を含まない)</t>
    </r>
    <rPh sb="7" eb="8">
      <t>サクラ</t>
    </rPh>
    <rPh sb="8" eb="10">
      <t>チク</t>
    </rPh>
    <rPh sb="13" eb="14">
      <t>サクラ</t>
    </rPh>
    <rPh sb="14" eb="15">
      <t>ダイ</t>
    </rPh>
    <rPh sb="17" eb="20">
      <t>トウヒョウク</t>
    </rPh>
    <rPh sb="21" eb="23">
      <t>ザイガイ</t>
    </rPh>
    <rPh sb="24" eb="27">
      <t>フザイシャ</t>
    </rPh>
    <rPh sb="27" eb="29">
      <t>トウヒョウ</t>
    </rPh>
    <rPh sb="30" eb="31">
      <t>フク</t>
    </rPh>
    <phoneticPr fontId="3"/>
  </si>
  <si>
    <t>投票総数</t>
    <rPh sb="0" eb="2">
      <t>トウヒョウ</t>
    </rPh>
    <rPh sb="2" eb="4">
      <t>ソウスウ</t>
    </rPh>
    <phoneticPr fontId="3"/>
  </si>
  <si>
    <t>２以上の衆議院名簿届出政党等の名称又は略称を記載したもの</t>
    <rPh sb="1" eb="3">
      <t>イジョウ</t>
    </rPh>
    <rPh sb="4" eb="7">
      <t>シュウギイン</t>
    </rPh>
    <rPh sb="7" eb="9">
      <t>メイボ</t>
    </rPh>
    <rPh sb="9" eb="10">
      <t>トド</t>
    </rPh>
    <rPh sb="10" eb="11">
      <t>イ</t>
    </rPh>
    <rPh sb="11" eb="13">
      <t>セイトウ</t>
    </rPh>
    <rPh sb="13" eb="14">
      <t>トウ</t>
    </rPh>
    <rPh sb="15" eb="17">
      <t>メイショウ</t>
    </rPh>
    <rPh sb="17" eb="18">
      <t>マタ</t>
    </rPh>
    <rPh sb="19" eb="21">
      <t>リャクショウ</t>
    </rPh>
    <rPh sb="22" eb="24">
      <t>キサイ</t>
    </rPh>
    <phoneticPr fontId="3"/>
  </si>
  <si>
    <t>衆議院名簿届出政党等のいずれを記載したかを確認し難いもの</t>
    <rPh sb="0" eb="3">
      <t>シュウギイン</t>
    </rPh>
    <rPh sb="3" eb="5">
      <t>メイボ</t>
    </rPh>
    <rPh sb="5" eb="6">
      <t>トド</t>
    </rPh>
    <rPh sb="6" eb="7">
      <t>イ</t>
    </rPh>
    <rPh sb="7" eb="9">
      <t>セイトウ</t>
    </rPh>
    <rPh sb="9" eb="10">
      <t>トウ</t>
    </rPh>
    <rPh sb="15" eb="17">
      <t>キサイ</t>
    </rPh>
    <rPh sb="21" eb="23">
      <t>カクニン</t>
    </rPh>
    <rPh sb="24" eb="25">
      <t>ガタ</t>
    </rPh>
    <phoneticPr fontId="3"/>
  </si>
  <si>
    <r>
      <t>◎　地区別投票状況</t>
    </r>
    <r>
      <rPr>
        <sz val="10"/>
        <rFont val="ＭＳ Ｐ明朝"/>
        <family val="1"/>
        <charset val="128"/>
      </rPr>
      <t xml:space="preserve"> </t>
    </r>
    <rPh sb="2" eb="5">
      <t>チクベツ</t>
    </rPh>
    <rPh sb="5" eb="7">
      <t>トウヒョウ</t>
    </rPh>
    <rPh sb="7" eb="9">
      <t>ジョウキョウ</t>
    </rPh>
    <phoneticPr fontId="3"/>
  </si>
  <si>
    <t>在外投票</t>
    <rPh sb="0" eb="2">
      <t>ザイガイ</t>
    </rPh>
    <rPh sb="2" eb="4">
      <t>トウヒョウ</t>
    </rPh>
    <phoneticPr fontId="3"/>
  </si>
  <si>
    <t>期日前投票</t>
    <rPh sb="0" eb="2">
      <t>キジツ</t>
    </rPh>
    <rPh sb="2" eb="3">
      <t>ゼン</t>
    </rPh>
    <rPh sb="3" eb="5">
      <t>トウヒョウ</t>
    </rPh>
    <phoneticPr fontId="3"/>
  </si>
  <si>
    <t>不在者投票</t>
    <rPh sb="0" eb="3">
      <t>フザイシャ</t>
    </rPh>
    <rPh sb="3" eb="5">
      <t>トウヒョウ</t>
    </rPh>
    <phoneticPr fontId="3"/>
  </si>
  <si>
    <t>－</t>
    <phoneticPr fontId="3"/>
  </si>
  <si>
    <t>◎　在外投票状況</t>
    <rPh sb="2" eb="4">
      <t>ザイガイ</t>
    </rPh>
    <rPh sb="4" eb="6">
      <t>トウヒョウ</t>
    </rPh>
    <rPh sb="6" eb="8">
      <t>ジョウキョウ</t>
    </rPh>
    <phoneticPr fontId="3"/>
  </si>
  <si>
    <t xml:space="preserve">　　　　　　　　　　　
</t>
    <phoneticPr fontId="3" type="Hiragana"/>
  </si>
  <si>
    <t>茨城県</t>
    <rPh sb="0" eb="3">
      <t>イバラキケン</t>
    </rPh>
    <phoneticPr fontId="3"/>
  </si>
  <si>
    <t>－</t>
    <phoneticPr fontId="3"/>
  </si>
  <si>
    <r>
      <t xml:space="preserve">名簿登録者数
</t>
    </r>
    <r>
      <rPr>
        <sz val="8"/>
        <rFont val="ＭＳ Ｐ明朝"/>
        <family val="1"/>
        <charset val="128"/>
      </rPr>
      <t>（在外除く）</t>
    </r>
    <rPh sb="0" eb="2">
      <t>メイボ</t>
    </rPh>
    <rPh sb="2" eb="5">
      <t>トウロクシャ</t>
    </rPh>
    <rPh sb="5" eb="6">
      <t>スウ</t>
    </rPh>
    <rPh sb="8" eb="10">
      <t>ザイガイ</t>
    </rPh>
    <rPh sb="10" eb="11">
      <t>ノゾ</t>
    </rPh>
    <phoneticPr fontId="3"/>
  </si>
  <si>
    <r>
      <t xml:space="preserve">当日の有権者数
</t>
    </r>
    <r>
      <rPr>
        <sz val="8"/>
        <rFont val="ＭＳ Ｐ明朝"/>
        <family val="1"/>
        <charset val="128"/>
      </rPr>
      <t>（在外除く）</t>
    </r>
    <rPh sb="0" eb="2">
      <t>トウジツ</t>
    </rPh>
    <rPh sb="3" eb="6">
      <t>ユウケンシャ</t>
    </rPh>
    <rPh sb="6" eb="7">
      <t>スウ</t>
    </rPh>
    <rPh sb="9" eb="11">
      <t>ザイガイ</t>
    </rPh>
    <rPh sb="11" eb="12">
      <t>ノゾ</t>
    </rPh>
    <phoneticPr fontId="3"/>
  </si>
  <si>
    <r>
      <t xml:space="preserve">投票者数
</t>
    </r>
    <r>
      <rPr>
        <sz val="8"/>
        <rFont val="ＭＳ Ｐ明朝"/>
        <family val="1"/>
        <charset val="128"/>
      </rPr>
      <t>（在外除く）</t>
    </r>
    <rPh sb="0" eb="3">
      <t>トウヒョウシャ</t>
    </rPh>
    <rPh sb="3" eb="4">
      <t>スウ</t>
    </rPh>
    <rPh sb="6" eb="8">
      <t>ザイガイ</t>
    </rPh>
    <rPh sb="8" eb="9">
      <t>ノゾ</t>
    </rPh>
    <phoneticPr fontId="3"/>
  </si>
  <si>
    <r>
      <t xml:space="preserve">投票率％
</t>
    </r>
    <r>
      <rPr>
        <sz val="8"/>
        <rFont val="ＭＳ Ｐ明朝"/>
        <family val="1"/>
        <charset val="128"/>
      </rPr>
      <t>（在外除く）</t>
    </r>
    <rPh sb="0" eb="3">
      <t>トウヒョウリツ</t>
    </rPh>
    <rPh sb="6" eb="8">
      <t>ザイガイ</t>
    </rPh>
    <rPh sb="8" eb="9">
      <t>ノゾ</t>
    </rPh>
    <phoneticPr fontId="3"/>
  </si>
  <si>
    <t>解散</t>
    <rPh sb="0" eb="1">
      <t>カイ</t>
    </rPh>
    <rPh sb="1" eb="2">
      <t>サン</t>
    </rPh>
    <phoneticPr fontId="3"/>
  </si>
  <si>
    <r>
      <t>◎比例代表党派別得票数</t>
    </r>
    <r>
      <rPr>
        <sz val="11"/>
        <rFont val="ＭＳ Ｐ明朝"/>
        <family val="1"/>
        <charset val="128"/>
      </rPr>
      <t>(全国当選者順)</t>
    </r>
    <rPh sb="1" eb="3">
      <t>ヒレイ</t>
    </rPh>
    <rPh sb="3" eb="5">
      <t>ダイヒョウ</t>
    </rPh>
    <rPh sb="5" eb="8">
      <t>トウハベツ</t>
    </rPh>
    <rPh sb="8" eb="11">
      <t>トクヒョウスウ</t>
    </rPh>
    <rPh sb="12" eb="14">
      <t>ゼンコク</t>
    </rPh>
    <rPh sb="14" eb="17">
      <t>トウセンシャ</t>
    </rPh>
    <rPh sb="17" eb="18">
      <t>ジュン</t>
    </rPh>
    <phoneticPr fontId="3"/>
  </si>
  <si>
    <t>按分票</t>
    <rPh sb="0" eb="2">
      <t>アンブン</t>
    </rPh>
    <rPh sb="2" eb="3">
      <t>ヒョウ</t>
    </rPh>
    <phoneticPr fontId="3"/>
  </si>
  <si>
    <t>　研究学園　</t>
    <rPh sb="1" eb="3">
      <t>ケンキュウ</t>
    </rPh>
    <rPh sb="3" eb="5">
      <t>ガクエン</t>
    </rPh>
    <phoneticPr fontId="3"/>
  </si>
  <si>
    <t>み ど り の</t>
    <phoneticPr fontId="3"/>
  </si>
  <si>
    <t>日本維新の会</t>
    <rPh sb="0" eb="2">
      <t>ニホン</t>
    </rPh>
    <rPh sb="2" eb="4">
      <t>イシン</t>
    </rPh>
    <rPh sb="5" eb="6">
      <t>カイ</t>
    </rPh>
    <phoneticPr fontId="3"/>
  </si>
  <si>
    <t>北関東選挙区（19）</t>
    <rPh sb="0" eb="3">
      <t>キタカントウ</t>
    </rPh>
    <rPh sb="3" eb="6">
      <t>センキョク</t>
    </rPh>
    <phoneticPr fontId="3"/>
  </si>
  <si>
    <t>れいわ新選組</t>
    <rPh sb="3" eb="5">
      <t>シンセン</t>
    </rPh>
    <rPh sb="5" eb="6">
      <t>グミ</t>
    </rPh>
    <phoneticPr fontId="3"/>
  </si>
  <si>
    <t>―</t>
    <phoneticPr fontId="3"/>
  </si>
  <si>
    <r>
      <t>北 関 東</t>
    </r>
    <r>
      <rPr>
        <sz val="8"/>
        <rFont val="ＭＳ Ｐ明朝"/>
        <family val="1"/>
        <charset val="128"/>
      </rPr>
      <t>［議席数］</t>
    </r>
    <rPh sb="0" eb="1">
      <t>キタ</t>
    </rPh>
    <rPh sb="2" eb="3">
      <t>セキ</t>
    </rPh>
    <rPh sb="4" eb="5">
      <t>ヒガシ</t>
    </rPh>
    <rPh sb="6" eb="9">
      <t>ギセキスウ</t>
    </rPh>
    <phoneticPr fontId="3"/>
  </si>
  <si>
    <t>れいわ新選組</t>
    <phoneticPr fontId="3"/>
  </si>
  <si>
    <t>社会民主党</t>
    <phoneticPr fontId="3"/>
  </si>
  <si>
    <t>11政党</t>
    <rPh sb="2" eb="4">
      <t>セイトウ</t>
    </rPh>
    <phoneticPr fontId="3"/>
  </si>
  <si>
    <t>みどりの南</t>
    <rPh sb="4" eb="5">
      <t>ミナミ</t>
    </rPh>
    <phoneticPr fontId="3"/>
  </si>
  <si>
    <t>午後11時59分</t>
    <rPh sb="0" eb="2">
      <t>ゴゴ</t>
    </rPh>
    <rPh sb="4" eb="5">
      <t>ジ</t>
    </rPh>
    <rPh sb="7" eb="8">
      <t>フン</t>
    </rPh>
    <phoneticPr fontId="3"/>
  </si>
  <si>
    <t>中道改革連合</t>
    <rPh sb="0" eb="4">
      <t>チュウドウカイカク</t>
    </rPh>
    <rPh sb="4" eb="6">
      <t>レンゴウ</t>
    </rPh>
    <phoneticPr fontId="3"/>
  </si>
  <si>
    <t>日本保守党</t>
    <rPh sb="0" eb="2">
      <t>ニホン</t>
    </rPh>
    <rPh sb="2" eb="5">
      <t>ホシュトウ</t>
    </rPh>
    <phoneticPr fontId="3"/>
  </si>
  <si>
    <t>チームみらい</t>
    <phoneticPr fontId="3"/>
  </si>
  <si>
    <t>自由民主党</t>
    <rPh sb="0" eb="5">
      <t>ジユウミンシュトウ</t>
    </rPh>
    <phoneticPr fontId="3"/>
  </si>
  <si>
    <t>日本共産党</t>
    <rPh sb="0" eb="5">
      <t>ニホンキョウサントウ</t>
    </rPh>
    <phoneticPr fontId="3"/>
  </si>
  <si>
    <t>参政党</t>
    <rPh sb="0" eb="3">
      <t>サンセイトウ</t>
    </rPh>
    <phoneticPr fontId="3"/>
  </si>
  <si>
    <t>国民民主党</t>
    <rPh sb="0" eb="5">
      <t>コクミンミンシュトウ</t>
    </rPh>
    <phoneticPr fontId="3"/>
  </si>
  <si>
    <t>減税日本・ゆうこく連合</t>
    <rPh sb="0" eb="2">
      <t>ゲンゼイ</t>
    </rPh>
    <rPh sb="2" eb="4">
      <t>ニホン</t>
    </rPh>
    <rPh sb="9" eb="11">
      <t>レンゴウ</t>
    </rPh>
    <phoneticPr fontId="3"/>
  </si>
  <si>
    <t>中道改革連合</t>
    <rPh sb="0" eb="6">
      <t>チュウドウカイカクレンゴウ</t>
    </rPh>
    <phoneticPr fontId="3"/>
  </si>
  <si>
    <t>日本維新の会</t>
    <rPh sb="0" eb="4">
      <t>ニホンイシン</t>
    </rPh>
    <rPh sb="5" eb="6">
      <t>カイ</t>
    </rPh>
    <phoneticPr fontId="3"/>
  </si>
  <si>
    <t>減税日本・ゆうこく連合</t>
    <rPh sb="0" eb="4">
      <t>ゲンゼイニホン</t>
    </rPh>
    <rPh sb="9" eb="11">
      <t>レンゴウ</t>
    </rPh>
    <phoneticPr fontId="3"/>
  </si>
  <si>
    <t>安楽死制度を考える会</t>
    <rPh sb="0" eb="3">
      <t>アンラクシ</t>
    </rPh>
    <rPh sb="3" eb="5">
      <t>セイド</t>
    </rPh>
    <rPh sb="6" eb="7">
      <t>カンガ</t>
    </rPh>
    <rPh sb="9" eb="10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</si>
</sst>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  <font>
      <sz val="13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4" fillId="0" borderId="0">
      <alignment vertical="center"/>
    </xf>
  </cellStyleXfs>
  <cellXfs count="268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10" fontId="6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0" fillId="0" borderId="0" xfId="0" applyNumberFormat="1" applyFont="1" applyBorder="1" applyAlignment="1">
      <alignment horizontal="center" vertical="center"/>
    </xf>
    <xf numFmtId="10" fontId="10" fillId="0" borderId="0" xfId="0" applyNumberFormat="1" applyFont="1" applyBorder="1" applyAlignment="1">
      <alignment horizontal="center" vertical="center"/>
    </xf>
    <xf numFmtId="0" fontId="10" fillId="0" borderId="0" xfId="0" applyFont="1"/>
    <xf numFmtId="38" fontId="7" fillId="0" borderId="0" xfId="1" applyFont="1"/>
    <xf numFmtId="38" fontId="7" fillId="0" borderId="0" xfId="1" applyFont="1" applyAlignment="1">
      <alignment horizontal="center"/>
    </xf>
    <xf numFmtId="38" fontId="7" fillId="0" borderId="1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7" fillId="0" borderId="10" xfId="1" applyFont="1" applyBorder="1"/>
    <xf numFmtId="38" fontId="7" fillId="0" borderId="0" xfId="1" applyFont="1" applyBorder="1"/>
    <xf numFmtId="38" fontId="5" fillId="0" borderId="10" xfId="1" applyFont="1" applyBorder="1" applyAlignment="1">
      <alignment horizontal="center" vertical="center"/>
    </xf>
    <xf numFmtId="38" fontId="6" fillId="0" borderId="10" xfId="1" applyFont="1" applyBorder="1"/>
    <xf numFmtId="40" fontId="6" fillId="0" borderId="10" xfId="1" applyNumberFormat="1" applyFont="1" applyBorder="1"/>
    <xf numFmtId="38" fontId="5" fillId="0" borderId="0" xfId="1" applyFont="1" applyBorder="1" applyAlignment="1">
      <alignment horizontal="center" vertical="center"/>
    </xf>
    <xf numFmtId="38" fontId="6" fillId="0" borderId="0" xfId="1" applyFont="1" applyBorder="1"/>
    <xf numFmtId="40" fontId="6" fillId="0" borderId="0" xfId="1" applyNumberFormat="1" applyFont="1" applyBorder="1"/>
    <xf numFmtId="38" fontId="5" fillId="0" borderId="11" xfId="1" applyFont="1" applyBorder="1" applyAlignment="1">
      <alignment horizontal="center" vertical="center"/>
    </xf>
    <xf numFmtId="0" fontId="6" fillId="0" borderId="0" xfId="0" applyFont="1"/>
    <xf numFmtId="0" fontId="7" fillId="0" borderId="12" xfId="0" applyFont="1" applyBorder="1" applyAlignment="1">
      <alignment horizontal="distributed" vertical="center"/>
    </xf>
    <xf numFmtId="38" fontId="5" fillId="0" borderId="13" xfId="1" applyFont="1" applyBorder="1"/>
    <xf numFmtId="0" fontId="13" fillId="0" borderId="14" xfId="0" applyFont="1" applyBorder="1"/>
    <xf numFmtId="0" fontId="7" fillId="0" borderId="15" xfId="0" applyFont="1" applyBorder="1" applyAlignment="1">
      <alignment horizontal="distributed" vertical="center"/>
    </xf>
    <xf numFmtId="10" fontId="5" fillId="0" borderId="16" xfId="0" applyNumberFormat="1" applyFont="1" applyBorder="1"/>
    <xf numFmtId="0" fontId="2" fillId="0" borderId="0" xfId="0" applyFont="1"/>
    <xf numFmtId="0" fontId="7" fillId="0" borderId="3" xfId="0" applyFont="1" applyBorder="1" applyAlignment="1">
      <alignment horizontal="distributed" vertical="center"/>
    </xf>
    <xf numFmtId="38" fontId="5" fillId="0" borderId="17" xfId="1" applyFont="1" applyBorder="1"/>
    <xf numFmtId="0" fontId="13" fillId="0" borderId="18" xfId="0" applyFont="1" applyBorder="1"/>
    <xf numFmtId="0" fontId="7" fillId="0" borderId="19" xfId="0" applyFont="1" applyBorder="1" applyAlignment="1">
      <alignment horizontal="distributed" vertical="center"/>
    </xf>
    <xf numFmtId="0" fontId="5" fillId="0" borderId="2" xfId="0" applyFont="1" applyBorder="1"/>
    <xf numFmtId="0" fontId="7" fillId="0" borderId="20" xfId="0" applyFont="1" applyBorder="1" applyAlignment="1">
      <alignment horizontal="distributed" vertical="center"/>
    </xf>
    <xf numFmtId="38" fontId="5" fillId="0" borderId="21" xfId="1" applyFont="1" applyBorder="1"/>
    <xf numFmtId="0" fontId="13" fillId="0" borderId="22" xfId="0" applyFont="1" applyBorder="1"/>
    <xf numFmtId="0" fontId="7" fillId="0" borderId="23" xfId="0" applyFont="1" applyBorder="1" applyAlignment="1">
      <alignment horizontal="distributed" vertical="center"/>
    </xf>
    <xf numFmtId="0" fontId="5" fillId="0" borderId="24" xfId="0" applyFont="1" applyBorder="1"/>
    <xf numFmtId="0" fontId="2" fillId="0" borderId="0" xfId="0" applyFont="1" applyAlignment="1">
      <alignment horizontal="left"/>
    </xf>
    <xf numFmtId="0" fontId="7" fillId="0" borderId="0" xfId="0" applyFont="1"/>
    <xf numFmtId="0" fontId="5" fillId="0" borderId="2" xfId="0" applyFont="1" applyBorder="1" applyAlignment="1">
      <alignment horizontal="right"/>
    </xf>
    <xf numFmtId="38" fontId="5" fillId="0" borderId="76" xfId="1" applyFont="1" applyBorder="1" applyAlignment="1">
      <alignment horizontal="center" vertical="center"/>
    </xf>
    <xf numFmtId="38" fontId="5" fillId="0" borderId="17" xfId="1" applyNumberFormat="1" applyFont="1" applyBorder="1"/>
    <xf numFmtId="0" fontId="10" fillId="0" borderId="0" xfId="0" applyFont="1" applyAlignment="1">
      <alignment vertical="center"/>
    </xf>
    <xf numFmtId="38" fontId="5" fillId="0" borderId="80" xfId="1" applyFont="1" applyBorder="1" applyAlignment="1">
      <alignment horizontal="center" vertical="center"/>
    </xf>
    <xf numFmtId="38" fontId="5" fillId="0" borderId="78" xfId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5" fillId="0" borderId="77" xfId="2" applyNumberFormat="1" applyFont="1" applyBorder="1" applyAlignment="1">
      <alignment horizontal="right" vertical="center" wrapText="1"/>
    </xf>
    <xf numFmtId="38" fontId="6" fillId="0" borderId="1" xfId="1" applyFont="1" applyBorder="1" applyAlignment="1">
      <alignment vertical="center" shrinkToFit="1"/>
    </xf>
    <xf numFmtId="0" fontId="15" fillId="0" borderId="77" xfId="2" applyFont="1" applyBorder="1" applyAlignment="1">
      <alignment horizontal="right" vertical="center" wrapText="1"/>
    </xf>
    <xf numFmtId="40" fontId="6" fillId="0" borderId="1" xfId="1" applyNumberFormat="1" applyFont="1" applyBorder="1" applyAlignment="1">
      <alignment vertical="center" shrinkToFit="1"/>
    </xf>
    <xf numFmtId="40" fontId="6" fillId="0" borderId="2" xfId="1" applyNumberFormat="1" applyFont="1" applyBorder="1" applyAlignment="1">
      <alignment vertical="center" shrinkToFit="1"/>
    </xf>
    <xf numFmtId="38" fontId="6" fillId="0" borderId="5" xfId="1" applyFont="1" applyBorder="1" applyAlignment="1">
      <alignment vertical="center" shrinkToFit="1"/>
    </xf>
    <xf numFmtId="40" fontId="6" fillId="0" borderId="5" xfId="1" applyNumberFormat="1" applyFont="1" applyBorder="1" applyAlignment="1">
      <alignment vertical="center" shrinkToFit="1"/>
    </xf>
    <xf numFmtId="40" fontId="6" fillId="0" borderId="6" xfId="1" applyNumberFormat="1" applyFont="1" applyBorder="1" applyAlignment="1">
      <alignment vertical="center" shrinkToFit="1"/>
    </xf>
    <xf numFmtId="38" fontId="6" fillId="0" borderId="8" xfId="1" applyFont="1" applyBorder="1" applyAlignment="1">
      <alignment vertical="center" shrinkToFit="1"/>
    </xf>
    <xf numFmtId="40" fontId="6" fillId="0" borderId="8" xfId="1" applyNumberFormat="1" applyFont="1" applyBorder="1" applyAlignment="1">
      <alignment vertical="center" shrinkToFit="1"/>
    </xf>
    <xf numFmtId="40" fontId="6" fillId="0" borderId="9" xfId="1" applyNumberFormat="1" applyFont="1" applyBorder="1" applyAlignment="1">
      <alignment vertical="center" shrinkToFit="1"/>
    </xf>
    <xf numFmtId="38" fontId="6" fillId="0" borderId="25" xfId="1" applyFont="1" applyBorder="1" applyAlignment="1">
      <alignment vertical="center" shrinkToFit="1"/>
    </xf>
    <xf numFmtId="40" fontId="6" fillId="0" borderId="29" xfId="1" applyNumberFormat="1" applyFont="1" applyBorder="1" applyAlignment="1">
      <alignment vertical="center" shrinkToFit="1"/>
    </xf>
    <xf numFmtId="40" fontId="6" fillId="0" borderId="30" xfId="1" applyNumberFormat="1" applyFont="1" applyBorder="1" applyAlignment="1">
      <alignment vertical="center" shrinkToFit="1"/>
    </xf>
    <xf numFmtId="40" fontId="6" fillId="0" borderId="27" xfId="1" applyNumberFormat="1" applyFont="1" applyBorder="1" applyAlignment="1">
      <alignment vertical="center" shrinkToFit="1"/>
    </xf>
    <xf numFmtId="40" fontId="6" fillId="0" borderId="28" xfId="1" applyNumberFormat="1" applyFont="1" applyBorder="1" applyAlignment="1">
      <alignment vertical="center" shrinkToFit="1"/>
    </xf>
    <xf numFmtId="40" fontId="6" fillId="0" borderId="25" xfId="1" applyNumberFormat="1" applyFont="1" applyBorder="1" applyAlignment="1">
      <alignment vertical="center" shrinkToFit="1"/>
    </xf>
    <xf numFmtId="40" fontId="6" fillId="0" borderId="26" xfId="1" applyNumberFormat="1" applyFont="1" applyBorder="1" applyAlignment="1">
      <alignment vertical="center" shrinkToFit="1"/>
    </xf>
    <xf numFmtId="3" fontId="15" fillId="0" borderId="79" xfId="2" applyNumberFormat="1" applyFont="1" applyBorder="1" applyAlignment="1">
      <alignment horizontal="right" vertical="center" wrapText="1"/>
    </xf>
    <xf numFmtId="3" fontId="15" fillId="0" borderId="27" xfId="2" applyNumberFormat="1" applyFont="1" applyBorder="1" applyAlignment="1">
      <alignment horizontal="right" vertical="center" wrapText="1"/>
    </xf>
    <xf numFmtId="3" fontId="15" fillId="0" borderId="54" xfId="2" applyNumberFormat="1" applyFont="1" applyBorder="1" applyAlignment="1">
      <alignment horizontal="right" vertical="center" wrapText="1"/>
    </xf>
    <xf numFmtId="38" fontId="6" fillId="0" borderId="29" xfId="1" applyFont="1" applyBorder="1" applyAlignment="1">
      <alignment vertical="center" shrinkToFit="1"/>
    </xf>
    <xf numFmtId="38" fontId="2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8" fontId="10" fillId="0" borderId="17" xfId="1" applyFont="1" applyBorder="1" applyAlignment="1">
      <alignment horizontal="right" vertical="center"/>
    </xf>
    <xf numFmtId="38" fontId="10" fillId="0" borderId="31" xfId="1" applyFont="1" applyBorder="1" applyAlignment="1">
      <alignment horizontal="right" vertical="center"/>
    </xf>
    <xf numFmtId="38" fontId="10" fillId="0" borderId="19" xfId="1" applyFont="1" applyBorder="1" applyAlignment="1">
      <alignment horizontal="right" vertical="center"/>
    </xf>
    <xf numFmtId="10" fontId="10" fillId="0" borderId="17" xfId="0" applyNumberFormat="1" applyFont="1" applyBorder="1" applyAlignment="1">
      <alignment horizontal="right" vertical="center"/>
    </xf>
    <xf numFmtId="10" fontId="10" fillId="0" borderId="31" xfId="0" applyNumberFormat="1" applyFont="1" applyBorder="1" applyAlignment="1">
      <alignment horizontal="right" vertical="center"/>
    </xf>
    <xf numFmtId="10" fontId="10" fillId="0" borderId="19" xfId="0" applyNumberFormat="1" applyFont="1" applyBorder="1" applyAlignment="1">
      <alignment horizontal="right" vertical="center"/>
    </xf>
    <xf numFmtId="10" fontId="10" fillId="0" borderId="35" xfId="0" applyNumberFormat="1" applyFont="1" applyBorder="1" applyAlignment="1">
      <alignment horizontal="right" vertical="center"/>
    </xf>
    <xf numFmtId="38" fontId="10" fillId="0" borderId="17" xfId="1" applyFont="1" applyFill="1" applyBorder="1" applyAlignment="1">
      <alignment horizontal="right" vertical="center"/>
    </xf>
    <xf numFmtId="38" fontId="10" fillId="0" borderId="31" xfId="1" applyFont="1" applyFill="1" applyBorder="1" applyAlignment="1">
      <alignment horizontal="right" vertical="center"/>
    </xf>
    <xf numFmtId="38" fontId="10" fillId="0" borderId="19" xfId="1" applyFont="1" applyFill="1" applyBorder="1" applyAlignment="1">
      <alignment horizontal="right" vertical="center"/>
    </xf>
    <xf numFmtId="10" fontId="10" fillId="0" borderId="1" xfId="0" applyNumberFormat="1" applyFont="1" applyBorder="1" applyAlignment="1">
      <alignment horizontal="right" vertical="center"/>
    </xf>
    <xf numFmtId="10" fontId="10" fillId="0" borderId="2" xfId="0" applyNumberFormat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0" fontId="4" fillId="0" borderId="4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58" fontId="6" fillId="0" borderId="58" xfId="0" applyNumberFormat="1" applyFont="1" applyBorder="1" applyAlignment="1">
      <alignment horizontal="center" vertical="center"/>
    </xf>
    <xf numFmtId="58" fontId="6" fillId="0" borderId="59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58" fontId="6" fillId="0" borderId="56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38" fontId="6" fillId="0" borderId="17" xfId="1" applyFont="1" applyBorder="1" applyAlignment="1">
      <alignment horizontal="right" vertical="center"/>
    </xf>
    <xf numFmtId="38" fontId="6" fillId="0" borderId="31" xfId="1" applyFont="1" applyBorder="1" applyAlignment="1">
      <alignment horizontal="right" vertical="center"/>
    </xf>
    <xf numFmtId="38" fontId="6" fillId="0" borderId="19" xfId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10" fontId="6" fillId="0" borderId="36" xfId="0" applyNumberFormat="1" applyFont="1" applyBorder="1" applyAlignment="1">
      <alignment horizontal="right" vertical="center"/>
    </xf>
    <xf numFmtId="10" fontId="6" fillId="0" borderId="24" xfId="0" applyNumberFormat="1" applyFont="1" applyBorder="1" applyAlignment="1">
      <alignment horizontal="right" vertical="center"/>
    </xf>
    <xf numFmtId="1" fontId="13" fillId="0" borderId="1" xfId="0" applyNumberFormat="1" applyFont="1" applyBorder="1" applyAlignment="1">
      <alignment horizontal="center" vertical="center"/>
    </xf>
    <xf numFmtId="1" fontId="13" fillId="0" borderId="56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8" fontId="10" fillId="0" borderId="1" xfId="1" applyFont="1" applyBorder="1" applyAlignment="1">
      <alignment horizontal="right" vertical="center"/>
    </xf>
    <xf numFmtId="38" fontId="10" fillId="0" borderId="1" xfId="1" applyFont="1" applyFill="1" applyBorder="1" applyAlignment="1">
      <alignment horizontal="right" vertical="center"/>
    </xf>
    <xf numFmtId="38" fontId="10" fillId="0" borderId="5" xfId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8" fontId="10" fillId="0" borderId="53" xfId="1" applyFont="1" applyBorder="1" applyAlignment="1">
      <alignment horizontal="right" vertical="center"/>
    </xf>
    <xf numFmtId="38" fontId="10" fillId="0" borderId="54" xfId="1" applyFont="1" applyBorder="1" applyAlignment="1">
      <alignment horizontal="right" vertical="center"/>
    </xf>
    <xf numFmtId="38" fontId="10" fillId="0" borderId="55" xfId="1" applyFont="1" applyBorder="1" applyAlignment="1">
      <alignment horizontal="right" vertical="center"/>
    </xf>
    <xf numFmtId="10" fontId="10" fillId="0" borderId="47" xfId="0" applyNumberFormat="1" applyFont="1" applyBorder="1" applyAlignment="1">
      <alignment horizontal="right" vertical="center"/>
    </xf>
    <xf numFmtId="10" fontId="10" fillId="0" borderId="48" xfId="0" applyNumberFormat="1" applyFont="1" applyBorder="1" applyAlignment="1">
      <alignment horizontal="right" vertical="center"/>
    </xf>
    <xf numFmtId="10" fontId="10" fillId="0" borderId="49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38" fontId="10" fillId="0" borderId="47" xfId="1" applyFont="1" applyBorder="1" applyAlignment="1">
      <alignment horizontal="right" vertical="center"/>
    </xf>
    <xf numFmtId="38" fontId="10" fillId="0" borderId="48" xfId="1" applyFont="1" applyBorder="1" applyAlignment="1">
      <alignment horizontal="right" vertical="center"/>
    </xf>
    <xf numFmtId="38" fontId="10" fillId="0" borderId="50" xfId="1" applyFont="1" applyBorder="1" applyAlignment="1">
      <alignment horizontal="right" vertical="center"/>
    </xf>
    <xf numFmtId="38" fontId="10" fillId="0" borderId="51" xfId="1" applyFont="1" applyBorder="1" applyAlignment="1">
      <alignment horizontal="right" vertical="center"/>
    </xf>
    <xf numFmtId="38" fontId="10" fillId="0" borderId="42" xfId="1" applyFont="1" applyBorder="1" applyAlignment="1">
      <alignment horizontal="right" vertical="center"/>
    </xf>
    <xf numFmtId="38" fontId="10" fillId="0" borderId="52" xfId="1" applyFont="1" applyBorder="1" applyAlignment="1">
      <alignment horizontal="right" vertical="center"/>
    </xf>
    <xf numFmtId="38" fontId="10" fillId="0" borderId="8" xfId="1" applyFont="1" applyBorder="1" applyAlignment="1">
      <alignment horizontal="right" vertical="center"/>
    </xf>
    <xf numFmtId="10" fontId="10" fillId="0" borderId="8" xfId="0" applyNumberFormat="1" applyFont="1" applyBorder="1" applyAlignment="1">
      <alignment horizontal="right" vertical="center"/>
    </xf>
    <xf numFmtId="10" fontId="10" fillId="0" borderId="50" xfId="0" applyNumberFormat="1" applyFont="1" applyBorder="1" applyAlignment="1">
      <alignment horizontal="right" vertical="center"/>
    </xf>
    <xf numFmtId="10" fontId="10" fillId="0" borderId="21" xfId="0" applyNumberFormat="1" applyFont="1" applyBorder="1" applyAlignment="1">
      <alignment horizontal="right" vertical="center"/>
    </xf>
    <xf numFmtId="10" fontId="10" fillId="0" borderId="33" xfId="0" applyNumberFormat="1" applyFont="1" applyBorder="1" applyAlignment="1">
      <alignment horizontal="right" vertical="center"/>
    </xf>
    <xf numFmtId="10" fontId="10" fillId="0" borderId="23" xfId="0" applyNumberFormat="1" applyFont="1" applyBorder="1" applyAlignment="1">
      <alignment horizontal="right" vertical="center"/>
    </xf>
    <xf numFmtId="10" fontId="10" fillId="0" borderId="34" xfId="0" applyNumberFormat="1" applyFont="1" applyBorder="1" applyAlignment="1">
      <alignment horizontal="right" vertical="center"/>
    </xf>
    <xf numFmtId="0" fontId="10" fillId="0" borderId="20" xfId="0" applyFont="1" applyBorder="1" applyAlignment="1">
      <alignment horizontal="center" vertical="center"/>
    </xf>
    <xf numFmtId="38" fontId="10" fillId="0" borderId="21" xfId="1" applyFont="1" applyBorder="1" applyAlignment="1">
      <alignment horizontal="right" vertical="center"/>
    </xf>
    <xf numFmtId="38" fontId="10" fillId="0" borderId="33" xfId="1" applyFont="1" applyBorder="1" applyAlignment="1">
      <alignment horizontal="right" vertical="center"/>
    </xf>
    <xf numFmtId="38" fontId="10" fillId="0" borderId="23" xfId="1" applyFont="1" applyBorder="1" applyAlignment="1">
      <alignment horizontal="right" vertical="center"/>
    </xf>
    <xf numFmtId="38" fontId="10" fillId="0" borderId="36" xfId="1" applyFont="1" applyBorder="1" applyAlignment="1">
      <alignment horizontal="right" vertical="center"/>
    </xf>
    <xf numFmtId="10" fontId="10" fillId="0" borderId="36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center" vertical="center"/>
    </xf>
    <xf numFmtId="38" fontId="10" fillId="0" borderId="0" xfId="1" applyFont="1" applyAlignment="1">
      <alignment horizontal="right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38" fontId="6" fillId="0" borderId="63" xfId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6" fillId="0" borderId="36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8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38" fontId="6" fillId="0" borderId="17" xfId="1" applyNumberFormat="1" applyFont="1" applyBorder="1" applyAlignment="1">
      <alignment horizontal="right" vertical="center"/>
    </xf>
    <xf numFmtId="38" fontId="6" fillId="0" borderId="31" xfId="1" applyNumberFormat="1" applyFont="1" applyBorder="1" applyAlignment="1">
      <alignment horizontal="right" vertical="center"/>
    </xf>
    <xf numFmtId="38" fontId="6" fillId="0" borderId="19" xfId="1" applyNumberFormat="1" applyFont="1" applyBorder="1" applyAlignment="1">
      <alignment horizontal="right" vertical="center"/>
    </xf>
    <xf numFmtId="38" fontId="6" fillId="0" borderId="1" xfId="1" applyNumberFormat="1" applyFont="1" applyBorder="1" applyAlignment="1">
      <alignment horizontal="right" vertical="center"/>
    </xf>
    <xf numFmtId="38" fontId="10" fillId="0" borderId="0" xfId="1" applyFont="1" applyAlignment="1">
      <alignment horizontal="center" vertical="center"/>
    </xf>
    <xf numFmtId="0" fontId="2" fillId="0" borderId="58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38" fontId="6" fillId="0" borderId="36" xfId="1" applyNumberFormat="1" applyFont="1" applyBorder="1" applyAlignment="1">
      <alignment horizontal="right" vertical="center"/>
    </xf>
    <xf numFmtId="38" fontId="6" fillId="0" borderId="64" xfId="1" applyFont="1" applyBorder="1" applyAlignment="1">
      <alignment horizontal="right" vertical="center"/>
    </xf>
    <xf numFmtId="38" fontId="6" fillId="0" borderId="36" xfId="1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38" fontId="7" fillId="0" borderId="58" xfId="1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38" fontId="7" fillId="0" borderId="0" xfId="1" applyFont="1" applyAlignment="1">
      <alignment horizontal="left"/>
    </xf>
    <xf numFmtId="38" fontId="7" fillId="0" borderId="66" xfId="1" applyFont="1" applyBorder="1" applyAlignment="1">
      <alignment horizontal="left" vertical="center" wrapText="1"/>
    </xf>
    <xf numFmtId="38" fontId="7" fillId="0" borderId="67" xfId="1" applyFont="1" applyBorder="1" applyAlignment="1">
      <alignment horizontal="left" vertical="center" wrapText="1"/>
    </xf>
    <xf numFmtId="38" fontId="10" fillId="0" borderId="0" xfId="1" applyFont="1" applyAlignment="1">
      <alignment horizontal="center"/>
    </xf>
    <xf numFmtId="38" fontId="10" fillId="0" borderId="0" xfId="1" applyFont="1" applyBorder="1" applyAlignment="1">
      <alignment horizontal="center"/>
    </xf>
    <xf numFmtId="38" fontId="7" fillId="0" borderId="42" xfId="1" applyFont="1" applyBorder="1" applyAlignment="1">
      <alignment horizontal="left"/>
    </xf>
    <xf numFmtId="0" fontId="12" fillId="0" borderId="36" xfId="0" applyFont="1" applyFill="1" applyBorder="1" applyAlignment="1">
      <alignment horizontal="right" vertical="center"/>
    </xf>
    <xf numFmtId="0" fontId="12" fillId="0" borderId="24" xfId="0" applyFont="1" applyFill="1" applyBorder="1" applyAlignment="1">
      <alignment horizontal="right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12" fillId="0" borderId="13" xfId="0" applyFont="1" applyFill="1" applyBorder="1" applyAlignment="1">
      <alignment horizontal="right" vertical="center"/>
    </xf>
    <xf numFmtId="0" fontId="12" fillId="0" borderId="38" xfId="0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right" vertical="center"/>
    </xf>
    <xf numFmtId="0" fontId="12" fillId="0" borderId="35" xfId="0" applyFont="1" applyFill="1" applyBorder="1" applyAlignment="1">
      <alignment horizontal="right" vertical="center"/>
    </xf>
    <xf numFmtId="38" fontId="12" fillId="0" borderId="17" xfId="1" applyFont="1" applyFill="1" applyBorder="1" applyAlignment="1">
      <alignment horizontal="right" vertical="center"/>
    </xf>
    <xf numFmtId="38" fontId="12" fillId="0" borderId="35" xfId="1" applyFont="1" applyFill="1" applyBorder="1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70" xfId="0" applyFont="1" applyBorder="1" applyAlignment="1">
      <alignment horizontal="left" vertical="center"/>
    </xf>
    <xf numFmtId="0" fontId="6" fillId="0" borderId="71" xfId="0" applyFont="1" applyBorder="1" applyAlignment="1">
      <alignment horizontal="left" vertical="center"/>
    </xf>
    <xf numFmtId="0" fontId="6" fillId="0" borderId="7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 shrinkToFit="1"/>
    </xf>
    <xf numFmtId="0" fontId="6" fillId="0" borderId="31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73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70" xfId="0" applyFont="1" applyBorder="1" applyAlignment="1">
      <alignment horizontal="left" vertical="center" shrinkToFit="1"/>
    </xf>
    <xf numFmtId="0" fontId="6" fillId="0" borderId="71" xfId="0" applyFont="1" applyBorder="1" applyAlignment="1">
      <alignment horizontal="left" vertical="center" shrinkToFit="1"/>
    </xf>
    <xf numFmtId="0" fontId="6" fillId="0" borderId="72" xfId="0" applyFont="1" applyBorder="1" applyAlignment="1">
      <alignment horizontal="left" vertical="center" shrinkToFit="1"/>
    </xf>
    <xf numFmtId="0" fontId="12" fillId="0" borderId="74" xfId="0" applyFont="1" applyFill="1" applyBorder="1" applyAlignment="1">
      <alignment horizontal="right" vertical="center"/>
    </xf>
    <xf numFmtId="0" fontId="12" fillId="0" borderId="75" xfId="0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39"/>
  <sheetViews>
    <sheetView tabSelected="1" view="pageBreakPreview" zoomScale="90" zoomScaleNormal="100" zoomScaleSheetLayoutView="90" workbookViewId="0">
      <selection activeCell="CG18" sqref="CG18"/>
    </sheetView>
  </sheetViews>
  <sheetFormatPr defaultColWidth="1.6328125" defaultRowHeight="13" x14ac:dyDescent="0.2"/>
  <cols>
    <col min="1" max="10" width="1.6328125" style="1"/>
    <col min="11" max="28" width="1.7265625" style="1" customWidth="1"/>
    <col min="29" max="40" width="1.6328125" style="1"/>
    <col min="41" max="46" width="1.81640625" style="1" customWidth="1"/>
    <col min="47" max="16384" width="1.6328125" style="1"/>
  </cols>
  <sheetData>
    <row r="1" spans="2:112" ht="41.25" customHeight="1" thickBot="1" x14ac:dyDescent="0.25">
      <c r="B1" s="95" t="s">
        <v>100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</row>
    <row r="2" spans="2:112" ht="24.75" customHeight="1" x14ac:dyDescent="0.2">
      <c r="B2" s="96" t="s">
        <v>0</v>
      </c>
      <c r="C2" s="97"/>
      <c r="D2" s="97"/>
      <c r="E2" s="97"/>
      <c r="F2" s="97"/>
      <c r="G2" s="97"/>
      <c r="H2" s="97"/>
      <c r="I2" s="97"/>
      <c r="J2" s="97"/>
      <c r="K2" s="97"/>
      <c r="L2" s="98">
        <v>46061</v>
      </c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9"/>
      <c r="Z2" s="100"/>
      <c r="AA2" s="101"/>
      <c r="AB2" s="101"/>
      <c r="AC2" s="102"/>
      <c r="AD2" s="102"/>
      <c r="AE2" s="102"/>
      <c r="AF2" s="102"/>
      <c r="AG2" s="102"/>
      <c r="AH2" s="102"/>
      <c r="AI2" s="102"/>
      <c r="AJ2" s="102"/>
      <c r="AK2" s="102"/>
      <c r="AL2" s="97" t="s">
        <v>1</v>
      </c>
      <c r="AM2" s="97"/>
      <c r="AN2" s="97"/>
      <c r="AO2" s="97"/>
      <c r="AP2" s="97"/>
      <c r="AQ2" s="97"/>
      <c r="AR2" s="97"/>
      <c r="AS2" s="97"/>
      <c r="AT2" s="97" t="s">
        <v>2</v>
      </c>
      <c r="AU2" s="97"/>
      <c r="AV2" s="97"/>
      <c r="AW2" s="97"/>
      <c r="AX2" s="97"/>
      <c r="AY2" s="97"/>
      <c r="AZ2" s="97"/>
      <c r="BA2" s="97"/>
      <c r="BB2" s="97" t="s">
        <v>3</v>
      </c>
      <c r="BC2" s="97"/>
      <c r="BD2" s="97"/>
      <c r="BE2" s="97"/>
      <c r="BF2" s="97"/>
      <c r="BG2" s="97"/>
      <c r="BH2" s="97"/>
      <c r="BI2" s="10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2:112" ht="24.75" customHeight="1" x14ac:dyDescent="0.2">
      <c r="B3" s="104" t="s">
        <v>4</v>
      </c>
      <c r="C3" s="105"/>
      <c r="D3" s="105"/>
      <c r="E3" s="105"/>
      <c r="F3" s="105"/>
      <c r="G3" s="105"/>
      <c r="H3" s="105"/>
      <c r="I3" s="105"/>
      <c r="J3" s="105"/>
      <c r="K3" s="105"/>
      <c r="L3" s="106">
        <v>46049</v>
      </c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7"/>
      <c r="Z3" s="108" t="s">
        <v>152</v>
      </c>
      <c r="AA3" s="80"/>
      <c r="AB3" s="80"/>
      <c r="AC3" s="109"/>
      <c r="AD3" s="109"/>
      <c r="AE3" s="109"/>
      <c r="AF3" s="109"/>
      <c r="AG3" s="109"/>
      <c r="AH3" s="109"/>
      <c r="AI3" s="109"/>
      <c r="AJ3" s="109"/>
      <c r="AK3" s="109"/>
      <c r="AL3" s="113">
        <v>102342</v>
      </c>
      <c r="AM3" s="114"/>
      <c r="AN3" s="114"/>
      <c r="AO3" s="114"/>
      <c r="AP3" s="114"/>
      <c r="AQ3" s="114"/>
      <c r="AR3" s="114"/>
      <c r="AS3" s="115"/>
      <c r="AT3" s="93">
        <v>100190</v>
      </c>
      <c r="AU3" s="93"/>
      <c r="AV3" s="93"/>
      <c r="AW3" s="93"/>
      <c r="AX3" s="93"/>
      <c r="AY3" s="93"/>
      <c r="AZ3" s="93"/>
      <c r="BA3" s="93"/>
      <c r="BB3" s="93">
        <f>AL3+AT3</f>
        <v>202532</v>
      </c>
      <c r="BC3" s="93"/>
      <c r="BD3" s="93"/>
      <c r="BE3" s="93"/>
      <c r="BF3" s="93"/>
      <c r="BG3" s="93"/>
      <c r="BH3" s="93"/>
      <c r="BI3" s="94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2:112" ht="24.75" customHeight="1" x14ac:dyDescent="0.2">
      <c r="B4" s="110" t="s">
        <v>101</v>
      </c>
      <c r="C4" s="109"/>
      <c r="D4" s="109"/>
      <c r="E4" s="109"/>
      <c r="F4" s="109"/>
      <c r="G4" s="109"/>
      <c r="H4" s="109"/>
      <c r="I4" s="109"/>
      <c r="J4" s="109"/>
      <c r="K4" s="109"/>
      <c r="L4" s="111" t="s">
        <v>168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12"/>
      <c r="Z4" s="108" t="s">
        <v>153</v>
      </c>
      <c r="AA4" s="80"/>
      <c r="AB4" s="80"/>
      <c r="AC4" s="109"/>
      <c r="AD4" s="109"/>
      <c r="AE4" s="109"/>
      <c r="AF4" s="109"/>
      <c r="AG4" s="109"/>
      <c r="AH4" s="109"/>
      <c r="AI4" s="109"/>
      <c r="AJ4" s="109"/>
      <c r="AK4" s="109"/>
      <c r="AL4" s="93">
        <v>101899</v>
      </c>
      <c r="AM4" s="93"/>
      <c r="AN4" s="93"/>
      <c r="AO4" s="93"/>
      <c r="AP4" s="93"/>
      <c r="AQ4" s="93"/>
      <c r="AR4" s="93"/>
      <c r="AS4" s="93"/>
      <c r="AT4" s="93">
        <v>99889</v>
      </c>
      <c r="AU4" s="93"/>
      <c r="AV4" s="93"/>
      <c r="AW4" s="93"/>
      <c r="AX4" s="93"/>
      <c r="AY4" s="93"/>
      <c r="AZ4" s="93"/>
      <c r="BA4" s="93"/>
      <c r="BB4" s="93">
        <f>AL4+AT4</f>
        <v>201788</v>
      </c>
      <c r="BC4" s="93"/>
      <c r="BD4" s="93"/>
      <c r="BE4" s="93"/>
      <c r="BF4" s="93"/>
      <c r="BG4" s="93"/>
      <c r="BH4" s="93"/>
      <c r="BI4" s="94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2:112" ht="24.75" customHeight="1" x14ac:dyDescent="0.2">
      <c r="B5" s="104" t="s">
        <v>5</v>
      </c>
      <c r="C5" s="105"/>
      <c r="D5" s="105"/>
      <c r="E5" s="105"/>
      <c r="F5" s="105"/>
      <c r="G5" s="105"/>
      <c r="H5" s="105"/>
      <c r="I5" s="105"/>
      <c r="J5" s="105"/>
      <c r="K5" s="105"/>
      <c r="L5" s="125" t="s">
        <v>162</v>
      </c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6"/>
      <c r="Z5" s="108" t="s">
        <v>154</v>
      </c>
      <c r="AA5" s="80"/>
      <c r="AB5" s="80"/>
      <c r="AC5" s="109"/>
      <c r="AD5" s="109"/>
      <c r="AE5" s="109"/>
      <c r="AF5" s="109"/>
      <c r="AG5" s="109"/>
      <c r="AH5" s="109"/>
      <c r="AI5" s="109"/>
      <c r="AJ5" s="109"/>
      <c r="AK5" s="109"/>
      <c r="AL5" s="93">
        <v>59736</v>
      </c>
      <c r="AM5" s="93"/>
      <c r="AN5" s="93"/>
      <c r="AO5" s="93"/>
      <c r="AP5" s="93"/>
      <c r="AQ5" s="93"/>
      <c r="AR5" s="93"/>
      <c r="AS5" s="93"/>
      <c r="AT5" s="93">
        <v>57009</v>
      </c>
      <c r="AU5" s="93"/>
      <c r="AV5" s="93"/>
      <c r="AW5" s="93"/>
      <c r="AX5" s="93"/>
      <c r="AY5" s="93"/>
      <c r="AZ5" s="93"/>
      <c r="BA5" s="93"/>
      <c r="BB5" s="93">
        <f>SUM(AL5:BA5)</f>
        <v>116745</v>
      </c>
      <c r="BC5" s="93"/>
      <c r="BD5" s="93"/>
      <c r="BE5" s="93"/>
      <c r="BF5" s="93"/>
      <c r="BG5" s="93"/>
      <c r="BH5" s="93"/>
      <c r="BI5" s="94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2:112" ht="24.75" customHeight="1" thickBot="1" x14ac:dyDescent="0.25">
      <c r="B6" s="127" t="s">
        <v>7</v>
      </c>
      <c r="C6" s="128"/>
      <c r="D6" s="128"/>
      <c r="E6" s="128"/>
      <c r="F6" s="128"/>
      <c r="G6" s="128"/>
      <c r="H6" s="128"/>
      <c r="I6" s="128"/>
      <c r="J6" s="128"/>
      <c r="K6" s="128"/>
      <c r="L6" s="128" t="s">
        <v>156</v>
      </c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9"/>
      <c r="Z6" s="130" t="s">
        <v>155</v>
      </c>
      <c r="AA6" s="131"/>
      <c r="AB6" s="131"/>
      <c r="AC6" s="132"/>
      <c r="AD6" s="132"/>
      <c r="AE6" s="132"/>
      <c r="AF6" s="132"/>
      <c r="AG6" s="132"/>
      <c r="AH6" s="132"/>
      <c r="AI6" s="132"/>
      <c r="AJ6" s="132"/>
      <c r="AK6" s="132"/>
      <c r="AL6" s="123">
        <f>AL5/AL4*1</f>
        <v>0.58622753903374913</v>
      </c>
      <c r="AM6" s="123"/>
      <c r="AN6" s="123"/>
      <c r="AO6" s="123"/>
      <c r="AP6" s="123"/>
      <c r="AQ6" s="123"/>
      <c r="AR6" s="123"/>
      <c r="AS6" s="123"/>
      <c r="AT6" s="123">
        <f>AT5/AT4*1</f>
        <v>0.57072350308842812</v>
      </c>
      <c r="AU6" s="123"/>
      <c r="AV6" s="123"/>
      <c r="AW6" s="123"/>
      <c r="AX6" s="123"/>
      <c r="AY6" s="123"/>
      <c r="AZ6" s="123"/>
      <c r="BA6" s="123"/>
      <c r="BB6" s="123">
        <f>BB5/BB4*1</f>
        <v>0.57855273851765221</v>
      </c>
      <c r="BC6" s="123"/>
      <c r="BD6" s="123"/>
      <c r="BE6" s="123"/>
      <c r="BF6" s="123"/>
      <c r="BG6" s="123"/>
      <c r="BH6" s="123"/>
      <c r="BI6" s="124"/>
      <c r="BJ6" s="3"/>
      <c r="BK6" s="3"/>
      <c r="BL6" s="3"/>
      <c r="BM6" s="3"/>
      <c r="BN6" s="3"/>
      <c r="BO6" s="3"/>
      <c r="BP6" s="3"/>
      <c r="BQ6" s="3"/>
      <c r="BR6" s="3"/>
      <c r="BS6" s="3"/>
    </row>
    <row r="7" spans="2:112" ht="9.9" customHeight="1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3"/>
      <c r="BK7" s="3"/>
      <c r="BL7" s="3"/>
      <c r="BM7" s="3"/>
      <c r="BN7" s="3"/>
      <c r="BO7" s="3"/>
      <c r="BP7" s="3"/>
      <c r="BQ7" s="3"/>
      <c r="BR7" s="3"/>
      <c r="BS7" s="3"/>
    </row>
    <row r="8" spans="2:112" ht="4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</row>
    <row r="9" spans="2:112" ht="22.5" customHeight="1" thickBot="1" x14ac:dyDescent="0.25">
      <c r="B9" s="133" t="s">
        <v>143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</row>
    <row r="10" spans="2:112" ht="20.149999999999999" customHeight="1" x14ac:dyDescent="0.2">
      <c r="B10" s="134" t="s">
        <v>8</v>
      </c>
      <c r="C10" s="135"/>
      <c r="D10" s="135"/>
      <c r="E10" s="135"/>
      <c r="F10" s="135"/>
      <c r="G10" s="135"/>
      <c r="H10" s="135"/>
      <c r="I10" s="135"/>
      <c r="J10" s="135"/>
      <c r="K10" s="116" t="s">
        <v>9</v>
      </c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8"/>
      <c r="AC10" s="119" t="s">
        <v>10</v>
      </c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1"/>
      <c r="AU10" s="119" t="s">
        <v>11</v>
      </c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2"/>
    </row>
    <row r="11" spans="2:112" ht="20.149999999999999" customHeight="1" x14ac:dyDescent="0.2">
      <c r="B11" s="136"/>
      <c r="C11" s="137"/>
      <c r="D11" s="137"/>
      <c r="E11" s="137"/>
      <c r="F11" s="137"/>
      <c r="G11" s="137"/>
      <c r="H11" s="137"/>
      <c r="I11" s="137"/>
      <c r="J11" s="137"/>
      <c r="K11" s="141" t="s">
        <v>1</v>
      </c>
      <c r="L11" s="79"/>
      <c r="M11" s="79"/>
      <c r="N11" s="79"/>
      <c r="O11" s="79"/>
      <c r="P11" s="80"/>
      <c r="Q11" s="109" t="s">
        <v>2</v>
      </c>
      <c r="R11" s="109"/>
      <c r="S11" s="109"/>
      <c r="T11" s="109"/>
      <c r="U11" s="109"/>
      <c r="V11" s="109"/>
      <c r="W11" s="109" t="s">
        <v>3</v>
      </c>
      <c r="X11" s="109"/>
      <c r="Y11" s="109"/>
      <c r="Z11" s="109"/>
      <c r="AA11" s="109"/>
      <c r="AB11" s="109"/>
      <c r="AC11" s="109" t="s">
        <v>1</v>
      </c>
      <c r="AD11" s="109"/>
      <c r="AE11" s="109"/>
      <c r="AF11" s="109"/>
      <c r="AG11" s="109"/>
      <c r="AH11" s="109"/>
      <c r="AI11" s="109" t="s">
        <v>2</v>
      </c>
      <c r="AJ11" s="109"/>
      <c r="AK11" s="109"/>
      <c r="AL11" s="109"/>
      <c r="AM11" s="109"/>
      <c r="AN11" s="109"/>
      <c r="AO11" s="109" t="s">
        <v>3</v>
      </c>
      <c r="AP11" s="109"/>
      <c r="AQ11" s="109"/>
      <c r="AR11" s="109"/>
      <c r="AS11" s="109"/>
      <c r="AT11" s="109"/>
      <c r="AU11" s="109" t="s">
        <v>1</v>
      </c>
      <c r="AV11" s="109"/>
      <c r="AW11" s="109"/>
      <c r="AX11" s="109"/>
      <c r="AY11" s="109"/>
      <c r="AZ11" s="109" t="s">
        <v>2</v>
      </c>
      <c r="BA11" s="109"/>
      <c r="BB11" s="109"/>
      <c r="BC11" s="109"/>
      <c r="BD11" s="109"/>
      <c r="BE11" s="138" t="s">
        <v>3</v>
      </c>
      <c r="BF11" s="139"/>
      <c r="BG11" s="139"/>
      <c r="BH11" s="139"/>
      <c r="BI11" s="140"/>
    </row>
    <row r="12" spans="2:112" ht="20.149999999999999" customHeight="1" x14ac:dyDescent="0.2">
      <c r="B12" s="142" t="s">
        <v>12</v>
      </c>
      <c r="C12" s="109"/>
      <c r="D12" s="109"/>
      <c r="E12" s="109"/>
      <c r="F12" s="109"/>
      <c r="G12" s="109"/>
      <c r="H12" s="109"/>
      <c r="I12" s="109"/>
      <c r="J12" s="109"/>
      <c r="K12" s="81">
        <v>6928</v>
      </c>
      <c r="L12" s="82"/>
      <c r="M12" s="82"/>
      <c r="N12" s="82"/>
      <c r="O12" s="82"/>
      <c r="P12" s="83"/>
      <c r="Q12" s="81">
        <v>6995</v>
      </c>
      <c r="R12" s="82"/>
      <c r="S12" s="82"/>
      <c r="T12" s="82"/>
      <c r="U12" s="82"/>
      <c r="V12" s="83"/>
      <c r="W12" s="143">
        <f>SUM(K12:V12)</f>
        <v>13923</v>
      </c>
      <c r="X12" s="143"/>
      <c r="Y12" s="143"/>
      <c r="Z12" s="143"/>
      <c r="AA12" s="143"/>
      <c r="AB12" s="143"/>
      <c r="AC12" s="144">
        <v>1609</v>
      </c>
      <c r="AD12" s="144"/>
      <c r="AE12" s="144"/>
      <c r="AF12" s="144"/>
      <c r="AG12" s="144"/>
      <c r="AH12" s="144"/>
      <c r="AI12" s="144">
        <v>1223</v>
      </c>
      <c r="AJ12" s="144"/>
      <c r="AK12" s="144"/>
      <c r="AL12" s="144"/>
      <c r="AM12" s="144"/>
      <c r="AN12" s="144"/>
      <c r="AO12" s="144">
        <f>SUM(AC12:AN12)</f>
        <v>2832</v>
      </c>
      <c r="AP12" s="144"/>
      <c r="AQ12" s="144"/>
      <c r="AR12" s="144"/>
      <c r="AS12" s="144"/>
      <c r="AT12" s="144"/>
      <c r="AU12" s="91">
        <f t="shared" ref="AU12:AU17" si="0">AC12/K12</f>
        <v>0.23224595842956119</v>
      </c>
      <c r="AV12" s="91"/>
      <c r="AW12" s="91"/>
      <c r="AX12" s="91"/>
      <c r="AY12" s="91"/>
      <c r="AZ12" s="84">
        <f t="shared" ref="AZ12:AZ17" si="1">AI12/Q12</f>
        <v>0.17483917083631165</v>
      </c>
      <c r="BA12" s="85"/>
      <c r="BB12" s="85"/>
      <c r="BC12" s="85"/>
      <c r="BD12" s="86"/>
      <c r="BE12" s="84">
        <f t="shared" ref="BE12:BE17" si="2">AO12/W12</f>
        <v>0.20340443869855634</v>
      </c>
      <c r="BF12" s="85"/>
      <c r="BG12" s="85"/>
      <c r="BH12" s="85"/>
      <c r="BI12" s="87"/>
    </row>
    <row r="13" spans="2:112" ht="20.149999999999999" customHeight="1" x14ac:dyDescent="0.2">
      <c r="B13" s="142" t="s">
        <v>13</v>
      </c>
      <c r="C13" s="109"/>
      <c r="D13" s="109"/>
      <c r="E13" s="109"/>
      <c r="F13" s="109"/>
      <c r="G13" s="109"/>
      <c r="H13" s="109"/>
      <c r="I13" s="109"/>
      <c r="J13" s="109"/>
      <c r="K13" s="81">
        <v>8323</v>
      </c>
      <c r="L13" s="82"/>
      <c r="M13" s="82"/>
      <c r="N13" s="82"/>
      <c r="O13" s="82"/>
      <c r="P13" s="83"/>
      <c r="Q13" s="81">
        <v>8235</v>
      </c>
      <c r="R13" s="82"/>
      <c r="S13" s="82"/>
      <c r="T13" s="82"/>
      <c r="U13" s="82"/>
      <c r="V13" s="83"/>
      <c r="W13" s="143">
        <f t="shared" ref="W13:W22" si="3">SUM(K13:V13)</f>
        <v>16558</v>
      </c>
      <c r="X13" s="143"/>
      <c r="Y13" s="143"/>
      <c r="Z13" s="143"/>
      <c r="AA13" s="143"/>
      <c r="AB13" s="143"/>
      <c r="AC13" s="144">
        <v>1946</v>
      </c>
      <c r="AD13" s="144"/>
      <c r="AE13" s="144"/>
      <c r="AF13" s="144"/>
      <c r="AG13" s="144"/>
      <c r="AH13" s="144"/>
      <c r="AI13" s="144">
        <v>1558</v>
      </c>
      <c r="AJ13" s="144"/>
      <c r="AK13" s="144"/>
      <c r="AL13" s="144"/>
      <c r="AM13" s="144"/>
      <c r="AN13" s="144"/>
      <c r="AO13" s="144">
        <f t="shared" ref="AO13:AO22" si="4">SUM(AC13:AN13)</f>
        <v>3504</v>
      </c>
      <c r="AP13" s="144"/>
      <c r="AQ13" s="144"/>
      <c r="AR13" s="144"/>
      <c r="AS13" s="144"/>
      <c r="AT13" s="144"/>
      <c r="AU13" s="91">
        <f t="shared" si="0"/>
        <v>0.23380992430613962</v>
      </c>
      <c r="AV13" s="91"/>
      <c r="AW13" s="91"/>
      <c r="AX13" s="91"/>
      <c r="AY13" s="91"/>
      <c r="AZ13" s="84">
        <f t="shared" si="1"/>
        <v>0.18919247115968427</v>
      </c>
      <c r="BA13" s="85"/>
      <c r="BB13" s="85"/>
      <c r="BC13" s="85"/>
      <c r="BD13" s="86"/>
      <c r="BE13" s="84">
        <f t="shared" si="2"/>
        <v>0.21161976084068124</v>
      </c>
      <c r="BF13" s="85"/>
      <c r="BG13" s="85"/>
      <c r="BH13" s="85"/>
      <c r="BI13" s="87"/>
    </row>
    <row r="14" spans="2:112" ht="20.149999999999999" customHeight="1" x14ac:dyDescent="0.2">
      <c r="B14" s="142" t="s">
        <v>14</v>
      </c>
      <c r="C14" s="109"/>
      <c r="D14" s="109"/>
      <c r="E14" s="109"/>
      <c r="F14" s="109"/>
      <c r="G14" s="109"/>
      <c r="H14" s="109"/>
      <c r="I14" s="109"/>
      <c r="J14" s="109"/>
      <c r="K14" s="81">
        <v>8086</v>
      </c>
      <c r="L14" s="82"/>
      <c r="M14" s="82"/>
      <c r="N14" s="82"/>
      <c r="O14" s="82"/>
      <c r="P14" s="83"/>
      <c r="Q14" s="81">
        <v>8067</v>
      </c>
      <c r="R14" s="82"/>
      <c r="S14" s="82"/>
      <c r="T14" s="82"/>
      <c r="U14" s="82"/>
      <c r="V14" s="83"/>
      <c r="W14" s="143">
        <f t="shared" si="3"/>
        <v>16153</v>
      </c>
      <c r="X14" s="143"/>
      <c r="Y14" s="143"/>
      <c r="Z14" s="143"/>
      <c r="AA14" s="143"/>
      <c r="AB14" s="143"/>
      <c r="AC14" s="144">
        <v>2003</v>
      </c>
      <c r="AD14" s="144"/>
      <c r="AE14" s="144"/>
      <c r="AF14" s="144"/>
      <c r="AG14" s="144"/>
      <c r="AH14" s="144"/>
      <c r="AI14" s="144">
        <v>1699</v>
      </c>
      <c r="AJ14" s="144"/>
      <c r="AK14" s="144"/>
      <c r="AL14" s="144"/>
      <c r="AM14" s="144"/>
      <c r="AN14" s="144"/>
      <c r="AO14" s="144">
        <f t="shared" si="4"/>
        <v>3702</v>
      </c>
      <c r="AP14" s="144"/>
      <c r="AQ14" s="144"/>
      <c r="AR14" s="144"/>
      <c r="AS14" s="144"/>
      <c r="AT14" s="144"/>
      <c r="AU14" s="91">
        <f t="shared" si="0"/>
        <v>0.24771209497897601</v>
      </c>
      <c r="AV14" s="91"/>
      <c r="AW14" s="91"/>
      <c r="AX14" s="91"/>
      <c r="AY14" s="91"/>
      <c r="AZ14" s="84">
        <f t="shared" si="1"/>
        <v>0.21061113177141441</v>
      </c>
      <c r="BA14" s="85"/>
      <c r="BB14" s="85"/>
      <c r="BC14" s="85"/>
      <c r="BD14" s="86"/>
      <c r="BE14" s="84">
        <f t="shared" si="2"/>
        <v>0.22918343341794095</v>
      </c>
      <c r="BF14" s="85"/>
      <c r="BG14" s="85"/>
      <c r="BH14" s="85"/>
      <c r="BI14" s="87"/>
    </row>
    <row r="15" spans="2:112" ht="20.149999999999999" customHeight="1" x14ac:dyDescent="0.2">
      <c r="B15" s="142" t="s">
        <v>15</v>
      </c>
      <c r="C15" s="109"/>
      <c r="D15" s="109"/>
      <c r="E15" s="109"/>
      <c r="F15" s="109"/>
      <c r="G15" s="109"/>
      <c r="H15" s="109"/>
      <c r="I15" s="109"/>
      <c r="J15" s="109"/>
      <c r="K15" s="81">
        <v>45224</v>
      </c>
      <c r="L15" s="82"/>
      <c r="M15" s="82"/>
      <c r="N15" s="82"/>
      <c r="O15" s="82"/>
      <c r="P15" s="83"/>
      <c r="Q15" s="81">
        <v>43515</v>
      </c>
      <c r="R15" s="82"/>
      <c r="S15" s="82"/>
      <c r="T15" s="82"/>
      <c r="U15" s="82"/>
      <c r="V15" s="83"/>
      <c r="W15" s="143">
        <f t="shared" si="3"/>
        <v>88739</v>
      </c>
      <c r="X15" s="143"/>
      <c r="Y15" s="143"/>
      <c r="Z15" s="143"/>
      <c r="AA15" s="143"/>
      <c r="AB15" s="143"/>
      <c r="AC15" s="144">
        <v>13633</v>
      </c>
      <c r="AD15" s="144"/>
      <c r="AE15" s="144"/>
      <c r="AF15" s="144"/>
      <c r="AG15" s="144"/>
      <c r="AH15" s="144"/>
      <c r="AI15" s="144">
        <v>11557</v>
      </c>
      <c r="AJ15" s="144"/>
      <c r="AK15" s="144"/>
      <c r="AL15" s="144"/>
      <c r="AM15" s="144"/>
      <c r="AN15" s="144"/>
      <c r="AO15" s="144">
        <f t="shared" si="4"/>
        <v>25190</v>
      </c>
      <c r="AP15" s="144"/>
      <c r="AQ15" s="144"/>
      <c r="AR15" s="144"/>
      <c r="AS15" s="144"/>
      <c r="AT15" s="144"/>
      <c r="AU15" s="91">
        <f t="shared" si="0"/>
        <v>0.30145497965681939</v>
      </c>
      <c r="AV15" s="91"/>
      <c r="AW15" s="91"/>
      <c r="AX15" s="91"/>
      <c r="AY15" s="91"/>
      <c r="AZ15" s="84">
        <f t="shared" si="1"/>
        <v>0.26558657934045732</v>
      </c>
      <c r="BA15" s="85"/>
      <c r="BB15" s="85"/>
      <c r="BC15" s="85"/>
      <c r="BD15" s="86"/>
      <c r="BE15" s="84">
        <f t="shared" si="2"/>
        <v>0.28386616932802938</v>
      </c>
      <c r="BF15" s="85"/>
      <c r="BG15" s="85"/>
      <c r="BH15" s="85"/>
      <c r="BI15" s="87"/>
    </row>
    <row r="16" spans="2:112" ht="20.149999999999999" customHeight="1" x14ac:dyDescent="0.2">
      <c r="B16" s="142" t="s">
        <v>16</v>
      </c>
      <c r="C16" s="109"/>
      <c r="D16" s="109"/>
      <c r="E16" s="109"/>
      <c r="F16" s="109"/>
      <c r="G16" s="109"/>
      <c r="H16" s="109"/>
      <c r="I16" s="109"/>
      <c r="J16" s="109"/>
      <c r="K16" s="81">
        <v>23655</v>
      </c>
      <c r="L16" s="82"/>
      <c r="M16" s="82"/>
      <c r="N16" s="82"/>
      <c r="O16" s="82"/>
      <c r="P16" s="83"/>
      <c r="Q16" s="81">
        <v>23096</v>
      </c>
      <c r="R16" s="82"/>
      <c r="S16" s="82"/>
      <c r="T16" s="82"/>
      <c r="U16" s="82"/>
      <c r="V16" s="83"/>
      <c r="W16" s="143">
        <f t="shared" si="3"/>
        <v>46751</v>
      </c>
      <c r="X16" s="143"/>
      <c r="Y16" s="143"/>
      <c r="Z16" s="143"/>
      <c r="AA16" s="143"/>
      <c r="AB16" s="143"/>
      <c r="AC16" s="144">
        <v>7288</v>
      </c>
      <c r="AD16" s="144"/>
      <c r="AE16" s="144"/>
      <c r="AF16" s="144"/>
      <c r="AG16" s="144"/>
      <c r="AH16" s="144"/>
      <c r="AI16" s="144">
        <v>6232</v>
      </c>
      <c r="AJ16" s="144"/>
      <c r="AK16" s="144"/>
      <c r="AL16" s="144"/>
      <c r="AM16" s="144"/>
      <c r="AN16" s="144"/>
      <c r="AO16" s="144">
        <f t="shared" si="4"/>
        <v>13520</v>
      </c>
      <c r="AP16" s="144"/>
      <c r="AQ16" s="144"/>
      <c r="AR16" s="144"/>
      <c r="AS16" s="144"/>
      <c r="AT16" s="144"/>
      <c r="AU16" s="91">
        <f t="shared" si="0"/>
        <v>0.30809554005495665</v>
      </c>
      <c r="AV16" s="91"/>
      <c r="AW16" s="91"/>
      <c r="AX16" s="91"/>
      <c r="AY16" s="91"/>
      <c r="AZ16" s="84">
        <f t="shared" si="1"/>
        <v>0.2698302736404572</v>
      </c>
      <c r="BA16" s="85"/>
      <c r="BB16" s="85"/>
      <c r="BC16" s="85"/>
      <c r="BD16" s="86"/>
      <c r="BE16" s="84">
        <f t="shared" si="2"/>
        <v>0.28919167504438409</v>
      </c>
      <c r="BF16" s="85"/>
      <c r="BG16" s="85"/>
      <c r="BH16" s="85"/>
      <c r="BI16" s="87"/>
    </row>
    <row r="17" spans="2:71" ht="20.149999999999999" customHeight="1" x14ac:dyDescent="0.2">
      <c r="B17" s="78" t="s">
        <v>102</v>
      </c>
      <c r="C17" s="79"/>
      <c r="D17" s="79"/>
      <c r="E17" s="79"/>
      <c r="F17" s="79"/>
      <c r="G17" s="79"/>
      <c r="H17" s="79"/>
      <c r="I17" s="79"/>
      <c r="J17" s="80"/>
      <c r="K17" s="81">
        <v>9683</v>
      </c>
      <c r="L17" s="82"/>
      <c r="M17" s="82"/>
      <c r="N17" s="82"/>
      <c r="O17" s="82"/>
      <c r="P17" s="83"/>
      <c r="Q17" s="81">
        <v>9981</v>
      </c>
      <c r="R17" s="82"/>
      <c r="S17" s="82"/>
      <c r="T17" s="82"/>
      <c r="U17" s="82"/>
      <c r="V17" s="83"/>
      <c r="W17" s="81">
        <f>SUM(K17:V17)</f>
        <v>19664</v>
      </c>
      <c r="X17" s="82"/>
      <c r="Y17" s="82"/>
      <c r="Z17" s="82"/>
      <c r="AA17" s="82"/>
      <c r="AB17" s="83"/>
      <c r="AC17" s="88">
        <v>2349</v>
      </c>
      <c r="AD17" s="89"/>
      <c r="AE17" s="89"/>
      <c r="AF17" s="89"/>
      <c r="AG17" s="89"/>
      <c r="AH17" s="90"/>
      <c r="AI17" s="88">
        <v>1916</v>
      </c>
      <c r="AJ17" s="89"/>
      <c r="AK17" s="89"/>
      <c r="AL17" s="89"/>
      <c r="AM17" s="89"/>
      <c r="AN17" s="90"/>
      <c r="AO17" s="88">
        <f>SUM(AC17:AN17)</f>
        <v>4265</v>
      </c>
      <c r="AP17" s="89"/>
      <c r="AQ17" s="89"/>
      <c r="AR17" s="89"/>
      <c r="AS17" s="89"/>
      <c r="AT17" s="90"/>
      <c r="AU17" s="91">
        <f t="shared" si="0"/>
        <v>0.24259010637199216</v>
      </c>
      <c r="AV17" s="91"/>
      <c r="AW17" s="91"/>
      <c r="AX17" s="91"/>
      <c r="AY17" s="91"/>
      <c r="AZ17" s="84">
        <f t="shared" si="1"/>
        <v>0.1919647329926861</v>
      </c>
      <c r="BA17" s="85"/>
      <c r="BB17" s="85"/>
      <c r="BC17" s="85"/>
      <c r="BD17" s="86"/>
      <c r="BE17" s="84">
        <f t="shared" si="2"/>
        <v>0.21689381611065908</v>
      </c>
      <c r="BF17" s="85"/>
      <c r="BG17" s="85"/>
      <c r="BH17" s="85"/>
      <c r="BI17" s="87"/>
    </row>
    <row r="18" spans="2:71" ht="20.149999999999999" customHeight="1" x14ac:dyDescent="0.2">
      <c r="B18" s="78" t="s">
        <v>145</v>
      </c>
      <c r="C18" s="79"/>
      <c r="D18" s="79"/>
      <c r="E18" s="79"/>
      <c r="F18" s="79"/>
      <c r="G18" s="79"/>
      <c r="H18" s="79"/>
      <c r="I18" s="79"/>
      <c r="J18" s="80"/>
      <c r="K18" s="81" t="s">
        <v>147</v>
      </c>
      <c r="L18" s="82"/>
      <c r="M18" s="82"/>
      <c r="N18" s="82"/>
      <c r="O18" s="82"/>
      <c r="P18" s="83"/>
      <c r="Q18" s="81" t="s">
        <v>147</v>
      </c>
      <c r="R18" s="82"/>
      <c r="S18" s="82"/>
      <c r="T18" s="82"/>
      <c r="U18" s="82"/>
      <c r="V18" s="83"/>
      <c r="W18" s="81" t="s">
        <v>151</v>
      </c>
      <c r="X18" s="82"/>
      <c r="Y18" s="82"/>
      <c r="Z18" s="82"/>
      <c r="AA18" s="82"/>
      <c r="AB18" s="83"/>
      <c r="AC18" s="81">
        <v>30641</v>
      </c>
      <c r="AD18" s="82"/>
      <c r="AE18" s="82"/>
      <c r="AF18" s="82"/>
      <c r="AG18" s="82"/>
      <c r="AH18" s="83"/>
      <c r="AI18" s="81">
        <v>32560</v>
      </c>
      <c r="AJ18" s="82"/>
      <c r="AK18" s="82"/>
      <c r="AL18" s="82"/>
      <c r="AM18" s="82"/>
      <c r="AN18" s="83"/>
      <c r="AO18" s="81">
        <f>SUM(AC18:AN18)</f>
        <v>63201</v>
      </c>
      <c r="AP18" s="82"/>
      <c r="AQ18" s="82"/>
      <c r="AR18" s="82"/>
      <c r="AS18" s="82"/>
      <c r="AT18" s="83"/>
      <c r="AU18" s="91" t="s">
        <v>147</v>
      </c>
      <c r="AV18" s="91"/>
      <c r="AW18" s="91"/>
      <c r="AX18" s="91"/>
      <c r="AY18" s="91"/>
      <c r="AZ18" s="91" t="s">
        <v>147</v>
      </c>
      <c r="BA18" s="91"/>
      <c r="BB18" s="91"/>
      <c r="BC18" s="91"/>
      <c r="BD18" s="91"/>
      <c r="BE18" s="91" t="s">
        <v>147</v>
      </c>
      <c r="BF18" s="91"/>
      <c r="BG18" s="91"/>
      <c r="BH18" s="91"/>
      <c r="BI18" s="92"/>
    </row>
    <row r="19" spans="2:71" ht="20.149999999999999" customHeight="1" x14ac:dyDescent="0.2">
      <c r="B19" s="78" t="s">
        <v>146</v>
      </c>
      <c r="C19" s="79"/>
      <c r="D19" s="79"/>
      <c r="E19" s="79"/>
      <c r="F19" s="79"/>
      <c r="G19" s="79"/>
      <c r="H19" s="79"/>
      <c r="I19" s="79"/>
      <c r="J19" s="80"/>
      <c r="K19" s="81" t="s">
        <v>147</v>
      </c>
      <c r="L19" s="82"/>
      <c r="M19" s="82"/>
      <c r="N19" s="82"/>
      <c r="O19" s="82"/>
      <c r="P19" s="83"/>
      <c r="Q19" s="81" t="s">
        <v>147</v>
      </c>
      <c r="R19" s="82"/>
      <c r="S19" s="82"/>
      <c r="T19" s="82"/>
      <c r="U19" s="82"/>
      <c r="V19" s="83"/>
      <c r="W19" s="81" t="s">
        <v>151</v>
      </c>
      <c r="X19" s="82"/>
      <c r="Y19" s="82"/>
      <c r="Z19" s="82"/>
      <c r="AA19" s="82"/>
      <c r="AB19" s="83"/>
      <c r="AC19" s="81">
        <v>267</v>
      </c>
      <c r="AD19" s="82"/>
      <c r="AE19" s="82"/>
      <c r="AF19" s="82"/>
      <c r="AG19" s="82"/>
      <c r="AH19" s="83"/>
      <c r="AI19" s="81">
        <v>264</v>
      </c>
      <c r="AJ19" s="82"/>
      <c r="AK19" s="82"/>
      <c r="AL19" s="82"/>
      <c r="AM19" s="82"/>
      <c r="AN19" s="83"/>
      <c r="AO19" s="81">
        <f>SUM(AC19:AN19)</f>
        <v>531</v>
      </c>
      <c r="AP19" s="82"/>
      <c r="AQ19" s="82"/>
      <c r="AR19" s="82"/>
      <c r="AS19" s="82"/>
      <c r="AT19" s="83"/>
      <c r="AU19" s="91" t="s">
        <v>147</v>
      </c>
      <c r="AV19" s="91"/>
      <c r="AW19" s="91"/>
      <c r="AX19" s="91"/>
      <c r="AY19" s="91"/>
      <c r="AZ19" s="91" t="s">
        <v>147</v>
      </c>
      <c r="BA19" s="91"/>
      <c r="BB19" s="91"/>
      <c r="BC19" s="91"/>
      <c r="BD19" s="91"/>
      <c r="BE19" s="91" t="s">
        <v>147</v>
      </c>
      <c r="BF19" s="91"/>
      <c r="BG19" s="91"/>
      <c r="BH19" s="91"/>
      <c r="BI19" s="92"/>
    </row>
    <row r="20" spans="2:71" ht="20.149999999999999" customHeight="1" x14ac:dyDescent="0.2">
      <c r="B20" s="78" t="s">
        <v>144</v>
      </c>
      <c r="C20" s="79"/>
      <c r="D20" s="79"/>
      <c r="E20" s="79"/>
      <c r="F20" s="79"/>
      <c r="G20" s="79"/>
      <c r="H20" s="79"/>
      <c r="I20" s="79"/>
      <c r="J20" s="80"/>
      <c r="K20" s="81">
        <v>134</v>
      </c>
      <c r="L20" s="82"/>
      <c r="M20" s="82"/>
      <c r="N20" s="82"/>
      <c r="O20" s="82"/>
      <c r="P20" s="83"/>
      <c r="Q20" s="81">
        <v>166</v>
      </c>
      <c r="R20" s="82"/>
      <c r="S20" s="82"/>
      <c r="T20" s="82"/>
      <c r="U20" s="82"/>
      <c r="V20" s="83"/>
      <c r="W20" s="81">
        <f>K20+Q20</f>
        <v>300</v>
      </c>
      <c r="X20" s="82"/>
      <c r="Y20" s="82"/>
      <c r="Z20" s="82"/>
      <c r="AA20" s="82"/>
      <c r="AB20" s="83"/>
      <c r="AC20" s="81">
        <v>47</v>
      </c>
      <c r="AD20" s="82"/>
      <c r="AE20" s="82"/>
      <c r="AF20" s="82"/>
      <c r="AG20" s="82"/>
      <c r="AH20" s="83"/>
      <c r="AI20" s="81">
        <v>51</v>
      </c>
      <c r="AJ20" s="82"/>
      <c r="AK20" s="82"/>
      <c r="AL20" s="82"/>
      <c r="AM20" s="82"/>
      <c r="AN20" s="83"/>
      <c r="AO20" s="81">
        <f>SUM(AC20:AN20)</f>
        <v>98</v>
      </c>
      <c r="AP20" s="82"/>
      <c r="AQ20" s="82"/>
      <c r="AR20" s="82"/>
      <c r="AS20" s="82"/>
      <c r="AT20" s="83"/>
      <c r="AU20" s="91">
        <f>AC20/K20</f>
        <v>0.35074626865671643</v>
      </c>
      <c r="AV20" s="91"/>
      <c r="AW20" s="91"/>
      <c r="AX20" s="91"/>
      <c r="AY20" s="91"/>
      <c r="AZ20" s="84">
        <f>AI20/Q20</f>
        <v>0.30722891566265059</v>
      </c>
      <c r="BA20" s="85"/>
      <c r="BB20" s="85"/>
      <c r="BC20" s="85"/>
      <c r="BD20" s="86"/>
      <c r="BE20" s="84">
        <f>AO20/W20</f>
        <v>0.32666666666666666</v>
      </c>
      <c r="BF20" s="85"/>
      <c r="BG20" s="85"/>
      <c r="BH20" s="85"/>
      <c r="BI20" s="87"/>
    </row>
    <row r="21" spans="2:71" ht="20.149999999999999" customHeight="1" thickBot="1" x14ac:dyDescent="0.25">
      <c r="B21" s="146" t="s">
        <v>17</v>
      </c>
      <c r="C21" s="147"/>
      <c r="D21" s="147"/>
      <c r="E21" s="147"/>
      <c r="F21" s="147"/>
      <c r="G21" s="147"/>
      <c r="H21" s="147"/>
      <c r="I21" s="147"/>
      <c r="J21" s="147"/>
      <c r="K21" s="148">
        <f>SUM(K12:P20)</f>
        <v>102033</v>
      </c>
      <c r="L21" s="149"/>
      <c r="M21" s="149"/>
      <c r="N21" s="149"/>
      <c r="O21" s="149"/>
      <c r="P21" s="150"/>
      <c r="Q21" s="148">
        <f>SUM(Q12:V20)</f>
        <v>100055</v>
      </c>
      <c r="R21" s="149"/>
      <c r="S21" s="149"/>
      <c r="T21" s="149"/>
      <c r="U21" s="149"/>
      <c r="V21" s="150"/>
      <c r="W21" s="145">
        <f>K21+Q21</f>
        <v>202088</v>
      </c>
      <c r="X21" s="145"/>
      <c r="Y21" s="145"/>
      <c r="Z21" s="145"/>
      <c r="AA21" s="145"/>
      <c r="AB21" s="145"/>
      <c r="AC21" s="148">
        <f>SUM(AC12:AH20)</f>
        <v>59783</v>
      </c>
      <c r="AD21" s="149"/>
      <c r="AE21" s="149"/>
      <c r="AF21" s="149"/>
      <c r="AG21" s="149"/>
      <c r="AH21" s="150"/>
      <c r="AI21" s="148">
        <f>SUM(AI12:AN20)</f>
        <v>57060</v>
      </c>
      <c r="AJ21" s="149"/>
      <c r="AK21" s="149"/>
      <c r="AL21" s="149"/>
      <c r="AM21" s="149"/>
      <c r="AN21" s="150"/>
      <c r="AO21" s="145">
        <f>SUM(AC21:AN21)</f>
        <v>116843</v>
      </c>
      <c r="AP21" s="145"/>
      <c r="AQ21" s="145"/>
      <c r="AR21" s="145"/>
      <c r="AS21" s="145"/>
      <c r="AT21" s="145"/>
      <c r="AU21" s="91">
        <f>AC21/K21</f>
        <v>0.58591828134035062</v>
      </c>
      <c r="AV21" s="91"/>
      <c r="AW21" s="91"/>
      <c r="AX21" s="91"/>
      <c r="AY21" s="91"/>
      <c r="AZ21" s="84">
        <f>AI21/Q21</f>
        <v>0.57028634251161858</v>
      </c>
      <c r="BA21" s="85"/>
      <c r="BB21" s="85"/>
      <c r="BC21" s="85"/>
      <c r="BD21" s="86"/>
      <c r="BE21" s="84">
        <f>AO21/W21</f>
        <v>0.57817881319029329</v>
      </c>
      <c r="BF21" s="85"/>
      <c r="BG21" s="85"/>
      <c r="BH21" s="85"/>
      <c r="BI21" s="87"/>
    </row>
    <row r="22" spans="2:71" ht="20.149999999999999" customHeight="1" thickTop="1" thickBot="1" x14ac:dyDescent="0.25">
      <c r="B22" s="154" t="s">
        <v>18</v>
      </c>
      <c r="C22" s="155"/>
      <c r="D22" s="155"/>
      <c r="E22" s="155"/>
      <c r="F22" s="155"/>
      <c r="G22" s="155"/>
      <c r="H22" s="155"/>
      <c r="I22" s="155"/>
      <c r="J22" s="155"/>
      <c r="K22" s="156">
        <v>1172885</v>
      </c>
      <c r="L22" s="157"/>
      <c r="M22" s="157"/>
      <c r="N22" s="157"/>
      <c r="O22" s="157"/>
      <c r="P22" s="158"/>
      <c r="Q22" s="159">
        <v>1181455</v>
      </c>
      <c r="R22" s="160"/>
      <c r="S22" s="160"/>
      <c r="T22" s="160"/>
      <c r="U22" s="160"/>
      <c r="V22" s="161"/>
      <c r="W22" s="162">
        <f t="shared" si="3"/>
        <v>2354340</v>
      </c>
      <c r="X22" s="162"/>
      <c r="Y22" s="162"/>
      <c r="Z22" s="162"/>
      <c r="AA22" s="162"/>
      <c r="AB22" s="162"/>
      <c r="AC22" s="159">
        <v>629936</v>
      </c>
      <c r="AD22" s="160"/>
      <c r="AE22" s="160"/>
      <c r="AF22" s="160"/>
      <c r="AG22" s="160"/>
      <c r="AH22" s="161"/>
      <c r="AI22" s="159">
        <v>609297</v>
      </c>
      <c r="AJ22" s="160"/>
      <c r="AK22" s="160"/>
      <c r="AL22" s="160"/>
      <c r="AM22" s="160"/>
      <c r="AN22" s="161"/>
      <c r="AO22" s="162">
        <f t="shared" si="4"/>
        <v>1239233</v>
      </c>
      <c r="AP22" s="162"/>
      <c r="AQ22" s="162"/>
      <c r="AR22" s="162"/>
      <c r="AS22" s="162"/>
      <c r="AT22" s="162"/>
      <c r="AU22" s="163">
        <f>AC22/K22</f>
        <v>0.5370824931685545</v>
      </c>
      <c r="AV22" s="163"/>
      <c r="AW22" s="163"/>
      <c r="AX22" s="163"/>
      <c r="AY22" s="163"/>
      <c r="AZ22" s="151">
        <f>AI22/Q22</f>
        <v>0.51571748394987538</v>
      </c>
      <c r="BA22" s="152"/>
      <c r="BB22" s="152"/>
      <c r="BC22" s="152"/>
      <c r="BD22" s="164"/>
      <c r="BE22" s="151">
        <f>AO22/W22</f>
        <v>0.52636110332407382</v>
      </c>
      <c r="BF22" s="152"/>
      <c r="BG22" s="152"/>
      <c r="BH22" s="152"/>
      <c r="BI22" s="153"/>
    </row>
    <row r="23" spans="2:71" ht="9.9" customHeight="1" x14ac:dyDescent="0.2">
      <c r="B23" s="6"/>
      <c r="C23" s="6"/>
      <c r="D23" s="6"/>
      <c r="E23" s="6"/>
      <c r="F23" s="6"/>
      <c r="G23" s="6"/>
      <c r="H23" s="6"/>
      <c r="I23" s="6"/>
      <c r="J23" s="6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8"/>
      <c r="X23" s="8"/>
      <c r="Y23" s="8"/>
      <c r="Z23" s="8"/>
      <c r="AA23" s="8"/>
      <c r="AB23" s="8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8"/>
      <c r="AP23" s="8"/>
      <c r="AQ23" s="8"/>
      <c r="AR23" s="8"/>
      <c r="AS23" s="8"/>
      <c r="AT23" s="8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2:71" ht="43.5" customHeight="1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</row>
    <row r="25" spans="2:71" ht="19.5" thickBot="1" x14ac:dyDescent="0.25">
      <c r="B25" s="133" t="s">
        <v>148</v>
      </c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</row>
    <row r="26" spans="2:71" ht="20.149999999999999" customHeight="1" x14ac:dyDescent="0.2">
      <c r="B26" s="134" t="s">
        <v>149</v>
      </c>
      <c r="C26" s="135"/>
      <c r="D26" s="135"/>
      <c r="E26" s="135"/>
      <c r="F26" s="135"/>
      <c r="G26" s="135"/>
      <c r="H26" s="135"/>
      <c r="I26" s="135"/>
      <c r="J26" s="135"/>
      <c r="K26" s="116" t="s">
        <v>9</v>
      </c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8"/>
      <c r="AC26" s="119" t="s">
        <v>10</v>
      </c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1"/>
      <c r="AU26" s="119" t="s">
        <v>11</v>
      </c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2"/>
    </row>
    <row r="27" spans="2:71" ht="20.149999999999999" customHeight="1" x14ac:dyDescent="0.2">
      <c r="B27" s="136"/>
      <c r="C27" s="137"/>
      <c r="D27" s="137"/>
      <c r="E27" s="137"/>
      <c r="F27" s="137"/>
      <c r="G27" s="137"/>
      <c r="H27" s="137"/>
      <c r="I27" s="137"/>
      <c r="J27" s="137"/>
      <c r="K27" s="141" t="s">
        <v>1</v>
      </c>
      <c r="L27" s="79"/>
      <c r="M27" s="79"/>
      <c r="N27" s="79"/>
      <c r="O27" s="79"/>
      <c r="P27" s="80"/>
      <c r="Q27" s="109" t="s">
        <v>2</v>
      </c>
      <c r="R27" s="109"/>
      <c r="S27" s="109"/>
      <c r="T27" s="109"/>
      <c r="U27" s="109"/>
      <c r="V27" s="109"/>
      <c r="W27" s="109" t="s">
        <v>3</v>
      </c>
      <c r="X27" s="109"/>
      <c r="Y27" s="109"/>
      <c r="Z27" s="109"/>
      <c r="AA27" s="109"/>
      <c r="AB27" s="109"/>
      <c r="AC27" s="109" t="s">
        <v>1</v>
      </c>
      <c r="AD27" s="109"/>
      <c r="AE27" s="109"/>
      <c r="AF27" s="109"/>
      <c r="AG27" s="109"/>
      <c r="AH27" s="109"/>
      <c r="AI27" s="109" t="s">
        <v>2</v>
      </c>
      <c r="AJ27" s="109"/>
      <c r="AK27" s="109"/>
      <c r="AL27" s="109"/>
      <c r="AM27" s="109"/>
      <c r="AN27" s="109"/>
      <c r="AO27" s="109" t="s">
        <v>3</v>
      </c>
      <c r="AP27" s="109"/>
      <c r="AQ27" s="109"/>
      <c r="AR27" s="109"/>
      <c r="AS27" s="109"/>
      <c r="AT27" s="109"/>
      <c r="AU27" s="109" t="s">
        <v>1</v>
      </c>
      <c r="AV27" s="109"/>
      <c r="AW27" s="109"/>
      <c r="AX27" s="109"/>
      <c r="AY27" s="109"/>
      <c r="AZ27" s="109" t="s">
        <v>2</v>
      </c>
      <c r="BA27" s="109"/>
      <c r="BB27" s="109"/>
      <c r="BC27" s="109"/>
      <c r="BD27" s="109"/>
      <c r="BE27" s="138" t="s">
        <v>3</v>
      </c>
      <c r="BF27" s="139"/>
      <c r="BG27" s="139"/>
      <c r="BH27" s="139"/>
      <c r="BI27" s="140"/>
    </row>
    <row r="28" spans="2:71" ht="34.5" customHeight="1" x14ac:dyDescent="0.2">
      <c r="B28" s="142" t="s">
        <v>19</v>
      </c>
      <c r="C28" s="109"/>
      <c r="D28" s="109"/>
      <c r="E28" s="109"/>
      <c r="F28" s="109"/>
      <c r="G28" s="109"/>
      <c r="H28" s="109"/>
      <c r="I28" s="109"/>
      <c r="J28" s="109"/>
      <c r="K28" s="81">
        <v>134</v>
      </c>
      <c r="L28" s="82"/>
      <c r="M28" s="82"/>
      <c r="N28" s="82"/>
      <c r="O28" s="82"/>
      <c r="P28" s="83"/>
      <c r="Q28" s="143">
        <v>166</v>
      </c>
      <c r="R28" s="143"/>
      <c r="S28" s="143"/>
      <c r="T28" s="143"/>
      <c r="U28" s="143"/>
      <c r="V28" s="143"/>
      <c r="W28" s="143">
        <f>SUM(K28:V28)</f>
        <v>300</v>
      </c>
      <c r="X28" s="143"/>
      <c r="Y28" s="143"/>
      <c r="Z28" s="143"/>
      <c r="AA28" s="143"/>
      <c r="AB28" s="143"/>
      <c r="AC28" s="143">
        <v>47</v>
      </c>
      <c r="AD28" s="143"/>
      <c r="AE28" s="143"/>
      <c r="AF28" s="143"/>
      <c r="AG28" s="143"/>
      <c r="AH28" s="143"/>
      <c r="AI28" s="143">
        <v>51</v>
      </c>
      <c r="AJ28" s="143"/>
      <c r="AK28" s="143"/>
      <c r="AL28" s="143"/>
      <c r="AM28" s="143"/>
      <c r="AN28" s="143"/>
      <c r="AO28" s="143">
        <f>SUM(AC28:AN28)</f>
        <v>98</v>
      </c>
      <c r="AP28" s="143"/>
      <c r="AQ28" s="143"/>
      <c r="AR28" s="143"/>
      <c r="AS28" s="143"/>
      <c r="AT28" s="143"/>
      <c r="AU28" s="91">
        <f>AC28/K28</f>
        <v>0.35074626865671643</v>
      </c>
      <c r="AV28" s="91"/>
      <c r="AW28" s="91"/>
      <c r="AX28" s="91"/>
      <c r="AY28" s="91"/>
      <c r="AZ28" s="84">
        <f>AI28/Q28</f>
        <v>0.30722891566265059</v>
      </c>
      <c r="BA28" s="85"/>
      <c r="BB28" s="85"/>
      <c r="BC28" s="85"/>
      <c r="BD28" s="86"/>
      <c r="BE28" s="84">
        <f>AO28/W28</f>
        <v>0.32666666666666666</v>
      </c>
      <c r="BF28" s="85"/>
      <c r="BG28" s="85"/>
      <c r="BH28" s="85"/>
      <c r="BI28" s="87"/>
    </row>
    <row r="29" spans="2:71" ht="34.5" customHeight="1" thickBot="1" x14ac:dyDescent="0.25">
      <c r="B29" s="169" t="s">
        <v>150</v>
      </c>
      <c r="C29" s="132"/>
      <c r="D29" s="132"/>
      <c r="E29" s="132"/>
      <c r="F29" s="132"/>
      <c r="G29" s="132"/>
      <c r="H29" s="132"/>
      <c r="I29" s="132"/>
      <c r="J29" s="132"/>
      <c r="K29" s="170">
        <v>696</v>
      </c>
      <c r="L29" s="171"/>
      <c r="M29" s="171"/>
      <c r="N29" s="171"/>
      <c r="O29" s="171"/>
      <c r="P29" s="172"/>
      <c r="Q29" s="173">
        <v>998</v>
      </c>
      <c r="R29" s="173"/>
      <c r="S29" s="173"/>
      <c r="T29" s="173"/>
      <c r="U29" s="173"/>
      <c r="V29" s="173"/>
      <c r="W29" s="173">
        <f>SUM(K29:V29)</f>
        <v>1694</v>
      </c>
      <c r="X29" s="173"/>
      <c r="Y29" s="173"/>
      <c r="Z29" s="173"/>
      <c r="AA29" s="173"/>
      <c r="AB29" s="173"/>
      <c r="AC29" s="173">
        <v>211</v>
      </c>
      <c r="AD29" s="173"/>
      <c r="AE29" s="173"/>
      <c r="AF29" s="173"/>
      <c r="AG29" s="173"/>
      <c r="AH29" s="173"/>
      <c r="AI29" s="173">
        <v>284</v>
      </c>
      <c r="AJ29" s="173"/>
      <c r="AK29" s="173"/>
      <c r="AL29" s="173"/>
      <c r="AM29" s="173"/>
      <c r="AN29" s="173"/>
      <c r="AO29" s="173">
        <f>SUM(AC29:AN29)</f>
        <v>495</v>
      </c>
      <c r="AP29" s="173"/>
      <c r="AQ29" s="173"/>
      <c r="AR29" s="173"/>
      <c r="AS29" s="173"/>
      <c r="AT29" s="173"/>
      <c r="AU29" s="174">
        <f>AC29/K29</f>
        <v>0.30316091954022989</v>
      </c>
      <c r="AV29" s="174"/>
      <c r="AW29" s="174"/>
      <c r="AX29" s="174"/>
      <c r="AY29" s="174"/>
      <c r="AZ29" s="165">
        <f>AI29/Q29</f>
        <v>0.28456913827655311</v>
      </c>
      <c r="BA29" s="166"/>
      <c r="BB29" s="166"/>
      <c r="BC29" s="166"/>
      <c r="BD29" s="167"/>
      <c r="BE29" s="165">
        <f>AO29/W29</f>
        <v>0.29220779220779219</v>
      </c>
      <c r="BF29" s="166"/>
      <c r="BG29" s="166"/>
      <c r="BH29" s="166"/>
      <c r="BI29" s="168"/>
    </row>
    <row r="30" spans="2:71" ht="18" customHeight="1" x14ac:dyDescent="0.2"/>
    <row r="31" spans="2:71" ht="18" customHeight="1" x14ac:dyDescent="0.2"/>
    <row r="39" spans="1:61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</row>
  </sheetData>
  <mergeCells count="190">
    <mergeCell ref="K18:P18"/>
    <mergeCell ref="Q18:V18"/>
    <mergeCell ref="W18:AB18"/>
    <mergeCell ref="BE27:BI27"/>
    <mergeCell ref="AZ29:BD29"/>
    <mergeCell ref="BE29:BI29"/>
    <mergeCell ref="AZ28:BD28"/>
    <mergeCell ref="BE28:BI28"/>
    <mergeCell ref="B29:J29"/>
    <mergeCell ref="K29:P29"/>
    <mergeCell ref="Q29:V29"/>
    <mergeCell ref="W29:AB29"/>
    <mergeCell ref="AC29:AH29"/>
    <mergeCell ref="AI29:AN29"/>
    <mergeCell ref="AO29:AT29"/>
    <mergeCell ref="AU29:AY29"/>
    <mergeCell ref="AC28:AH28"/>
    <mergeCell ref="AI28:AN28"/>
    <mergeCell ref="AO28:AT28"/>
    <mergeCell ref="AU28:AY28"/>
    <mergeCell ref="B28:J28"/>
    <mergeCell ref="K28:P28"/>
    <mergeCell ref="Q28:V28"/>
    <mergeCell ref="W28:AB28"/>
    <mergeCell ref="B25:AN25"/>
    <mergeCell ref="B26:J27"/>
    <mergeCell ref="K26:AB26"/>
    <mergeCell ref="AC26:AT26"/>
    <mergeCell ref="BE22:BI22"/>
    <mergeCell ref="BE21:BI21"/>
    <mergeCell ref="B22:J22"/>
    <mergeCell ref="K22:P22"/>
    <mergeCell ref="Q22:V22"/>
    <mergeCell ref="W22:AB22"/>
    <mergeCell ref="AC22:AH22"/>
    <mergeCell ref="AI22:AN22"/>
    <mergeCell ref="AO22:AT22"/>
    <mergeCell ref="AU22:AY22"/>
    <mergeCell ref="AZ22:BD22"/>
    <mergeCell ref="AU26:BI26"/>
    <mergeCell ref="K27:P27"/>
    <mergeCell ref="Q27:V27"/>
    <mergeCell ref="W27:AB27"/>
    <mergeCell ref="AC27:AH27"/>
    <mergeCell ref="AI27:AN27"/>
    <mergeCell ref="AO27:AT27"/>
    <mergeCell ref="AU27:AY27"/>
    <mergeCell ref="AZ27:BD27"/>
    <mergeCell ref="BE16:BI16"/>
    <mergeCell ref="AO21:AT21"/>
    <mergeCell ref="AU21:AY21"/>
    <mergeCell ref="AZ21:BD21"/>
    <mergeCell ref="AI17:AN17"/>
    <mergeCell ref="B21:J21"/>
    <mergeCell ref="K21:P21"/>
    <mergeCell ref="Q21:V21"/>
    <mergeCell ref="W21:AB21"/>
    <mergeCell ref="AC21:AH21"/>
    <mergeCell ref="AI21:AN21"/>
    <mergeCell ref="AO17:AT17"/>
    <mergeCell ref="AU17:AY17"/>
    <mergeCell ref="AZ20:BD20"/>
    <mergeCell ref="BE20:BI20"/>
    <mergeCell ref="AO19:AT19"/>
    <mergeCell ref="AU19:AY19"/>
    <mergeCell ref="AZ18:BD18"/>
    <mergeCell ref="BE18:BI18"/>
    <mergeCell ref="AC18:AH18"/>
    <mergeCell ref="AI18:AN18"/>
    <mergeCell ref="AO18:AT18"/>
    <mergeCell ref="AU18:AY18"/>
    <mergeCell ref="B18:J18"/>
    <mergeCell ref="B16:J16"/>
    <mergeCell ref="K16:P16"/>
    <mergeCell ref="Q16:V16"/>
    <mergeCell ref="W16:AB16"/>
    <mergeCell ref="AC16:AH16"/>
    <mergeCell ref="AI16:AN16"/>
    <mergeCell ref="AO16:AT16"/>
    <mergeCell ref="AU16:AY16"/>
    <mergeCell ref="AZ16:BD16"/>
    <mergeCell ref="BE14:BI14"/>
    <mergeCell ref="B15:J15"/>
    <mergeCell ref="K15:P15"/>
    <mergeCell ref="Q15:V15"/>
    <mergeCell ref="W15:AB15"/>
    <mergeCell ref="AC15:AH15"/>
    <mergeCell ref="AI15:AN15"/>
    <mergeCell ref="AO15:AT15"/>
    <mergeCell ref="AU15:AY15"/>
    <mergeCell ref="AZ15:BD15"/>
    <mergeCell ref="BE15:BI15"/>
    <mergeCell ref="B14:J14"/>
    <mergeCell ref="K14:P14"/>
    <mergeCell ref="Q14:V14"/>
    <mergeCell ref="W14:AB14"/>
    <mergeCell ref="AC14:AH14"/>
    <mergeCell ref="AI14:AN14"/>
    <mergeCell ref="AO14:AT14"/>
    <mergeCell ref="AU14:AY14"/>
    <mergeCell ref="AZ14:BD14"/>
    <mergeCell ref="Q11:V11"/>
    <mergeCell ref="W11:AB11"/>
    <mergeCell ref="AC11:AH11"/>
    <mergeCell ref="BE12:BI12"/>
    <mergeCell ref="B13:J13"/>
    <mergeCell ref="K13:P13"/>
    <mergeCell ref="Q13:V13"/>
    <mergeCell ref="W13:AB13"/>
    <mergeCell ref="AC13:AH13"/>
    <mergeCell ref="AI13:AN13"/>
    <mergeCell ref="AO13:AT13"/>
    <mergeCell ref="AU13:AY13"/>
    <mergeCell ref="AZ13:BD13"/>
    <mergeCell ref="BE13:BI13"/>
    <mergeCell ref="B12:J12"/>
    <mergeCell ref="K12:P12"/>
    <mergeCell ref="Q12:V12"/>
    <mergeCell ref="W12:AB12"/>
    <mergeCell ref="AC12:AH12"/>
    <mergeCell ref="AI12:AN12"/>
    <mergeCell ref="AO12:AT12"/>
    <mergeCell ref="AU12:AY12"/>
    <mergeCell ref="AZ12:BD12"/>
    <mergeCell ref="AL5:AS5"/>
    <mergeCell ref="K10:AB10"/>
    <mergeCell ref="AC10:AT10"/>
    <mergeCell ref="AU10:BI10"/>
    <mergeCell ref="AT5:BA5"/>
    <mergeCell ref="BB5:BI5"/>
    <mergeCell ref="AL4:AS4"/>
    <mergeCell ref="AT6:BA6"/>
    <mergeCell ref="BB6:BI6"/>
    <mergeCell ref="B5:K5"/>
    <mergeCell ref="L5:Y5"/>
    <mergeCell ref="B6:K6"/>
    <mergeCell ref="L6:Y6"/>
    <mergeCell ref="Z6:AK6"/>
    <mergeCell ref="AL6:AS6"/>
    <mergeCell ref="Z5:AK5"/>
    <mergeCell ref="B9:AN9"/>
    <mergeCell ref="B10:J11"/>
    <mergeCell ref="BE11:BI11"/>
    <mergeCell ref="AI11:AN11"/>
    <mergeCell ref="AO11:AT11"/>
    <mergeCell ref="AU11:AY11"/>
    <mergeCell ref="AZ11:BD11"/>
    <mergeCell ref="K11:P11"/>
    <mergeCell ref="AT3:BA3"/>
    <mergeCell ref="BB3:BI3"/>
    <mergeCell ref="AT4:BA4"/>
    <mergeCell ref="BB4:BI4"/>
    <mergeCell ref="B1:BI1"/>
    <mergeCell ref="B2:K2"/>
    <mergeCell ref="L2:Y2"/>
    <mergeCell ref="Z2:AK2"/>
    <mergeCell ref="AL2:AS2"/>
    <mergeCell ref="AT2:BA2"/>
    <mergeCell ref="BB2:BI2"/>
    <mergeCell ref="B3:K3"/>
    <mergeCell ref="L3:Y3"/>
    <mergeCell ref="Z3:AK3"/>
    <mergeCell ref="B4:K4"/>
    <mergeCell ref="L4:Y4"/>
    <mergeCell ref="Z4:AK4"/>
    <mergeCell ref="AL3:AS3"/>
    <mergeCell ref="A39:BI39"/>
    <mergeCell ref="B17:J17"/>
    <mergeCell ref="K17:P17"/>
    <mergeCell ref="Q17:V17"/>
    <mergeCell ref="W17:AB17"/>
    <mergeCell ref="AZ17:BD17"/>
    <mergeCell ref="BE17:BI17"/>
    <mergeCell ref="AC17:AH17"/>
    <mergeCell ref="AC20:AH20"/>
    <mergeCell ref="AI20:AN20"/>
    <mergeCell ref="AO20:AT20"/>
    <mergeCell ref="AU20:AY20"/>
    <mergeCell ref="B19:J19"/>
    <mergeCell ref="K19:P19"/>
    <mergeCell ref="Q19:V19"/>
    <mergeCell ref="W19:AB19"/>
    <mergeCell ref="AC19:AH19"/>
    <mergeCell ref="AI19:AN19"/>
    <mergeCell ref="AZ19:BD19"/>
    <mergeCell ref="BE19:BI19"/>
    <mergeCell ref="B20:J20"/>
    <mergeCell ref="K20:P20"/>
    <mergeCell ref="Q20:V20"/>
    <mergeCell ref="W20:AB20"/>
  </mergeCells>
  <phoneticPr fontId="3"/>
  <pageMargins left="0.59055118110236227" right="0.35433070866141736" top="0.9055118110236221" bottom="0.19685039370078741" header="0.39370078740157483" footer="0.19685039370078741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48"/>
  <sheetViews>
    <sheetView view="pageBreakPreview" zoomScaleNormal="160" zoomScaleSheetLayoutView="100" workbookViewId="0">
      <selection activeCell="BV20" sqref="BV20:BV32"/>
    </sheetView>
  </sheetViews>
  <sheetFormatPr defaultColWidth="1.6328125" defaultRowHeight="13" x14ac:dyDescent="0.2"/>
  <cols>
    <col min="1" max="1" width="1.6328125" style="33"/>
    <col min="2" max="2" width="1.6328125" style="33" customWidth="1"/>
    <col min="3" max="73" width="1.6328125" style="33"/>
    <col min="74" max="74" width="10.6328125" style="33" bestFit="1" customWidth="1"/>
    <col min="75" max="16384" width="1.6328125" style="33"/>
  </cols>
  <sheetData>
    <row r="1" spans="1:66" ht="22.5" customHeight="1" x14ac:dyDescent="0.2">
      <c r="A1" s="209" t="s">
        <v>157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</row>
    <row r="2" spans="1:66" ht="8.25" customHeight="1" thickBot="1" x14ac:dyDescent="0.35">
      <c r="A2" s="45"/>
      <c r="B2" s="10"/>
      <c r="C2" s="10"/>
      <c r="D2" s="10"/>
      <c r="E2" s="10"/>
      <c r="F2" s="10"/>
      <c r="G2" s="10"/>
      <c r="H2" s="10"/>
      <c r="I2" s="10"/>
    </row>
    <row r="3" spans="1:66" ht="24.9" customHeight="1" x14ac:dyDescent="0.2">
      <c r="A3" s="221" t="s">
        <v>118</v>
      </c>
      <c r="B3" s="222"/>
      <c r="C3" s="222"/>
      <c r="D3" s="223"/>
      <c r="E3" s="214" t="s">
        <v>114</v>
      </c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6"/>
      <c r="Y3" s="97" t="s">
        <v>120</v>
      </c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193" t="s">
        <v>117</v>
      </c>
      <c r="BA3" s="194"/>
      <c r="BB3" s="195"/>
      <c r="BC3" s="200" t="s">
        <v>121</v>
      </c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2"/>
    </row>
    <row r="4" spans="1:66" ht="24.9" customHeight="1" x14ac:dyDescent="0.2">
      <c r="A4" s="224"/>
      <c r="B4" s="225"/>
      <c r="C4" s="225"/>
      <c r="D4" s="226"/>
      <c r="E4" s="217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9"/>
      <c r="Y4" s="105" t="s">
        <v>19</v>
      </c>
      <c r="Z4" s="105"/>
      <c r="AA4" s="105"/>
      <c r="AB4" s="105"/>
      <c r="AC4" s="105"/>
      <c r="AD4" s="105"/>
      <c r="AE4" s="105"/>
      <c r="AF4" s="105"/>
      <c r="AG4" s="105"/>
      <c r="AH4" s="105" t="s">
        <v>119</v>
      </c>
      <c r="AI4" s="105"/>
      <c r="AJ4" s="105"/>
      <c r="AK4" s="105"/>
      <c r="AL4" s="105"/>
      <c r="AM4" s="105"/>
      <c r="AN4" s="105"/>
      <c r="AO4" s="105"/>
      <c r="AP4" s="105"/>
      <c r="AQ4" s="105" t="s">
        <v>116</v>
      </c>
      <c r="AR4" s="105"/>
      <c r="AS4" s="105"/>
      <c r="AT4" s="105"/>
      <c r="AU4" s="105"/>
      <c r="AV4" s="105"/>
      <c r="AW4" s="105"/>
      <c r="AX4" s="105"/>
      <c r="AY4" s="105"/>
      <c r="AZ4" s="196"/>
      <c r="BA4" s="196"/>
      <c r="BB4" s="197"/>
      <c r="BC4" s="198" t="s">
        <v>115</v>
      </c>
      <c r="BD4" s="199"/>
      <c r="BE4" s="199"/>
      <c r="BF4" s="199"/>
      <c r="BG4" s="199"/>
      <c r="BH4" s="199"/>
      <c r="BI4" s="199"/>
      <c r="BJ4" s="199"/>
      <c r="BK4" s="207" t="s">
        <v>88</v>
      </c>
      <c r="BL4" s="207"/>
      <c r="BM4" s="207"/>
      <c r="BN4" s="208"/>
    </row>
    <row r="5" spans="1:66" ht="24.9" customHeight="1" x14ac:dyDescent="0.2">
      <c r="A5" s="206">
        <v>1</v>
      </c>
      <c r="B5" s="204"/>
      <c r="C5" s="204"/>
      <c r="D5" s="205"/>
      <c r="E5" s="203" t="s">
        <v>174</v>
      </c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5"/>
      <c r="Y5" s="191">
        <v>44067</v>
      </c>
      <c r="Z5" s="191"/>
      <c r="AA5" s="191"/>
      <c r="AB5" s="191"/>
      <c r="AC5" s="191"/>
      <c r="AD5" s="191"/>
      <c r="AE5" s="191"/>
      <c r="AF5" s="191"/>
      <c r="AG5" s="191"/>
      <c r="AH5" s="191">
        <v>496556</v>
      </c>
      <c r="AI5" s="191"/>
      <c r="AJ5" s="191"/>
      <c r="AK5" s="191"/>
      <c r="AL5" s="191"/>
      <c r="AM5" s="191"/>
      <c r="AN5" s="191"/>
      <c r="AO5" s="191"/>
      <c r="AP5" s="191"/>
      <c r="AQ5" s="191">
        <v>2256845</v>
      </c>
      <c r="AR5" s="191"/>
      <c r="AS5" s="191"/>
      <c r="AT5" s="191"/>
      <c r="AU5" s="191"/>
      <c r="AV5" s="191"/>
      <c r="AW5" s="191"/>
      <c r="AX5" s="191"/>
      <c r="AY5" s="191"/>
      <c r="AZ5" s="177">
        <v>8</v>
      </c>
      <c r="BA5" s="105"/>
      <c r="BB5" s="178"/>
      <c r="BC5" s="179">
        <v>21026140</v>
      </c>
      <c r="BD5" s="93"/>
      <c r="BE5" s="93"/>
      <c r="BF5" s="93"/>
      <c r="BG5" s="93"/>
      <c r="BH5" s="93"/>
      <c r="BI5" s="93"/>
      <c r="BJ5" s="93"/>
      <c r="BK5" s="177">
        <v>67</v>
      </c>
      <c r="BL5" s="105"/>
      <c r="BM5" s="105"/>
      <c r="BN5" s="180"/>
    </row>
    <row r="6" spans="1:66" ht="24.9" customHeight="1" x14ac:dyDescent="0.2">
      <c r="A6" s="206">
        <v>2</v>
      </c>
      <c r="B6" s="204"/>
      <c r="C6" s="204"/>
      <c r="D6" s="205"/>
      <c r="E6" s="203" t="s">
        <v>171</v>
      </c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5"/>
      <c r="Y6" s="191">
        <v>16437</v>
      </c>
      <c r="Z6" s="191"/>
      <c r="AA6" s="191"/>
      <c r="AB6" s="191"/>
      <c r="AC6" s="191"/>
      <c r="AD6" s="191"/>
      <c r="AE6" s="191"/>
      <c r="AF6" s="191"/>
      <c r="AG6" s="191"/>
      <c r="AH6" s="191">
        <v>225690</v>
      </c>
      <c r="AI6" s="191"/>
      <c r="AJ6" s="191"/>
      <c r="AK6" s="191"/>
      <c r="AL6" s="191"/>
      <c r="AM6" s="191"/>
      <c r="AN6" s="191"/>
      <c r="AO6" s="191"/>
      <c r="AP6" s="191"/>
      <c r="AQ6" s="191">
        <v>1174717</v>
      </c>
      <c r="AR6" s="191"/>
      <c r="AS6" s="191"/>
      <c r="AT6" s="191"/>
      <c r="AU6" s="191"/>
      <c r="AV6" s="191"/>
      <c r="AW6" s="191"/>
      <c r="AX6" s="191"/>
      <c r="AY6" s="191"/>
      <c r="AZ6" s="177">
        <v>4</v>
      </c>
      <c r="BA6" s="105"/>
      <c r="BB6" s="178"/>
      <c r="BC6" s="179">
        <v>10438802</v>
      </c>
      <c r="BD6" s="93"/>
      <c r="BE6" s="93"/>
      <c r="BF6" s="93"/>
      <c r="BG6" s="93"/>
      <c r="BH6" s="93"/>
      <c r="BI6" s="93"/>
      <c r="BJ6" s="93"/>
      <c r="BK6" s="177">
        <v>42</v>
      </c>
      <c r="BL6" s="105"/>
      <c r="BM6" s="105"/>
      <c r="BN6" s="180"/>
    </row>
    <row r="7" spans="1:66" ht="24.9" customHeight="1" x14ac:dyDescent="0.2">
      <c r="A7" s="206">
        <v>3</v>
      </c>
      <c r="B7" s="204"/>
      <c r="C7" s="204"/>
      <c r="D7" s="205"/>
      <c r="E7" s="203" t="s">
        <v>177</v>
      </c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5"/>
      <c r="Y7" s="191">
        <v>12626</v>
      </c>
      <c r="Z7" s="191"/>
      <c r="AA7" s="191"/>
      <c r="AB7" s="191"/>
      <c r="AC7" s="191"/>
      <c r="AD7" s="191"/>
      <c r="AE7" s="191"/>
      <c r="AF7" s="191"/>
      <c r="AG7" s="191"/>
      <c r="AH7" s="188">
        <v>119899</v>
      </c>
      <c r="AI7" s="189"/>
      <c r="AJ7" s="189"/>
      <c r="AK7" s="189"/>
      <c r="AL7" s="189"/>
      <c r="AM7" s="189"/>
      <c r="AN7" s="189"/>
      <c r="AO7" s="189"/>
      <c r="AP7" s="190"/>
      <c r="AQ7" s="191">
        <v>626695</v>
      </c>
      <c r="AR7" s="191"/>
      <c r="AS7" s="191"/>
      <c r="AT7" s="191"/>
      <c r="AU7" s="191"/>
      <c r="AV7" s="191"/>
      <c r="AW7" s="191"/>
      <c r="AX7" s="191"/>
      <c r="AY7" s="191"/>
      <c r="AZ7" s="177">
        <v>2</v>
      </c>
      <c r="BA7" s="105"/>
      <c r="BB7" s="178"/>
      <c r="BC7" s="179">
        <v>5572951</v>
      </c>
      <c r="BD7" s="93"/>
      <c r="BE7" s="93"/>
      <c r="BF7" s="93"/>
      <c r="BG7" s="93"/>
      <c r="BH7" s="93"/>
      <c r="BI7" s="93"/>
      <c r="BJ7" s="93"/>
      <c r="BK7" s="177">
        <v>20</v>
      </c>
      <c r="BL7" s="105"/>
      <c r="BM7" s="105"/>
      <c r="BN7" s="180"/>
    </row>
    <row r="8" spans="1:66" ht="24.9" customHeight="1" x14ac:dyDescent="0.2">
      <c r="A8" s="206">
        <v>4</v>
      </c>
      <c r="B8" s="204"/>
      <c r="C8" s="204"/>
      <c r="D8" s="205"/>
      <c r="E8" s="203" t="s">
        <v>161</v>
      </c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5"/>
      <c r="Y8" s="191">
        <v>6876</v>
      </c>
      <c r="Z8" s="191"/>
      <c r="AA8" s="191"/>
      <c r="AB8" s="191"/>
      <c r="AC8" s="191"/>
      <c r="AD8" s="191"/>
      <c r="AE8" s="191"/>
      <c r="AF8" s="191"/>
      <c r="AG8" s="191"/>
      <c r="AH8" s="191">
        <v>65793</v>
      </c>
      <c r="AI8" s="191"/>
      <c r="AJ8" s="191"/>
      <c r="AK8" s="191"/>
      <c r="AL8" s="191"/>
      <c r="AM8" s="191"/>
      <c r="AN8" s="191"/>
      <c r="AO8" s="191"/>
      <c r="AP8" s="191"/>
      <c r="AQ8" s="191">
        <v>326128</v>
      </c>
      <c r="AR8" s="191"/>
      <c r="AS8" s="191"/>
      <c r="AT8" s="191"/>
      <c r="AU8" s="191"/>
      <c r="AV8" s="191"/>
      <c r="AW8" s="191"/>
      <c r="AX8" s="191"/>
      <c r="AY8" s="191"/>
      <c r="AZ8" s="177">
        <f>AL23</f>
        <v>1</v>
      </c>
      <c r="BA8" s="105"/>
      <c r="BB8" s="178"/>
      <c r="BC8" s="179">
        <v>4943330</v>
      </c>
      <c r="BD8" s="93"/>
      <c r="BE8" s="93"/>
      <c r="BF8" s="93"/>
      <c r="BG8" s="93"/>
      <c r="BH8" s="93"/>
      <c r="BI8" s="93"/>
      <c r="BJ8" s="93"/>
      <c r="BK8" s="177">
        <v>16</v>
      </c>
      <c r="BL8" s="105"/>
      <c r="BM8" s="105"/>
      <c r="BN8" s="180"/>
    </row>
    <row r="9" spans="1:66" ht="24.9" customHeight="1" x14ac:dyDescent="0.2">
      <c r="A9" s="206">
        <v>5</v>
      </c>
      <c r="B9" s="204"/>
      <c r="C9" s="204"/>
      <c r="D9" s="205"/>
      <c r="E9" s="203" t="s">
        <v>176</v>
      </c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5"/>
      <c r="Y9" s="191">
        <v>9177</v>
      </c>
      <c r="Z9" s="191"/>
      <c r="AA9" s="191"/>
      <c r="AB9" s="191"/>
      <c r="AC9" s="191"/>
      <c r="AD9" s="191"/>
      <c r="AE9" s="191"/>
      <c r="AF9" s="191"/>
      <c r="AG9" s="191"/>
      <c r="AH9" s="188">
        <v>101621</v>
      </c>
      <c r="AI9" s="189"/>
      <c r="AJ9" s="189"/>
      <c r="AK9" s="189"/>
      <c r="AL9" s="189"/>
      <c r="AM9" s="189"/>
      <c r="AN9" s="189"/>
      <c r="AO9" s="189"/>
      <c r="AP9" s="190"/>
      <c r="AQ9" s="191">
        <v>506071</v>
      </c>
      <c r="AR9" s="191"/>
      <c r="AS9" s="191"/>
      <c r="AT9" s="191"/>
      <c r="AU9" s="191"/>
      <c r="AV9" s="191"/>
      <c r="AW9" s="191"/>
      <c r="AX9" s="191"/>
      <c r="AY9" s="191"/>
      <c r="AZ9" s="177">
        <v>2</v>
      </c>
      <c r="BA9" s="105"/>
      <c r="BB9" s="178"/>
      <c r="BC9" s="179">
        <v>4260620</v>
      </c>
      <c r="BD9" s="93"/>
      <c r="BE9" s="93"/>
      <c r="BF9" s="93"/>
      <c r="BG9" s="93"/>
      <c r="BH9" s="93"/>
      <c r="BI9" s="93"/>
      <c r="BJ9" s="93"/>
      <c r="BK9" s="177">
        <v>15</v>
      </c>
      <c r="BL9" s="105"/>
      <c r="BM9" s="105"/>
      <c r="BN9" s="180"/>
    </row>
    <row r="10" spans="1:66" ht="24.9" customHeight="1" x14ac:dyDescent="0.2">
      <c r="A10" s="206">
        <v>6</v>
      </c>
      <c r="B10" s="204"/>
      <c r="C10" s="204"/>
      <c r="D10" s="205"/>
      <c r="E10" s="203" t="s">
        <v>173</v>
      </c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5"/>
      <c r="Y10" s="191">
        <v>12404</v>
      </c>
      <c r="Z10" s="191"/>
      <c r="AA10" s="191"/>
      <c r="AB10" s="191"/>
      <c r="AC10" s="191"/>
      <c r="AD10" s="191"/>
      <c r="AE10" s="191"/>
      <c r="AF10" s="191"/>
      <c r="AG10" s="191"/>
      <c r="AH10" s="191">
        <v>79295</v>
      </c>
      <c r="AI10" s="191"/>
      <c r="AJ10" s="191"/>
      <c r="AK10" s="191"/>
      <c r="AL10" s="191"/>
      <c r="AM10" s="191"/>
      <c r="AN10" s="191"/>
      <c r="AO10" s="191"/>
      <c r="AP10" s="191"/>
      <c r="AQ10" s="191">
        <v>467561</v>
      </c>
      <c r="AR10" s="191"/>
      <c r="AS10" s="191"/>
      <c r="AT10" s="191"/>
      <c r="AU10" s="191"/>
      <c r="AV10" s="191"/>
      <c r="AW10" s="191"/>
      <c r="AX10" s="191"/>
      <c r="AY10" s="191"/>
      <c r="AZ10" s="177">
        <v>1</v>
      </c>
      <c r="BA10" s="105"/>
      <c r="BB10" s="178"/>
      <c r="BC10" s="179">
        <v>3813750</v>
      </c>
      <c r="BD10" s="93"/>
      <c r="BE10" s="93"/>
      <c r="BF10" s="93"/>
      <c r="BG10" s="93"/>
      <c r="BH10" s="93"/>
      <c r="BI10" s="93"/>
      <c r="BJ10" s="93"/>
      <c r="BK10" s="177">
        <v>11</v>
      </c>
      <c r="BL10" s="105"/>
      <c r="BM10" s="105"/>
      <c r="BN10" s="180"/>
    </row>
    <row r="11" spans="1:66" ht="24.75" customHeight="1" x14ac:dyDescent="0.2">
      <c r="A11" s="206">
        <v>7</v>
      </c>
      <c r="B11" s="204"/>
      <c r="C11" s="204"/>
      <c r="D11" s="205"/>
      <c r="E11" s="203" t="s">
        <v>175</v>
      </c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5"/>
      <c r="Y11" s="191">
        <v>4932</v>
      </c>
      <c r="Z11" s="191"/>
      <c r="AA11" s="191"/>
      <c r="AB11" s="191"/>
      <c r="AC11" s="191"/>
      <c r="AD11" s="191"/>
      <c r="AE11" s="191"/>
      <c r="AF11" s="191"/>
      <c r="AG11" s="191"/>
      <c r="AH11" s="188">
        <v>40387</v>
      </c>
      <c r="AI11" s="189"/>
      <c r="AJ11" s="189"/>
      <c r="AK11" s="189"/>
      <c r="AL11" s="189"/>
      <c r="AM11" s="189"/>
      <c r="AN11" s="189"/>
      <c r="AO11" s="189"/>
      <c r="AP11" s="190"/>
      <c r="AQ11" s="191">
        <v>254497</v>
      </c>
      <c r="AR11" s="191"/>
      <c r="AS11" s="191"/>
      <c r="AT11" s="191"/>
      <c r="AU11" s="191"/>
      <c r="AV11" s="191"/>
      <c r="AW11" s="191"/>
      <c r="AX11" s="191"/>
      <c r="AY11" s="191"/>
      <c r="AZ11" s="177">
        <v>1</v>
      </c>
      <c r="BA11" s="105"/>
      <c r="BB11" s="178"/>
      <c r="BC11" s="179">
        <v>2519811</v>
      </c>
      <c r="BD11" s="93"/>
      <c r="BE11" s="93"/>
      <c r="BF11" s="93"/>
      <c r="BG11" s="93"/>
      <c r="BH11" s="93"/>
      <c r="BI11" s="93"/>
      <c r="BJ11" s="93"/>
      <c r="BK11" s="177">
        <v>4</v>
      </c>
      <c r="BL11" s="105"/>
      <c r="BM11" s="105"/>
      <c r="BN11" s="180"/>
    </row>
    <row r="12" spans="1:66" ht="24.9" customHeight="1" x14ac:dyDescent="0.2">
      <c r="A12" s="206">
        <v>8</v>
      </c>
      <c r="B12" s="204"/>
      <c r="C12" s="204"/>
      <c r="D12" s="205"/>
      <c r="E12" s="203" t="s">
        <v>166</v>
      </c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5"/>
      <c r="Y12" s="191">
        <v>3034</v>
      </c>
      <c r="Z12" s="191"/>
      <c r="AA12" s="191"/>
      <c r="AB12" s="191"/>
      <c r="AC12" s="191"/>
      <c r="AD12" s="191"/>
      <c r="AE12" s="191"/>
      <c r="AF12" s="191"/>
      <c r="AG12" s="191"/>
      <c r="AH12" s="188">
        <v>35920</v>
      </c>
      <c r="AI12" s="189"/>
      <c r="AJ12" s="189"/>
      <c r="AK12" s="189"/>
      <c r="AL12" s="189"/>
      <c r="AM12" s="189"/>
      <c r="AN12" s="189"/>
      <c r="AO12" s="189"/>
      <c r="AP12" s="190"/>
      <c r="AQ12" s="191">
        <v>182261</v>
      </c>
      <c r="AR12" s="191"/>
      <c r="AS12" s="191"/>
      <c r="AT12" s="191"/>
      <c r="AU12" s="191"/>
      <c r="AV12" s="191"/>
      <c r="AW12" s="191"/>
      <c r="AX12" s="191"/>
      <c r="AY12" s="191"/>
      <c r="AZ12" s="177">
        <v>0</v>
      </c>
      <c r="BA12" s="105"/>
      <c r="BB12" s="178"/>
      <c r="BC12" s="179">
        <v>1672500</v>
      </c>
      <c r="BD12" s="93"/>
      <c r="BE12" s="93"/>
      <c r="BF12" s="93"/>
      <c r="BG12" s="93"/>
      <c r="BH12" s="93"/>
      <c r="BI12" s="93"/>
      <c r="BJ12" s="93"/>
      <c r="BK12" s="177">
        <v>1</v>
      </c>
      <c r="BL12" s="105"/>
      <c r="BM12" s="105"/>
      <c r="BN12" s="180"/>
    </row>
    <row r="13" spans="1:66" ht="24.9" customHeight="1" x14ac:dyDescent="0.2">
      <c r="A13" s="206">
        <v>9</v>
      </c>
      <c r="B13" s="204"/>
      <c r="C13" s="204"/>
      <c r="D13" s="205"/>
      <c r="E13" s="203" t="s">
        <v>172</v>
      </c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5"/>
      <c r="Y13" s="191">
        <v>3053</v>
      </c>
      <c r="Z13" s="191"/>
      <c r="AA13" s="191"/>
      <c r="AB13" s="191"/>
      <c r="AC13" s="191"/>
      <c r="AD13" s="191"/>
      <c r="AE13" s="191"/>
      <c r="AF13" s="191"/>
      <c r="AG13" s="191"/>
      <c r="AH13" s="191">
        <v>26056</v>
      </c>
      <c r="AI13" s="191"/>
      <c r="AJ13" s="191"/>
      <c r="AK13" s="191"/>
      <c r="AL13" s="191"/>
      <c r="AM13" s="191"/>
      <c r="AN13" s="191"/>
      <c r="AO13" s="191"/>
      <c r="AP13" s="191"/>
      <c r="AQ13" s="191">
        <v>150809</v>
      </c>
      <c r="AR13" s="191"/>
      <c r="AS13" s="191"/>
      <c r="AT13" s="191"/>
      <c r="AU13" s="191"/>
      <c r="AV13" s="191"/>
      <c r="AW13" s="191"/>
      <c r="AX13" s="191"/>
      <c r="AY13" s="191"/>
      <c r="AZ13" s="177">
        <v>0</v>
      </c>
      <c r="BA13" s="105"/>
      <c r="BB13" s="178"/>
      <c r="BC13" s="179">
        <v>1455563</v>
      </c>
      <c r="BD13" s="93"/>
      <c r="BE13" s="93"/>
      <c r="BF13" s="93"/>
      <c r="BG13" s="93"/>
      <c r="BH13" s="93"/>
      <c r="BI13" s="93"/>
      <c r="BJ13" s="93"/>
      <c r="BK13" s="177">
        <v>0</v>
      </c>
      <c r="BL13" s="105"/>
      <c r="BM13" s="105"/>
      <c r="BN13" s="180"/>
    </row>
    <row r="14" spans="1:66" ht="24.9" customHeight="1" x14ac:dyDescent="0.2">
      <c r="A14" s="206">
        <v>10</v>
      </c>
      <c r="B14" s="204"/>
      <c r="C14" s="204"/>
      <c r="D14" s="205"/>
      <c r="E14" s="203" t="s">
        <v>178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5"/>
      <c r="Y14" s="191">
        <v>1349</v>
      </c>
      <c r="Z14" s="191"/>
      <c r="AA14" s="191"/>
      <c r="AB14" s="191"/>
      <c r="AC14" s="191"/>
      <c r="AD14" s="191"/>
      <c r="AE14" s="191"/>
      <c r="AF14" s="191"/>
      <c r="AG14" s="191"/>
      <c r="AH14" s="188">
        <v>13372</v>
      </c>
      <c r="AI14" s="189"/>
      <c r="AJ14" s="189"/>
      <c r="AK14" s="189"/>
      <c r="AL14" s="189"/>
      <c r="AM14" s="189"/>
      <c r="AN14" s="189"/>
      <c r="AO14" s="189"/>
      <c r="AP14" s="190"/>
      <c r="AQ14" s="191">
        <v>73101</v>
      </c>
      <c r="AR14" s="191"/>
      <c r="AS14" s="191"/>
      <c r="AT14" s="191"/>
      <c r="AU14" s="191"/>
      <c r="AV14" s="191"/>
      <c r="AW14" s="191"/>
      <c r="AX14" s="191"/>
      <c r="AY14" s="191"/>
      <c r="AZ14" s="177">
        <f>AL31</f>
        <v>0</v>
      </c>
      <c r="BA14" s="105"/>
      <c r="BB14" s="178"/>
      <c r="BC14" s="179">
        <v>814874</v>
      </c>
      <c r="BD14" s="93"/>
      <c r="BE14" s="93"/>
      <c r="BF14" s="93"/>
      <c r="BG14" s="93"/>
      <c r="BH14" s="93"/>
      <c r="BI14" s="93"/>
      <c r="BJ14" s="93"/>
      <c r="BK14" s="177">
        <v>0</v>
      </c>
      <c r="BL14" s="105"/>
      <c r="BM14" s="105"/>
      <c r="BN14" s="180"/>
    </row>
    <row r="15" spans="1:66" ht="24.9" customHeight="1" x14ac:dyDescent="0.2">
      <c r="A15" s="206">
        <v>11</v>
      </c>
      <c r="B15" s="204"/>
      <c r="C15" s="204"/>
      <c r="D15" s="205"/>
      <c r="E15" s="203" t="s">
        <v>167</v>
      </c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5"/>
      <c r="Y15" s="191">
        <v>1376</v>
      </c>
      <c r="Z15" s="191"/>
      <c r="AA15" s="191"/>
      <c r="AB15" s="191"/>
      <c r="AC15" s="191"/>
      <c r="AD15" s="191"/>
      <c r="AE15" s="191"/>
      <c r="AF15" s="191"/>
      <c r="AG15" s="191"/>
      <c r="AH15" s="188">
        <v>13575</v>
      </c>
      <c r="AI15" s="189"/>
      <c r="AJ15" s="189"/>
      <c r="AK15" s="189"/>
      <c r="AL15" s="189"/>
      <c r="AM15" s="189"/>
      <c r="AN15" s="189"/>
      <c r="AO15" s="189"/>
      <c r="AP15" s="190"/>
      <c r="AQ15" s="191">
        <v>77406</v>
      </c>
      <c r="AR15" s="191"/>
      <c r="AS15" s="191"/>
      <c r="AT15" s="191"/>
      <c r="AU15" s="191"/>
      <c r="AV15" s="191"/>
      <c r="AW15" s="191"/>
      <c r="AX15" s="191"/>
      <c r="AY15" s="191"/>
      <c r="AZ15" s="177">
        <f t="shared" ref="AZ15" si="0">AL30</f>
        <v>0</v>
      </c>
      <c r="BA15" s="105"/>
      <c r="BB15" s="178"/>
      <c r="BC15" s="179">
        <v>728602</v>
      </c>
      <c r="BD15" s="93"/>
      <c r="BE15" s="93"/>
      <c r="BF15" s="93"/>
      <c r="BG15" s="93"/>
      <c r="BH15" s="93"/>
      <c r="BI15" s="93"/>
      <c r="BJ15" s="93"/>
      <c r="BK15" s="177">
        <v>0</v>
      </c>
      <c r="BL15" s="105"/>
      <c r="BM15" s="105"/>
      <c r="BN15" s="180"/>
    </row>
    <row r="16" spans="1:66" ht="24.9" customHeight="1" thickBot="1" x14ac:dyDescent="0.25">
      <c r="A16" s="185" t="s">
        <v>122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7"/>
      <c r="Y16" s="210">
        <f>SUM(Y5:AG15)</f>
        <v>115331</v>
      </c>
      <c r="Z16" s="210"/>
      <c r="AA16" s="210"/>
      <c r="AB16" s="210"/>
      <c r="AC16" s="210"/>
      <c r="AD16" s="210"/>
      <c r="AE16" s="210"/>
      <c r="AF16" s="210"/>
      <c r="AG16" s="210"/>
      <c r="AH16" s="210">
        <f>SUM(AH5:AP15)</f>
        <v>1218164</v>
      </c>
      <c r="AI16" s="210"/>
      <c r="AJ16" s="210"/>
      <c r="AK16" s="210"/>
      <c r="AL16" s="210"/>
      <c r="AM16" s="210"/>
      <c r="AN16" s="210"/>
      <c r="AO16" s="210"/>
      <c r="AP16" s="210"/>
      <c r="AQ16" s="210">
        <f>SUM(AQ5:AY15)</f>
        <v>6096091</v>
      </c>
      <c r="AR16" s="210"/>
      <c r="AS16" s="210"/>
      <c r="AT16" s="210"/>
      <c r="AU16" s="210"/>
      <c r="AV16" s="210"/>
      <c r="AW16" s="210"/>
      <c r="AX16" s="210"/>
      <c r="AY16" s="210"/>
      <c r="AZ16" s="182">
        <f>SUM(AZ5:BB15)</f>
        <v>19</v>
      </c>
      <c r="BA16" s="128"/>
      <c r="BB16" s="213"/>
      <c r="BC16" s="211">
        <f>SUM(BC5:BJ15)</f>
        <v>57246943</v>
      </c>
      <c r="BD16" s="212"/>
      <c r="BE16" s="212"/>
      <c r="BF16" s="212"/>
      <c r="BG16" s="212"/>
      <c r="BH16" s="212"/>
      <c r="BI16" s="212"/>
      <c r="BJ16" s="212"/>
      <c r="BK16" s="182">
        <f>SUM(BK5:BN15)</f>
        <v>176</v>
      </c>
      <c r="BL16" s="128"/>
      <c r="BM16" s="128"/>
      <c r="BN16" s="183"/>
    </row>
    <row r="18" spans="1:74" ht="21.9" customHeight="1" x14ac:dyDescent="0.2">
      <c r="A18" s="227" t="s">
        <v>123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</row>
    <row r="19" spans="1:74" ht="18.75" customHeight="1" x14ac:dyDescent="0.2">
      <c r="J19" s="184" t="s">
        <v>124</v>
      </c>
      <c r="K19" s="184"/>
      <c r="L19" s="184"/>
      <c r="M19" s="184"/>
      <c r="N19" s="184"/>
      <c r="O19" s="184"/>
      <c r="P19" s="184"/>
      <c r="Q19" s="184"/>
      <c r="R19" s="184"/>
      <c r="T19" s="184" t="s">
        <v>125</v>
      </c>
      <c r="U19" s="184"/>
      <c r="V19" s="184"/>
      <c r="W19" s="184"/>
      <c r="X19" s="184"/>
      <c r="Y19" s="184"/>
      <c r="Z19" s="184"/>
      <c r="AA19" s="184"/>
      <c r="AB19" s="184"/>
      <c r="AD19" s="184" t="s">
        <v>165</v>
      </c>
      <c r="AE19" s="184"/>
      <c r="AF19" s="184"/>
      <c r="AG19" s="184"/>
      <c r="AH19" s="184"/>
      <c r="AI19" s="184"/>
      <c r="AJ19" s="184"/>
      <c r="AK19" s="184"/>
      <c r="AL19" s="184"/>
      <c r="AN19" s="184" t="s">
        <v>126</v>
      </c>
      <c r="AO19" s="184"/>
      <c r="AP19" s="184"/>
      <c r="AQ19" s="184"/>
      <c r="AR19" s="184"/>
      <c r="AS19" s="184"/>
      <c r="AT19" s="184"/>
      <c r="AU19" s="184"/>
      <c r="AV19" s="184"/>
      <c r="AX19" s="184" t="s">
        <v>127</v>
      </c>
      <c r="AY19" s="184"/>
      <c r="AZ19" s="184"/>
      <c r="BA19" s="184"/>
      <c r="BB19" s="184"/>
      <c r="BC19" s="184"/>
      <c r="BD19" s="184"/>
      <c r="BE19" s="184"/>
      <c r="BF19" s="184"/>
      <c r="BH19" s="184" t="s">
        <v>128</v>
      </c>
      <c r="BI19" s="184"/>
      <c r="BJ19" s="184"/>
      <c r="BK19" s="184"/>
      <c r="BL19" s="184"/>
      <c r="BM19" s="184"/>
      <c r="BN19" s="184"/>
      <c r="BO19" s="184"/>
      <c r="BP19" s="184"/>
    </row>
    <row r="20" spans="1:74" s="1" customFormat="1" ht="19" customHeight="1" x14ac:dyDescent="0.2">
      <c r="A20" s="181" t="s">
        <v>174</v>
      </c>
      <c r="B20" s="181"/>
      <c r="C20" s="181"/>
      <c r="D20" s="181"/>
      <c r="E20" s="181"/>
      <c r="F20" s="181"/>
      <c r="G20" s="181"/>
      <c r="H20" s="181"/>
      <c r="I20" s="181"/>
      <c r="J20" s="181"/>
      <c r="K20" s="53"/>
      <c r="L20" s="176">
        <v>911742</v>
      </c>
      <c r="M20" s="176"/>
      <c r="N20" s="176"/>
      <c r="O20" s="176"/>
      <c r="P20" s="176"/>
      <c r="Q20" s="176"/>
      <c r="R20" s="175">
        <v>4</v>
      </c>
      <c r="S20" s="175"/>
      <c r="T20" s="175"/>
      <c r="U20" s="49"/>
      <c r="V20" s="176">
        <v>1612576</v>
      </c>
      <c r="W20" s="176"/>
      <c r="X20" s="176"/>
      <c r="Y20" s="176"/>
      <c r="Z20" s="176"/>
      <c r="AA20" s="176"/>
      <c r="AB20" s="175">
        <v>6</v>
      </c>
      <c r="AC20" s="175"/>
      <c r="AD20" s="175"/>
      <c r="AE20" s="49"/>
      <c r="AF20" s="176">
        <v>2256845</v>
      </c>
      <c r="AG20" s="176"/>
      <c r="AH20" s="176"/>
      <c r="AI20" s="176"/>
      <c r="AJ20" s="176"/>
      <c r="AK20" s="176"/>
      <c r="AL20" s="175">
        <v>8</v>
      </c>
      <c r="AM20" s="175"/>
      <c r="AN20" s="175"/>
      <c r="AO20" s="49"/>
      <c r="AP20" s="176">
        <v>2637938</v>
      </c>
      <c r="AQ20" s="176"/>
      <c r="AR20" s="176"/>
      <c r="AS20" s="176"/>
      <c r="AT20" s="176"/>
      <c r="AU20" s="176"/>
      <c r="AV20" s="175">
        <v>4</v>
      </c>
      <c r="AW20" s="175"/>
      <c r="AX20" s="175"/>
      <c r="AY20" s="49"/>
      <c r="AZ20" s="176">
        <v>2243625</v>
      </c>
      <c r="BA20" s="176"/>
      <c r="BB20" s="176"/>
      <c r="BC20" s="176"/>
      <c r="BD20" s="176"/>
      <c r="BE20" s="176"/>
      <c r="BF20" s="175">
        <v>3</v>
      </c>
      <c r="BG20" s="175"/>
      <c r="BH20" s="175"/>
      <c r="BI20" s="49"/>
      <c r="BJ20" s="176">
        <v>1387716</v>
      </c>
      <c r="BK20" s="176"/>
      <c r="BL20" s="176"/>
      <c r="BM20" s="176"/>
      <c r="BN20" s="176"/>
      <c r="BO20" s="176"/>
      <c r="BP20" s="175">
        <v>3</v>
      </c>
      <c r="BQ20" s="175"/>
      <c r="BR20" s="175"/>
      <c r="BV20" s="76"/>
    </row>
    <row r="21" spans="1:74" s="1" customFormat="1" ht="19" customHeight="1" x14ac:dyDescent="0.2">
      <c r="A21" s="181" t="s">
        <v>179</v>
      </c>
      <c r="B21" s="181"/>
      <c r="C21" s="181"/>
      <c r="D21" s="181"/>
      <c r="E21" s="181"/>
      <c r="F21" s="181"/>
      <c r="G21" s="181"/>
      <c r="H21" s="181"/>
      <c r="I21" s="181"/>
      <c r="J21" s="181"/>
      <c r="K21" s="53"/>
      <c r="L21" s="176">
        <v>605889</v>
      </c>
      <c r="M21" s="176"/>
      <c r="N21" s="176"/>
      <c r="O21" s="176"/>
      <c r="P21" s="176"/>
      <c r="Q21" s="176"/>
      <c r="R21" s="175">
        <v>3</v>
      </c>
      <c r="S21" s="175"/>
      <c r="T21" s="175"/>
      <c r="U21" s="52"/>
      <c r="V21" s="176">
        <v>828883</v>
      </c>
      <c r="W21" s="176"/>
      <c r="X21" s="176"/>
      <c r="Y21" s="176"/>
      <c r="Z21" s="176"/>
      <c r="AA21" s="176"/>
      <c r="AB21" s="175">
        <v>3</v>
      </c>
      <c r="AC21" s="175"/>
      <c r="AD21" s="175"/>
      <c r="AE21" s="49"/>
      <c r="AF21" s="176">
        <v>1174717</v>
      </c>
      <c r="AG21" s="176"/>
      <c r="AH21" s="176"/>
      <c r="AI21" s="176"/>
      <c r="AJ21" s="176"/>
      <c r="AK21" s="176"/>
      <c r="AL21" s="175">
        <v>4</v>
      </c>
      <c r="AM21" s="175"/>
      <c r="AN21" s="175"/>
      <c r="AO21" s="49"/>
      <c r="AP21" s="176">
        <v>1424763</v>
      </c>
      <c r="AQ21" s="176"/>
      <c r="AR21" s="176"/>
      <c r="AS21" s="176"/>
      <c r="AT21" s="176"/>
      <c r="AU21" s="176"/>
      <c r="AV21" s="175">
        <v>7</v>
      </c>
      <c r="AW21" s="175"/>
      <c r="AX21" s="175"/>
      <c r="AY21" s="49"/>
      <c r="AZ21" s="176">
        <v>1119155</v>
      </c>
      <c r="BA21" s="176"/>
      <c r="BB21" s="176"/>
      <c r="BC21" s="176"/>
      <c r="BD21" s="176"/>
      <c r="BE21" s="176"/>
      <c r="BF21" s="175">
        <v>5</v>
      </c>
      <c r="BG21" s="175"/>
      <c r="BH21" s="175"/>
      <c r="BI21" s="49"/>
      <c r="BJ21" s="176">
        <v>651331</v>
      </c>
      <c r="BK21" s="176"/>
      <c r="BL21" s="176"/>
      <c r="BM21" s="176"/>
      <c r="BN21" s="176"/>
      <c r="BO21" s="176"/>
      <c r="BP21" s="175">
        <v>4</v>
      </c>
      <c r="BQ21" s="175"/>
      <c r="BR21" s="175"/>
      <c r="BV21" s="76"/>
    </row>
    <row r="22" spans="1:74" s="1" customFormat="1" ht="19" customHeight="1" x14ac:dyDescent="0.2">
      <c r="A22" s="181" t="s">
        <v>177</v>
      </c>
      <c r="B22" s="181"/>
      <c r="C22" s="181"/>
      <c r="D22" s="181"/>
      <c r="E22" s="181"/>
      <c r="F22" s="181"/>
      <c r="G22" s="181"/>
      <c r="H22" s="181"/>
      <c r="I22" s="181"/>
      <c r="J22" s="181"/>
      <c r="K22" s="53"/>
      <c r="L22" s="176">
        <v>218850</v>
      </c>
      <c r="M22" s="176"/>
      <c r="N22" s="176"/>
      <c r="O22" s="176"/>
      <c r="P22" s="176"/>
      <c r="Q22" s="176"/>
      <c r="R22" s="175">
        <v>1</v>
      </c>
      <c r="S22" s="175"/>
      <c r="T22" s="175"/>
      <c r="U22" s="49"/>
      <c r="V22" s="176">
        <v>389503</v>
      </c>
      <c r="W22" s="176"/>
      <c r="X22" s="176"/>
      <c r="Y22" s="176"/>
      <c r="Z22" s="176"/>
      <c r="AA22" s="176"/>
      <c r="AB22" s="175">
        <v>1</v>
      </c>
      <c r="AC22" s="175"/>
      <c r="AD22" s="175"/>
      <c r="AE22" s="49"/>
      <c r="AF22" s="176">
        <v>626695</v>
      </c>
      <c r="AG22" s="176"/>
      <c r="AH22" s="176"/>
      <c r="AI22" s="176"/>
      <c r="AJ22" s="176"/>
      <c r="AK22" s="176"/>
      <c r="AL22" s="175">
        <v>2</v>
      </c>
      <c r="AM22" s="175"/>
      <c r="AN22" s="175"/>
      <c r="AO22" s="49"/>
      <c r="AP22" s="176">
        <v>788564</v>
      </c>
      <c r="AQ22" s="176"/>
      <c r="AR22" s="176"/>
      <c r="AS22" s="176"/>
      <c r="AT22" s="176"/>
      <c r="AU22" s="176"/>
      <c r="AV22" s="175">
        <v>3</v>
      </c>
      <c r="AW22" s="175"/>
      <c r="AX22" s="175"/>
      <c r="AY22" s="49"/>
      <c r="AZ22" s="176">
        <v>746660</v>
      </c>
      <c r="BA22" s="176"/>
      <c r="BB22" s="176"/>
      <c r="BC22" s="176"/>
      <c r="BD22" s="176"/>
      <c r="BE22" s="176"/>
      <c r="BF22" s="175">
        <v>3</v>
      </c>
      <c r="BG22" s="175"/>
      <c r="BH22" s="175"/>
      <c r="BI22" s="49"/>
      <c r="BJ22" s="176">
        <v>322739</v>
      </c>
      <c r="BK22" s="176"/>
      <c r="BL22" s="176"/>
      <c r="BM22" s="176"/>
      <c r="BN22" s="176"/>
      <c r="BO22" s="176"/>
      <c r="BP22" s="175">
        <v>1</v>
      </c>
      <c r="BQ22" s="175"/>
      <c r="BR22" s="175"/>
      <c r="BV22" s="76"/>
    </row>
    <row r="23" spans="1:74" s="1" customFormat="1" ht="19" customHeight="1" x14ac:dyDescent="0.2">
      <c r="A23" s="181" t="s">
        <v>180</v>
      </c>
      <c r="B23" s="181"/>
      <c r="C23" s="181"/>
      <c r="D23" s="181"/>
      <c r="E23" s="181"/>
      <c r="F23" s="181"/>
      <c r="G23" s="181"/>
      <c r="H23" s="181"/>
      <c r="I23" s="181"/>
      <c r="J23" s="181"/>
      <c r="K23" s="53"/>
      <c r="L23" s="176">
        <v>93966</v>
      </c>
      <c r="M23" s="176"/>
      <c r="N23" s="176"/>
      <c r="O23" s="176"/>
      <c r="P23" s="176"/>
      <c r="Q23" s="176"/>
      <c r="R23" s="175">
        <v>0</v>
      </c>
      <c r="S23" s="175"/>
      <c r="T23" s="175"/>
      <c r="U23" s="49"/>
      <c r="V23" s="176">
        <v>165104</v>
      </c>
      <c r="W23" s="176"/>
      <c r="X23" s="176"/>
      <c r="Y23" s="176"/>
      <c r="Z23" s="176"/>
      <c r="AA23" s="176"/>
      <c r="AB23" s="175">
        <v>0</v>
      </c>
      <c r="AC23" s="175"/>
      <c r="AD23" s="175"/>
      <c r="AE23" s="49"/>
      <c r="AF23" s="176">
        <v>326128</v>
      </c>
      <c r="AG23" s="176"/>
      <c r="AH23" s="176"/>
      <c r="AI23" s="176"/>
      <c r="AJ23" s="176"/>
      <c r="AK23" s="176"/>
      <c r="AL23" s="175">
        <v>1</v>
      </c>
      <c r="AM23" s="175"/>
      <c r="AN23" s="175"/>
      <c r="AO23" s="49"/>
      <c r="AP23" s="176">
        <v>463287</v>
      </c>
      <c r="AQ23" s="176"/>
      <c r="AR23" s="176"/>
      <c r="AS23" s="176"/>
      <c r="AT23" s="176"/>
      <c r="AU23" s="176"/>
      <c r="AV23" s="175">
        <v>2</v>
      </c>
      <c r="AW23" s="175"/>
      <c r="AX23" s="175"/>
      <c r="AY23" s="49"/>
      <c r="AZ23" s="176">
        <v>384487</v>
      </c>
      <c r="BA23" s="176"/>
      <c r="BB23" s="176"/>
      <c r="BC23" s="176"/>
      <c r="BD23" s="176"/>
      <c r="BE23" s="176"/>
      <c r="BF23" s="175">
        <v>1</v>
      </c>
      <c r="BG23" s="175"/>
      <c r="BH23" s="175"/>
      <c r="BI23" s="49"/>
      <c r="BJ23" s="176">
        <v>231686</v>
      </c>
      <c r="BK23" s="176"/>
      <c r="BL23" s="176"/>
      <c r="BM23" s="176"/>
      <c r="BN23" s="176"/>
      <c r="BO23" s="176"/>
      <c r="BP23" s="175">
        <v>1</v>
      </c>
      <c r="BQ23" s="175"/>
      <c r="BR23" s="175"/>
      <c r="BV23" s="76"/>
    </row>
    <row r="24" spans="1:74" s="1" customFormat="1" ht="19" customHeight="1" x14ac:dyDescent="0.2">
      <c r="A24" s="181" t="s">
        <v>176</v>
      </c>
      <c r="B24" s="181"/>
      <c r="C24" s="181"/>
      <c r="D24" s="181"/>
      <c r="E24" s="181"/>
      <c r="F24" s="181"/>
      <c r="G24" s="181"/>
      <c r="H24" s="181"/>
      <c r="I24" s="181"/>
      <c r="J24" s="181"/>
      <c r="K24" s="53"/>
      <c r="L24" s="176">
        <v>163329</v>
      </c>
      <c r="M24" s="176"/>
      <c r="N24" s="176"/>
      <c r="O24" s="176"/>
      <c r="P24" s="176"/>
      <c r="Q24" s="176"/>
      <c r="R24" s="175">
        <v>0</v>
      </c>
      <c r="S24" s="175"/>
      <c r="T24" s="175"/>
      <c r="U24" s="49"/>
      <c r="V24" s="176">
        <v>278410</v>
      </c>
      <c r="W24" s="176"/>
      <c r="X24" s="176"/>
      <c r="Y24" s="176"/>
      <c r="Z24" s="176"/>
      <c r="AA24" s="176"/>
      <c r="AB24" s="175">
        <v>1</v>
      </c>
      <c r="AC24" s="175"/>
      <c r="AD24" s="175"/>
      <c r="AE24" s="49"/>
      <c r="AF24" s="176">
        <v>506071</v>
      </c>
      <c r="AG24" s="176"/>
      <c r="AH24" s="176"/>
      <c r="AI24" s="176"/>
      <c r="AJ24" s="176"/>
      <c r="AK24" s="176"/>
      <c r="AL24" s="175">
        <v>2</v>
      </c>
      <c r="AM24" s="175"/>
      <c r="AN24" s="175"/>
      <c r="AO24" s="49"/>
      <c r="AP24" s="176">
        <v>531288</v>
      </c>
      <c r="AQ24" s="176"/>
      <c r="AR24" s="176"/>
      <c r="AS24" s="176"/>
      <c r="AT24" s="176"/>
      <c r="AU24" s="176"/>
      <c r="AV24" s="175">
        <v>2</v>
      </c>
      <c r="AW24" s="175"/>
      <c r="AX24" s="175"/>
      <c r="AY24" s="49"/>
      <c r="AZ24" s="176">
        <v>427028</v>
      </c>
      <c r="BA24" s="176"/>
      <c r="BB24" s="176"/>
      <c r="BC24" s="176"/>
      <c r="BD24" s="176"/>
      <c r="BE24" s="176"/>
      <c r="BF24" s="175">
        <v>2</v>
      </c>
      <c r="BG24" s="175"/>
      <c r="BH24" s="175"/>
      <c r="BI24" s="49"/>
      <c r="BJ24" s="176">
        <v>285897</v>
      </c>
      <c r="BK24" s="176"/>
      <c r="BL24" s="176"/>
      <c r="BM24" s="176"/>
      <c r="BN24" s="176"/>
      <c r="BO24" s="176"/>
      <c r="BP24" s="175">
        <v>1</v>
      </c>
      <c r="BQ24" s="175"/>
      <c r="BR24" s="175"/>
      <c r="BV24" s="76"/>
    </row>
    <row r="25" spans="1:74" s="1" customFormat="1" ht="19" customHeight="1" x14ac:dyDescent="0.2">
      <c r="A25" s="181" t="s">
        <v>173</v>
      </c>
      <c r="B25" s="181"/>
      <c r="C25" s="181"/>
      <c r="D25" s="181"/>
      <c r="E25" s="181"/>
      <c r="F25" s="181"/>
      <c r="G25" s="181"/>
      <c r="H25" s="181"/>
      <c r="I25" s="181"/>
      <c r="J25" s="181"/>
      <c r="K25" s="53"/>
      <c r="L25" s="176">
        <v>134613</v>
      </c>
      <c r="M25" s="176"/>
      <c r="N25" s="176"/>
      <c r="O25" s="176"/>
      <c r="P25" s="176"/>
      <c r="Q25" s="176"/>
      <c r="R25" s="175">
        <v>0</v>
      </c>
      <c r="S25" s="175"/>
      <c r="T25" s="175"/>
      <c r="U25" s="49"/>
      <c r="V25" s="176">
        <v>234050</v>
      </c>
      <c r="W25" s="176"/>
      <c r="X25" s="176"/>
      <c r="Y25" s="176"/>
      <c r="Z25" s="176"/>
      <c r="AA25" s="176"/>
      <c r="AB25" s="175">
        <v>1</v>
      </c>
      <c r="AC25" s="175"/>
      <c r="AD25" s="175"/>
      <c r="AE25" s="49"/>
      <c r="AF25" s="176">
        <v>467561</v>
      </c>
      <c r="AG25" s="176"/>
      <c r="AH25" s="176"/>
      <c r="AI25" s="176"/>
      <c r="AJ25" s="176"/>
      <c r="AK25" s="176"/>
      <c r="AL25" s="175">
        <v>1</v>
      </c>
      <c r="AM25" s="175"/>
      <c r="AN25" s="175"/>
      <c r="AO25" s="49"/>
      <c r="AP25" s="176">
        <v>682469</v>
      </c>
      <c r="AQ25" s="176"/>
      <c r="AR25" s="176"/>
      <c r="AS25" s="176"/>
      <c r="AT25" s="176"/>
      <c r="AU25" s="176"/>
      <c r="AV25" s="175">
        <v>3</v>
      </c>
      <c r="AW25" s="175"/>
      <c r="AX25" s="175"/>
      <c r="AY25" s="49"/>
      <c r="AZ25" s="176">
        <v>887849</v>
      </c>
      <c r="BA25" s="176"/>
      <c r="BB25" s="176"/>
      <c r="BC25" s="176"/>
      <c r="BD25" s="176"/>
      <c r="BE25" s="176"/>
      <c r="BF25" s="175">
        <v>4</v>
      </c>
      <c r="BG25" s="175"/>
      <c r="BH25" s="175"/>
      <c r="BI25" s="49"/>
      <c r="BJ25" s="176" t="s">
        <v>164</v>
      </c>
      <c r="BK25" s="176"/>
      <c r="BL25" s="176"/>
      <c r="BM25" s="176"/>
      <c r="BN25" s="176"/>
      <c r="BO25" s="176"/>
      <c r="BP25" s="175"/>
      <c r="BQ25" s="175"/>
      <c r="BR25" s="175"/>
      <c r="BV25" s="76"/>
    </row>
    <row r="26" spans="1:74" s="1" customFormat="1" ht="19" customHeight="1" x14ac:dyDescent="0.2">
      <c r="A26" s="181" t="s">
        <v>175</v>
      </c>
      <c r="B26" s="181"/>
      <c r="C26" s="181"/>
      <c r="D26" s="181"/>
      <c r="E26" s="181"/>
      <c r="F26" s="181"/>
      <c r="G26" s="181"/>
      <c r="H26" s="181"/>
      <c r="I26" s="181"/>
      <c r="J26" s="181"/>
      <c r="K26" s="53"/>
      <c r="L26" s="176">
        <v>134084</v>
      </c>
      <c r="M26" s="176"/>
      <c r="N26" s="176"/>
      <c r="O26" s="176"/>
      <c r="P26" s="176"/>
      <c r="Q26" s="176"/>
      <c r="R26" s="175">
        <v>0</v>
      </c>
      <c r="S26" s="175"/>
      <c r="T26" s="175"/>
      <c r="U26" s="49"/>
      <c r="V26" s="176">
        <v>158466</v>
      </c>
      <c r="W26" s="176"/>
      <c r="X26" s="176"/>
      <c r="Y26" s="176"/>
      <c r="Z26" s="176"/>
      <c r="AA26" s="176"/>
      <c r="AB26" s="175">
        <v>0</v>
      </c>
      <c r="AC26" s="175"/>
      <c r="AD26" s="175"/>
      <c r="AE26" s="49"/>
      <c r="AF26" s="176">
        <v>254497</v>
      </c>
      <c r="AG26" s="176"/>
      <c r="AH26" s="176"/>
      <c r="AI26" s="176"/>
      <c r="AJ26" s="176"/>
      <c r="AK26" s="176"/>
      <c r="AL26" s="175">
        <v>1</v>
      </c>
      <c r="AM26" s="175"/>
      <c r="AN26" s="175"/>
      <c r="AO26" s="49"/>
      <c r="AP26" s="176">
        <v>314224</v>
      </c>
      <c r="AQ26" s="176"/>
      <c r="AR26" s="176"/>
      <c r="AS26" s="176"/>
      <c r="AT26" s="176"/>
      <c r="AU26" s="176"/>
      <c r="AV26" s="175">
        <v>1</v>
      </c>
      <c r="AW26" s="175"/>
      <c r="AX26" s="175"/>
      <c r="AY26" s="49"/>
      <c r="AZ26" s="176">
        <v>407146</v>
      </c>
      <c r="BA26" s="176"/>
      <c r="BB26" s="176"/>
      <c r="BC26" s="176"/>
      <c r="BD26" s="176"/>
      <c r="BE26" s="176"/>
      <c r="BF26" s="175">
        <v>1</v>
      </c>
      <c r="BG26" s="175"/>
      <c r="BH26" s="175"/>
      <c r="BI26" s="49"/>
      <c r="BJ26" s="176">
        <v>140311</v>
      </c>
      <c r="BK26" s="176"/>
      <c r="BL26" s="176"/>
      <c r="BM26" s="176"/>
      <c r="BN26" s="176"/>
      <c r="BO26" s="176"/>
      <c r="BP26" s="175">
        <v>0</v>
      </c>
      <c r="BQ26" s="175"/>
      <c r="BR26" s="175"/>
      <c r="BV26" s="76"/>
    </row>
    <row r="27" spans="1:74" s="1" customFormat="1" ht="19" customHeight="1" x14ac:dyDescent="0.2">
      <c r="A27" s="181" t="s">
        <v>163</v>
      </c>
      <c r="B27" s="181"/>
      <c r="C27" s="181"/>
      <c r="D27" s="181"/>
      <c r="E27" s="181"/>
      <c r="F27" s="181"/>
      <c r="G27" s="181"/>
      <c r="H27" s="181"/>
      <c r="I27" s="181"/>
      <c r="J27" s="181"/>
      <c r="K27" s="53"/>
      <c r="L27" s="176">
        <v>76099</v>
      </c>
      <c r="M27" s="176"/>
      <c r="N27" s="176"/>
      <c r="O27" s="176"/>
      <c r="P27" s="176"/>
      <c r="Q27" s="176"/>
      <c r="R27" s="175">
        <v>0</v>
      </c>
      <c r="S27" s="175"/>
      <c r="T27" s="175"/>
      <c r="U27" s="49"/>
      <c r="V27" s="176">
        <v>121631</v>
      </c>
      <c r="W27" s="176"/>
      <c r="X27" s="176"/>
      <c r="Y27" s="176"/>
      <c r="Z27" s="176"/>
      <c r="AA27" s="176"/>
      <c r="AB27" s="175">
        <v>0</v>
      </c>
      <c r="AC27" s="175"/>
      <c r="AD27" s="175"/>
      <c r="AE27" s="49"/>
      <c r="AF27" s="176">
        <v>182261</v>
      </c>
      <c r="AG27" s="176"/>
      <c r="AH27" s="176"/>
      <c r="AI27" s="176"/>
      <c r="AJ27" s="176"/>
      <c r="AK27" s="176"/>
      <c r="AL27" s="175">
        <v>0</v>
      </c>
      <c r="AM27" s="175"/>
      <c r="AN27" s="175"/>
      <c r="AO27" s="49"/>
      <c r="AP27" s="176">
        <v>202655</v>
      </c>
      <c r="AQ27" s="176"/>
      <c r="AR27" s="176"/>
      <c r="AS27" s="176"/>
      <c r="AT27" s="176"/>
      <c r="AU27" s="176"/>
      <c r="AV27" s="175">
        <v>1</v>
      </c>
      <c r="AW27" s="175"/>
      <c r="AX27" s="175"/>
      <c r="AY27" s="49"/>
      <c r="AZ27" s="176">
        <v>179614</v>
      </c>
      <c r="BA27" s="176"/>
      <c r="BB27" s="176"/>
      <c r="BC27" s="176"/>
      <c r="BD27" s="176"/>
      <c r="BE27" s="176"/>
      <c r="BF27" s="175">
        <v>0</v>
      </c>
      <c r="BG27" s="175"/>
      <c r="BH27" s="175"/>
      <c r="BI27" s="49"/>
      <c r="BJ27" s="176">
        <v>100497</v>
      </c>
      <c r="BK27" s="176"/>
      <c r="BL27" s="176"/>
      <c r="BM27" s="176"/>
      <c r="BN27" s="176"/>
      <c r="BO27" s="176"/>
      <c r="BP27" s="175">
        <v>0</v>
      </c>
      <c r="BQ27" s="175"/>
      <c r="BR27" s="175"/>
      <c r="BV27" s="76"/>
    </row>
    <row r="28" spans="1:74" s="1" customFormat="1" ht="19" customHeight="1" x14ac:dyDescent="0.2">
      <c r="A28" s="181" t="s">
        <v>172</v>
      </c>
      <c r="B28" s="181"/>
      <c r="C28" s="181"/>
      <c r="D28" s="181"/>
      <c r="E28" s="181"/>
      <c r="F28" s="181"/>
      <c r="G28" s="181"/>
      <c r="H28" s="181"/>
      <c r="I28" s="181"/>
      <c r="J28" s="181"/>
      <c r="K28" s="53"/>
      <c r="L28" s="176">
        <v>60119</v>
      </c>
      <c r="M28" s="176"/>
      <c r="N28" s="176"/>
      <c r="O28" s="176"/>
      <c r="P28" s="176"/>
      <c r="Q28" s="176"/>
      <c r="R28" s="175">
        <v>0</v>
      </c>
      <c r="S28" s="175"/>
      <c r="T28" s="175"/>
      <c r="U28" s="49"/>
      <c r="V28" s="176">
        <v>72889</v>
      </c>
      <c r="W28" s="176"/>
      <c r="X28" s="176"/>
      <c r="Y28" s="176"/>
      <c r="Z28" s="176"/>
      <c r="AA28" s="176"/>
      <c r="AB28" s="175">
        <v>0</v>
      </c>
      <c r="AC28" s="175"/>
      <c r="AD28" s="175"/>
      <c r="AE28" s="49"/>
      <c r="AF28" s="176">
        <v>150809</v>
      </c>
      <c r="AG28" s="176"/>
      <c r="AH28" s="176"/>
      <c r="AI28" s="176"/>
      <c r="AJ28" s="176"/>
      <c r="AK28" s="176"/>
      <c r="AL28" s="175">
        <v>0</v>
      </c>
      <c r="AM28" s="175"/>
      <c r="AN28" s="175"/>
      <c r="AO28" s="49"/>
      <c r="AP28" s="176">
        <v>184802</v>
      </c>
      <c r="AQ28" s="176"/>
      <c r="AR28" s="176"/>
      <c r="AS28" s="176"/>
      <c r="AT28" s="176"/>
      <c r="AU28" s="176"/>
      <c r="AV28" s="175">
        <v>0</v>
      </c>
      <c r="AW28" s="175"/>
      <c r="AX28" s="175"/>
      <c r="AY28" s="49"/>
      <c r="AZ28" s="176">
        <v>209329</v>
      </c>
      <c r="BA28" s="176"/>
      <c r="BB28" s="176"/>
      <c r="BC28" s="176"/>
      <c r="BD28" s="176"/>
      <c r="BE28" s="176"/>
      <c r="BF28" s="175">
        <v>0</v>
      </c>
      <c r="BG28" s="175"/>
      <c r="BH28" s="175"/>
      <c r="BI28" s="49"/>
      <c r="BJ28" s="176">
        <v>73566</v>
      </c>
      <c r="BK28" s="176"/>
      <c r="BL28" s="176"/>
      <c r="BM28" s="176"/>
      <c r="BN28" s="176"/>
      <c r="BO28" s="176"/>
      <c r="BP28" s="175">
        <v>0</v>
      </c>
      <c r="BQ28" s="175"/>
      <c r="BR28" s="175"/>
      <c r="BV28" s="76"/>
    </row>
    <row r="29" spans="1:74" s="1" customFormat="1" ht="27" customHeight="1" x14ac:dyDescent="0.2">
      <c r="A29" s="220" t="s">
        <v>181</v>
      </c>
      <c r="B29" s="220"/>
      <c r="C29" s="220"/>
      <c r="D29" s="220"/>
      <c r="E29" s="220"/>
      <c r="F29" s="220"/>
      <c r="G29" s="220"/>
      <c r="H29" s="220"/>
      <c r="I29" s="220"/>
      <c r="J29" s="220"/>
      <c r="K29" s="53"/>
      <c r="L29" s="176">
        <v>32878</v>
      </c>
      <c r="M29" s="176"/>
      <c r="N29" s="176"/>
      <c r="O29" s="176"/>
      <c r="P29" s="176"/>
      <c r="Q29" s="176"/>
      <c r="R29" s="175">
        <v>0</v>
      </c>
      <c r="S29" s="175"/>
      <c r="T29" s="175"/>
      <c r="U29" s="49"/>
      <c r="V29" s="176" t="s">
        <v>164</v>
      </c>
      <c r="W29" s="176"/>
      <c r="X29" s="176"/>
      <c r="Y29" s="176"/>
      <c r="Z29" s="176"/>
      <c r="AA29" s="176"/>
      <c r="AB29" s="175"/>
      <c r="AC29" s="175"/>
      <c r="AD29" s="175"/>
      <c r="AE29" s="49"/>
      <c r="AF29" s="176">
        <v>73101</v>
      </c>
      <c r="AG29" s="176"/>
      <c r="AH29" s="176"/>
      <c r="AI29" s="176"/>
      <c r="AJ29" s="176"/>
      <c r="AK29" s="176"/>
      <c r="AL29" s="175">
        <v>0</v>
      </c>
      <c r="AM29" s="175"/>
      <c r="AN29" s="175"/>
      <c r="AO29" s="49"/>
      <c r="AP29" s="176">
        <v>95646</v>
      </c>
      <c r="AQ29" s="176"/>
      <c r="AR29" s="176"/>
      <c r="AS29" s="176"/>
      <c r="AT29" s="176"/>
      <c r="AU29" s="176"/>
      <c r="AV29" s="175">
        <v>0</v>
      </c>
      <c r="AW29" s="175"/>
      <c r="AX29" s="175"/>
      <c r="AY29" s="49"/>
      <c r="AZ29" s="176">
        <v>89161</v>
      </c>
      <c r="BA29" s="176"/>
      <c r="BB29" s="176"/>
      <c r="BC29" s="176"/>
      <c r="BD29" s="176"/>
      <c r="BE29" s="176"/>
      <c r="BF29" s="175">
        <v>0</v>
      </c>
      <c r="BG29" s="175"/>
      <c r="BH29" s="175"/>
      <c r="BI29" s="49"/>
      <c r="BJ29" s="176">
        <v>40094</v>
      </c>
      <c r="BK29" s="176"/>
      <c r="BL29" s="176"/>
      <c r="BM29" s="176"/>
      <c r="BN29" s="176"/>
      <c r="BO29" s="176"/>
      <c r="BP29" s="175">
        <v>0</v>
      </c>
      <c r="BQ29" s="175"/>
      <c r="BR29" s="175"/>
      <c r="BV29" s="76"/>
    </row>
    <row r="30" spans="1:74" s="1" customFormat="1" ht="19" customHeight="1" x14ac:dyDescent="0.2">
      <c r="A30" s="181" t="s">
        <v>89</v>
      </c>
      <c r="B30" s="181"/>
      <c r="C30" s="181"/>
      <c r="D30" s="181"/>
      <c r="E30" s="181"/>
      <c r="F30" s="181"/>
      <c r="G30" s="181"/>
      <c r="H30" s="181"/>
      <c r="I30" s="181"/>
      <c r="J30" s="181"/>
      <c r="K30" s="53"/>
      <c r="L30" s="176">
        <v>31754</v>
      </c>
      <c r="M30" s="176"/>
      <c r="N30" s="176"/>
      <c r="O30" s="176"/>
      <c r="P30" s="176"/>
      <c r="Q30" s="176"/>
      <c r="R30" s="175">
        <v>0</v>
      </c>
      <c r="S30" s="175"/>
      <c r="T30" s="175"/>
      <c r="U30" s="49"/>
      <c r="V30" s="176">
        <v>55999</v>
      </c>
      <c r="W30" s="176"/>
      <c r="X30" s="176"/>
      <c r="Y30" s="176"/>
      <c r="Z30" s="176"/>
      <c r="AA30" s="176"/>
      <c r="AB30" s="175">
        <v>0</v>
      </c>
      <c r="AC30" s="175"/>
      <c r="AD30" s="175"/>
      <c r="AE30" s="49"/>
      <c r="AF30" s="176">
        <v>77406</v>
      </c>
      <c r="AG30" s="176"/>
      <c r="AH30" s="176"/>
      <c r="AI30" s="176"/>
      <c r="AJ30" s="176"/>
      <c r="AK30" s="176"/>
      <c r="AL30" s="175">
        <v>0</v>
      </c>
      <c r="AM30" s="175"/>
      <c r="AN30" s="175"/>
      <c r="AO30" s="49"/>
      <c r="AP30" s="176">
        <v>91827</v>
      </c>
      <c r="AQ30" s="176"/>
      <c r="AR30" s="176"/>
      <c r="AS30" s="176"/>
      <c r="AT30" s="176"/>
      <c r="AU30" s="176"/>
      <c r="AV30" s="175">
        <v>0</v>
      </c>
      <c r="AW30" s="175"/>
      <c r="AX30" s="175"/>
      <c r="AY30" s="49"/>
      <c r="AZ30" s="176">
        <v>84362</v>
      </c>
      <c r="BA30" s="176"/>
      <c r="BB30" s="176"/>
      <c r="BC30" s="176"/>
      <c r="BD30" s="176"/>
      <c r="BE30" s="176"/>
      <c r="BF30" s="175">
        <v>0</v>
      </c>
      <c r="BG30" s="175"/>
      <c r="BH30" s="175"/>
      <c r="BI30" s="49"/>
      <c r="BJ30" s="176">
        <v>50017</v>
      </c>
      <c r="BK30" s="176"/>
      <c r="BL30" s="176"/>
      <c r="BM30" s="176"/>
      <c r="BN30" s="176"/>
      <c r="BO30" s="176"/>
      <c r="BP30" s="175">
        <v>0</v>
      </c>
      <c r="BQ30" s="175"/>
      <c r="BR30" s="175"/>
      <c r="BV30" s="76"/>
    </row>
    <row r="31" spans="1:74" s="1" customFormat="1" ht="27" customHeight="1" x14ac:dyDescent="0.2">
      <c r="A31" s="220" t="s">
        <v>182</v>
      </c>
      <c r="B31" s="220"/>
      <c r="C31" s="220"/>
      <c r="D31" s="220"/>
      <c r="E31" s="220"/>
      <c r="F31" s="220"/>
      <c r="G31" s="220"/>
      <c r="H31" s="220"/>
      <c r="I31" s="220"/>
      <c r="J31" s="220"/>
      <c r="K31" s="53"/>
      <c r="L31" s="176" t="s">
        <v>164</v>
      </c>
      <c r="M31" s="176"/>
      <c r="N31" s="176"/>
      <c r="O31" s="176"/>
      <c r="P31" s="176"/>
      <c r="Q31" s="176"/>
      <c r="R31" s="175"/>
      <c r="S31" s="175"/>
      <c r="T31" s="175"/>
      <c r="U31" s="49"/>
      <c r="V31" s="176" t="s">
        <v>164</v>
      </c>
      <c r="W31" s="176"/>
      <c r="X31" s="176"/>
      <c r="Y31" s="176"/>
      <c r="Z31" s="176"/>
      <c r="AA31" s="176"/>
      <c r="AB31" s="175"/>
      <c r="AC31" s="175"/>
      <c r="AD31" s="175"/>
      <c r="AE31" s="49"/>
      <c r="AF31" s="176" t="s">
        <v>164</v>
      </c>
      <c r="AG31" s="176"/>
      <c r="AH31" s="176"/>
      <c r="AI31" s="176"/>
      <c r="AJ31" s="176"/>
      <c r="AK31" s="176"/>
      <c r="AL31" s="175"/>
      <c r="AM31" s="175"/>
      <c r="AN31" s="175"/>
      <c r="AO31" s="49"/>
      <c r="AP31" s="176" t="s">
        <v>164</v>
      </c>
      <c r="AQ31" s="176"/>
      <c r="AR31" s="176"/>
      <c r="AS31" s="176"/>
      <c r="AT31" s="176"/>
      <c r="AU31" s="176"/>
      <c r="AV31" s="175"/>
      <c r="AW31" s="175"/>
      <c r="AX31" s="175"/>
      <c r="AY31" s="49"/>
      <c r="AZ31" s="176" t="s">
        <v>164</v>
      </c>
      <c r="BA31" s="176"/>
      <c r="BB31" s="176"/>
      <c r="BC31" s="176"/>
      <c r="BD31" s="176"/>
      <c r="BE31" s="176"/>
      <c r="BF31" s="175"/>
      <c r="BG31" s="175"/>
      <c r="BH31" s="175"/>
      <c r="BI31" s="49"/>
      <c r="BJ31" s="176">
        <v>13014</v>
      </c>
      <c r="BK31" s="176"/>
      <c r="BL31" s="176"/>
      <c r="BM31" s="176"/>
      <c r="BN31" s="176"/>
      <c r="BO31" s="176"/>
      <c r="BP31" s="175">
        <v>0</v>
      </c>
      <c r="BQ31" s="175"/>
      <c r="BR31" s="175"/>
      <c r="BV31" s="76"/>
    </row>
    <row r="32" spans="1:74" s="1" customFormat="1" ht="19" customHeight="1" x14ac:dyDescent="0.2">
      <c r="A32" s="181" t="s">
        <v>3</v>
      </c>
      <c r="B32" s="181"/>
      <c r="C32" s="181"/>
      <c r="D32" s="181"/>
      <c r="E32" s="181"/>
      <c r="F32" s="181"/>
      <c r="G32" s="181"/>
      <c r="H32" s="181"/>
      <c r="I32" s="181"/>
      <c r="J32" s="181"/>
      <c r="K32" s="53"/>
      <c r="L32" s="192">
        <f>SUM(L20:Q31)</f>
        <v>2463323</v>
      </c>
      <c r="M32" s="192"/>
      <c r="N32" s="192"/>
      <c r="O32" s="192"/>
      <c r="P32" s="192"/>
      <c r="Q32" s="192"/>
      <c r="R32" s="175">
        <f>SUM(R20:T31)</f>
        <v>8</v>
      </c>
      <c r="S32" s="175"/>
      <c r="T32" s="175"/>
      <c r="U32" s="49"/>
      <c r="V32" s="192">
        <f>SUM(V20:AA31)</f>
        <v>3917511</v>
      </c>
      <c r="W32" s="192"/>
      <c r="X32" s="192"/>
      <c r="Y32" s="192"/>
      <c r="Z32" s="192"/>
      <c r="AA32" s="192"/>
      <c r="AB32" s="175">
        <f>SUM(AB20:AD31)</f>
        <v>12</v>
      </c>
      <c r="AC32" s="175"/>
      <c r="AD32" s="175"/>
      <c r="AE32" s="49"/>
      <c r="AF32" s="192">
        <f>SUM(AF20:AK31)</f>
        <v>6096091</v>
      </c>
      <c r="AG32" s="192"/>
      <c r="AH32" s="192"/>
      <c r="AI32" s="192"/>
      <c r="AJ32" s="192"/>
      <c r="AK32" s="192"/>
      <c r="AL32" s="175">
        <f>SUM(AL20:AN31)</f>
        <v>19</v>
      </c>
      <c r="AM32" s="175"/>
      <c r="AN32" s="175"/>
      <c r="AO32" s="49"/>
      <c r="AP32" s="192">
        <f>SUM(AP20:AU31)</f>
        <v>7417463</v>
      </c>
      <c r="AQ32" s="192"/>
      <c r="AR32" s="192"/>
      <c r="AS32" s="192"/>
      <c r="AT32" s="192"/>
      <c r="AU32" s="192"/>
      <c r="AV32" s="175">
        <f>SUM(AV20:AX31)</f>
        <v>23</v>
      </c>
      <c r="AW32" s="175"/>
      <c r="AX32" s="175"/>
      <c r="AY32" s="49"/>
      <c r="AZ32" s="176">
        <f>SUM(AZ20:BE31)</f>
        <v>6778416</v>
      </c>
      <c r="BA32" s="176"/>
      <c r="BB32" s="176"/>
      <c r="BC32" s="176"/>
      <c r="BD32" s="176"/>
      <c r="BE32" s="176"/>
      <c r="BF32" s="175">
        <f>SUM(BF20:BH31)</f>
        <v>19</v>
      </c>
      <c r="BG32" s="175"/>
      <c r="BH32" s="175"/>
      <c r="BI32" s="49"/>
      <c r="BJ32" s="176">
        <f>SUM(BJ20:BO31)</f>
        <v>3296868</v>
      </c>
      <c r="BK32" s="176"/>
      <c r="BL32" s="176"/>
      <c r="BM32" s="176"/>
      <c r="BN32" s="176"/>
      <c r="BO32" s="176"/>
      <c r="BP32" s="175">
        <f>SUM(BP20:BR31)</f>
        <v>10</v>
      </c>
      <c r="BQ32" s="175"/>
      <c r="BR32" s="175"/>
      <c r="BV32" s="76"/>
    </row>
    <row r="33" spans="1:60" ht="26.25" customHeight="1" x14ac:dyDescent="0.2"/>
    <row r="34" spans="1:60" ht="18.75" customHeight="1" x14ac:dyDescent="0.2">
      <c r="J34" s="184" t="s">
        <v>133</v>
      </c>
      <c r="K34" s="184"/>
      <c r="L34" s="184"/>
      <c r="M34" s="184"/>
      <c r="N34" s="184"/>
      <c r="O34" s="184"/>
      <c r="P34" s="184"/>
      <c r="Q34" s="184"/>
      <c r="R34" s="184"/>
      <c r="T34" s="184" t="s">
        <v>129</v>
      </c>
      <c r="U34" s="184"/>
      <c r="V34" s="184"/>
      <c r="W34" s="184"/>
      <c r="X34" s="184"/>
      <c r="Y34" s="184"/>
      <c r="Z34" s="184"/>
      <c r="AA34" s="184"/>
      <c r="AB34" s="184"/>
      <c r="AD34" s="184" t="s">
        <v>130</v>
      </c>
      <c r="AE34" s="184"/>
      <c r="AF34" s="184"/>
      <c r="AG34" s="184"/>
      <c r="AH34" s="184"/>
      <c r="AI34" s="184"/>
      <c r="AJ34" s="184"/>
      <c r="AK34" s="184"/>
      <c r="AL34" s="184"/>
      <c r="AN34" s="184" t="s">
        <v>131</v>
      </c>
      <c r="AO34" s="184"/>
      <c r="AP34" s="184"/>
      <c r="AQ34" s="184"/>
      <c r="AR34" s="184"/>
      <c r="AS34" s="184"/>
      <c r="AT34" s="184"/>
      <c r="AU34" s="184"/>
      <c r="AV34" s="184"/>
      <c r="AX34" s="184" t="s">
        <v>132</v>
      </c>
      <c r="AY34" s="184"/>
      <c r="AZ34" s="184"/>
      <c r="BA34" s="184"/>
      <c r="BB34" s="184"/>
      <c r="BC34" s="184"/>
      <c r="BD34" s="184"/>
      <c r="BE34" s="184"/>
      <c r="BF34" s="184"/>
    </row>
    <row r="35" spans="1:60" s="1" customFormat="1" ht="19" customHeight="1" x14ac:dyDescent="0.2">
      <c r="A35" s="181" t="s">
        <v>174</v>
      </c>
      <c r="B35" s="181"/>
      <c r="C35" s="181"/>
      <c r="D35" s="181"/>
      <c r="E35" s="181"/>
      <c r="F35" s="181"/>
      <c r="G35" s="181"/>
      <c r="H35" s="181"/>
      <c r="I35" s="181"/>
      <c r="J35" s="181"/>
      <c r="K35" s="53"/>
      <c r="L35" s="176">
        <v>2628008</v>
      </c>
      <c r="M35" s="176"/>
      <c r="N35" s="176"/>
      <c r="O35" s="176"/>
      <c r="P35" s="176"/>
      <c r="Q35" s="176"/>
      <c r="R35" s="175">
        <v>10</v>
      </c>
      <c r="S35" s="175"/>
      <c r="T35" s="175"/>
      <c r="U35" s="49"/>
      <c r="V35" s="176">
        <v>2842876</v>
      </c>
      <c r="W35" s="176"/>
      <c r="X35" s="176"/>
      <c r="Y35" s="176"/>
      <c r="Z35" s="176"/>
      <c r="AA35" s="176"/>
      <c r="AB35" s="175">
        <v>10</v>
      </c>
      <c r="AC35" s="175"/>
      <c r="AD35" s="175"/>
      <c r="AE35" s="49"/>
      <c r="AF35" s="176">
        <v>1297078</v>
      </c>
      <c r="AG35" s="176"/>
      <c r="AH35" s="176"/>
      <c r="AI35" s="176"/>
      <c r="AJ35" s="176"/>
      <c r="AK35" s="176"/>
      <c r="AL35" s="175">
        <v>5</v>
      </c>
      <c r="AM35" s="175"/>
      <c r="AN35" s="175"/>
      <c r="AO35" s="49"/>
      <c r="AP35" s="176">
        <v>691402</v>
      </c>
      <c r="AQ35" s="176"/>
      <c r="AR35" s="176"/>
      <c r="AS35" s="176"/>
      <c r="AT35" s="176"/>
      <c r="AU35" s="176"/>
      <c r="AV35" s="175">
        <v>4</v>
      </c>
      <c r="AW35" s="175"/>
      <c r="AX35" s="175"/>
      <c r="AY35" s="49"/>
      <c r="AZ35" s="176">
        <v>2516334</v>
      </c>
      <c r="BA35" s="176"/>
      <c r="BB35" s="176"/>
      <c r="BC35" s="176"/>
      <c r="BD35" s="176"/>
      <c r="BE35" s="176"/>
      <c r="BF35" s="175">
        <v>10</v>
      </c>
      <c r="BG35" s="175"/>
      <c r="BH35" s="175"/>
    </row>
    <row r="36" spans="1:60" s="1" customFormat="1" ht="19" customHeight="1" x14ac:dyDescent="0.2">
      <c r="A36" s="181" t="s">
        <v>179</v>
      </c>
      <c r="B36" s="181"/>
      <c r="C36" s="181"/>
      <c r="D36" s="181"/>
      <c r="E36" s="181"/>
      <c r="F36" s="181"/>
      <c r="G36" s="181"/>
      <c r="H36" s="181"/>
      <c r="I36" s="181"/>
      <c r="J36" s="181"/>
      <c r="K36" s="53"/>
      <c r="L36" s="176">
        <v>1199580</v>
      </c>
      <c r="M36" s="176"/>
      <c r="N36" s="176"/>
      <c r="O36" s="176"/>
      <c r="P36" s="176"/>
      <c r="Q36" s="176"/>
      <c r="R36" s="175">
        <v>4</v>
      </c>
      <c r="S36" s="175"/>
      <c r="T36" s="175"/>
      <c r="U36" s="52"/>
      <c r="V36" s="176">
        <v>1332752</v>
      </c>
      <c r="W36" s="176"/>
      <c r="X36" s="176"/>
      <c r="Y36" s="176"/>
      <c r="Z36" s="176"/>
      <c r="AA36" s="176"/>
      <c r="AB36" s="175">
        <v>5</v>
      </c>
      <c r="AC36" s="175"/>
      <c r="AD36" s="175"/>
      <c r="AE36" s="49"/>
      <c r="AF36" s="176">
        <v>620211</v>
      </c>
      <c r="AG36" s="176"/>
      <c r="AH36" s="176"/>
      <c r="AI36" s="176"/>
      <c r="AJ36" s="176"/>
      <c r="AK36" s="176"/>
      <c r="AL36" s="175">
        <v>2</v>
      </c>
      <c r="AM36" s="175"/>
      <c r="AN36" s="175"/>
      <c r="AO36" s="49"/>
      <c r="AP36" s="176">
        <v>299777</v>
      </c>
      <c r="AQ36" s="176"/>
      <c r="AR36" s="176"/>
      <c r="AS36" s="176"/>
      <c r="AT36" s="176"/>
      <c r="AU36" s="176"/>
      <c r="AV36" s="175">
        <v>1</v>
      </c>
      <c r="AW36" s="175"/>
      <c r="AX36" s="175"/>
      <c r="AY36" s="49"/>
      <c r="AZ36" s="176">
        <v>1181744</v>
      </c>
      <c r="BA36" s="176"/>
      <c r="BB36" s="176"/>
      <c r="BC36" s="176"/>
      <c r="BD36" s="176"/>
      <c r="BE36" s="176"/>
      <c r="BF36" s="175">
        <v>4</v>
      </c>
      <c r="BG36" s="175"/>
      <c r="BH36" s="175"/>
    </row>
    <row r="37" spans="1:60" s="1" customFormat="1" ht="19" customHeight="1" x14ac:dyDescent="0.2">
      <c r="A37" s="181" t="s">
        <v>177</v>
      </c>
      <c r="B37" s="181"/>
      <c r="C37" s="181"/>
      <c r="D37" s="181"/>
      <c r="E37" s="181"/>
      <c r="F37" s="181"/>
      <c r="G37" s="181"/>
      <c r="H37" s="181"/>
      <c r="I37" s="181"/>
      <c r="J37" s="181"/>
      <c r="K37" s="53"/>
      <c r="L37" s="176">
        <v>836102</v>
      </c>
      <c r="M37" s="176"/>
      <c r="N37" s="176"/>
      <c r="O37" s="176"/>
      <c r="P37" s="176"/>
      <c r="Q37" s="176"/>
      <c r="R37" s="175">
        <v>3</v>
      </c>
      <c r="S37" s="175"/>
      <c r="T37" s="175"/>
      <c r="U37" s="49"/>
      <c r="V37" s="176">
        <v>651785</v>
      </c>
      <c r="W37" s="176"/>
      <c r="X37" s="176"/>
      <c r="Y37" s="176"/>
      <c r="Z37" s="176"/>
      <c r="AA37" s="176"/>
      <c r="AB37" s="175">
        <v>2</v>
      </c>
      <c r="AC37" s="175"/>
      <c r="AD37" s="175"/>
      <c r="AE37" s="49"/>
      <c r="AF37" s="176">
        <v>273263</v>
      </c>
      <c r="AG37" s="176"/>
      <c r="AH37" s="176"/>
      <c r="AI37" s="176"/>
      <c r="AJ37" s="176"/>
      <c r="AK37" s="176"/>
      <c r="AL37" s="175">
        <v>1</v>
      </c>
      <c r="AM37" s="175"/>
      <c r="AN37" s="175"/>
      <c r="AO37" s="49"/>
      <c r="AP37" s="176">
        <v>213661</v>
      </c>
      <c r="AQ37" s="176"/>
      <c r="AR37" s="176"/>
      <c r="AS37" s="176"/>
      <c r="AT37" s="176"/>
      <c r="AU37" s="176"/>
      <c r="AV37" s="175">
        <v>1</v>
      </c>
      <c r="AW37" s="175"/>
      <c r="AX37" s="175"/>
      <c r="AY37" s="49"/>
      <c r="AZ37" s="176">
        <v>505129</v>
      </c>
      <c r="BA37" s="176"/>
      <c r="BB37" s="176"/>
      <c r="BC37" s="176"/>
      <c r="BD37" s="176"/>
      <c r="BE37" s="176"/>
      <c r="BF37" s="175">
        <v>2</v>
      </c>
      <c r="BG37" s="175"/>
      <c r="BH37" s="175"/>
    </row>
    <row r="38" spans="1:60" s="1" customFormat="1" ht="19" customHeight="1" x14ac:dyDescent="0.2">
      <c r="A38" s="181" t="s">
        <v>180</v>
      </c>
      <c r="B38" s="181"/>
      <c r="C38" s="181"/>
      <c r="D38" s="181"/>
      <c r="E38" s="181"/>
      <c r="F38" s="181"/>
      <c r="G38" s="181"/>
      <c r="H38" s="181"/>
      <c r="I38" s="181"/>
      <c r="J38" s="181"/>
      <c r="K38" s="53"/>
      <c r="L38" s="176">
        <v>400964</v>
      </c>
      <c r="M38" s="176"/>
      <c r="N38" s="176"/>
      <c r="O38" s="176"/>
      <c r="P38" s="176"/>
      <c r="Q38" s="176"/>
      <c r="R38" s="175">
        <v>1</v>
      </c>
      <c r="S38" s="175"/>
      <c r="T38" s="175"/>
      <c r="U38" s="49"/>
      <c r="V38" s="176">
        <v>2168635</v>
      </c>
      <c r="W38" s="176"/>
      <c r="X38" s="176"/>
      <c r="Y38" s="176"/>
      <c r="Z38" s="176"/>
      <c r="AA38" s="176"/>
      <c r="AB38" s="175">
        <v>8</v>
      </c>
      <c r="AC38" s="175"/>
      <c r="AD38" s="175"/>
      <c r="AE38" s="49"/>
      <c r="AF38" s="176">
        <v>213428</v>
      </c>
      <c r="AG38" s="176"/>
      <c r="AH38" s="176"/>
      <c r="AI38" s="176"/>
      <c r="AJ38" s="176"/>
      <c r="AK38" s="176"/>
      <c r="AL38" s="175">
        <v>1</v>
      </c>
      <c r="AM38" s="175"/>
      <c r="AN38" s="175"/>
      <c r="AO38" s="49"/>
      <c r="AP38" s="176">
        <v>121217</v>
      </c>
      <c r="AQ38" s="176"/>
      <c r="AR38" s="176"/>
      <c r="AS38" s="176"/>
      <c r="AT38" s="176"/>
      <c r="AU38" s="176"/>
      <c r="AV38" s="175">
        <v>0</v>
      </c>
      <c r="AW38" s="175"/>
      <c r="AX38" s="175"/>
      <c r="AY38" s="49"/>
      <c r="AZ38" s="176">
        <v>374428</v>
      </c>
      <c r="BA38" s="176"/>
      <c r="BB38" s="176"/>
      <c r="BC38" s="176"/>
      <c r="BD38" s="176"/>
      <c r="BE38" s="176"/>
      <c r="BF38" s="175">
        <v>1</v>
      </c>
      <c r="BG38" s="175"/>
      <c r="BH38" s="175"/>
    </row>
    <row r="39" spans="1:60" s="1" customFormat="1" ht="19" customHeight="1" x14ac:dyDescent="0.2">
      <c r="A39" s="181" t="s">
        <v>176</v>
      </c>
      <c r="B39" s="181"/>
      <c r="C39" s="181"/>
      <c r="D39" s="181"/>
      <c r="E39" s="181"/>
      <c r="F39" s="181"/>
      <c r="G39" s="181"/>
      <c r="H39" s="181"/>
      <c r="I39" s="181"/>
      <c r="J39" s="181"/>
      <c r="K39" s="53"/>
      <c r="L39" s="176">
        <v>527291</v>
      </c>
      <c r="M39" s="176"/>
      <c r="N39" s="176"/>
      <c r="O39" s="176"/>
      <c r="P39" s="176"/>
      <c r="Q39" s="176"/>
      <c r="R39" s="175">
        <v>2</v>
      </c>
      <c r="S39" s="175"/>
      <c r="T39" s="175"/>
      <c r="U39" s="49"/>
      <c r="V39" s="176">
        <v>631179</v>
      </c>
      <c r="W39" s="176"/>
      <c r="X39" s="176"/>
      <c r="Y39" s="176"/>
      <c r="Z39" s="176"/>
      <c r="AA39" s="176"/>
      <c r="AB39" s="175">
        <v>2</v>
      </c>
      <c r="AC39" s="175"/>
      <c r="AD39" s="175"/>
      <c r="AE39" s="49"/>
      <c r="AF39" s="176">
        <v>252036</v>
      </c>
      <c r="AG39" s="176"/>
      <c r="AH39" s="176"/>
      <c r="AI39" s="176"/>
      <c r="AJ39" s="176"/>
      <c r="AK39" s="176"/>
      <c r="AL39" s="175">
        <v>1</v>
      </c>
      <c r="AM39" s="175"/>
      <c r="AN39" s="175"/>
      <c r="AO39" s="49"/>
      <c r="AP39" s="176">
        <v>138187</v>
      </c>
      <c r="AQ39" s="176"/>
      <c r="AR39" s="176"/>
      <c r="AS39" s="176"/>
      <c r="AT39" s="176"/>
      <c r="AU39" s="176"/>
      <c r="AV39" s="175">
        <v>0</v>
      </c>
      <c r="AW39" s="175"/>
      <c r="AX39" s="175"/>
      <c r="AY39" s="49"/>
      <c r="AZ39" s="176">
        <v>519904</v>
      </c>
      <c r="BA39" s="176"/>
      <c r="BB39" s="176"/>
      <c r="BC39" s="176"/>
      <c r="BD39" s="176"/>
      <c r="BE39" s="176"/>
      <c r="BF39" s="175">
        <v>2</v>
      </c>
      <c r="BG39" s="175"/>
      <c r="BH39" s="175"/>
    </row>
    <row r="40" spans="1:60" s="1" customFormat="1" ht="19" customHeight="1" x14ac:dyDescent="0.2">
      <c r="A40" s="181" t="s">
        <v>173</v>
      </c>
      <c r="B40" s="181"/>
      <c r="C40" s="181"/>
      <c r="D40" s="181"/>
      <c r="E40" s="181"/>
      <c r="F40" s="181"/>
      <c r="G40" s="181"/>
      <c r="H40" s="181"/>
      <c r="I40" s="181"/>
      <c r="J40" s="181"/>
      <c r="K40" s="53"/>
      <c r="L40" s="176">
        <v>478316</v>
      </c>
      <c r="M40" s="176"/>
      <c r="N40" s="176"/>
      <c r="O40" s="176"/>
      <c r="P40" s="176"/>
      <c r="Q40" s="176"/>
      <c r="R40" s="175">
        <v>1</v>
      </c>
      <c r="S40" s="175"/>
      <c r="T40" s="175"/>
      <c r="U40" s="49"/>
      <c r="V40" s="176">
        <v>553496</v>
      </c>
      <c r="W40" s="176"/>
      <c r="X40" s="176"/>
      <c r="Y40" s="176"/>
      <c r="Z40" s="176"/>
      <c r="AA40" s="176"/>
      <c r="AB40" s="175">
        <v>0</v>
      </c>
      <c r="AC40" s="175"/>
      <c r="AD40" s="175"/>
      <c r="AE40" s="49"/>
      <c r="AF40" s="176" t="s">
        <v>164</v>
      </c>
      <c r="AG40" s="176"/>
      <c r="AH40" s="176"/>
      <c r="AI40" s="176"/>
      <c r="AJ40" s="176"/>
      <c r="AK40" s="176"/>
      <c r="AL40" s="175"/>
      <c r="AM40" s="175"/>
      <c r="AN40" s="175"/>
      <c r="AO40" s="49"/>
      <c r="AP40" s="176" t="s">
        <v>164</v>
      </c>
      <c r="AQ40" s="176"/>
      <c r="AR40" s="176"/>
      <c r="AS40" s="176"/>
      <c r="AT40" s="176"/>
      <c r="AU40" s="176"/>
      <c r="AV40" s="175"/>
      <c r="AW40" s="175"/>
      <c r="AX40" s="175"/>
      <c r="AY40" s="49"/>
      <c r="AZ40" s="176">
        <v>375396</v>
      </c>
      <c r="BA40" s="176"/>
      <c r="BB40" s="176"/>
      <c r="BC40" s="176"/>
      <c r="BD40" s="176"/>
      <c r="BE40" s="176"/>
      <c r="BF40" s="175">
        <v>1</v>
      </c>
      <c r="BG40" s="175"/>
      <c r="BH40" s="175"/>
    </row>
    <row r="41" spans="1:60" s="1" customFormat="1" ht="19" customHeight="1" x14ac:dyDescent="0.2">
      <c r="A41" s="181" t="s">
        <v>175</v>
      </c>
      <c r="B41" s="181"/>
      <c r="C41" s="181"/>
      <c r="D41" s="181"/>
      <c r="E41" s="181"/>
      <c r="F41" s="181"/>
      <c r="G41" s="181"/>
      <c r="H41" s="181"/>
      <c r="I41" s="181"/>
      <c r="J41" s="181"/>
      <c r="K41" s="53"/>
      <c r="L41" s="176">
        <v>241848</v>
      </c>
      <c r="M41" s="176"/>
      <c r="N41" s="176"/>
      <c r="O41" s="176"/>
      <c r="P41" s="176"/>
      <c r="Q41" s="176"/>
      <c r="R41" s="175">
        <v>0</v>
      </c>
      <c r="S41" s="175"/>
      <c r="T41" s="175"/>
      <c r="U41" s="49"/>
      <c r="V41" s="176">
        <v>480188</v>
      </c>
      <c r="W41" s="176"/>
      <c r="X41" s="176"/>
      <c r="Y41" s="176"/>
      <c r="Z41" s="176"/>
      <c r="AA41" s="176"/>
      <c r="AB41" s="175">
        <v>1</v>
      </c>
      <c r="AC41" s="175"/>
      <c r="AD41" s="175"/>
      <c r="AE41" s="49"/>
      <c r="AF41" s="176">
        <v>109968</v>
      </c>
      <c r="AG41" s="176"/>
      <c r="AH41" s="176"/>
      <c r="AI41" s="176"/>
      <c r="AJ41" s="176"/>
      <c r="AK41" s="176"/>
      <c r="AL41" s="175">
        <v>0</v>
      </c>
      <c r="AM41" s="175"/>
      <c r="AN41" s="175"/>
      <c r="AO41" s="49"/>
      <c r="AP41" s="176">
        <v>68324</v>
      </c>
      <c r="AQ41" s="176"/>
      <c r="AR41" s="176"/>
      <c r="AS41" s="176"/>
      <c r="AT41" s="176"/>
      <c r="AU41" s="176"/>
      <c r="AV41" s="181">
        <v>0</v>
      </c>
      <c r="AW41" s="181"/>
      <c r="AX41" s="181"/>
      <c r="AY41" s="49"/>
      <c r="AZ41" s="176">
        <v>210755</v>
      </c>
      <c r="BA41" s="176"/>
      <c r="BB41" s="176"/>
      <c r="BC41" s="176"/>
      <c r="BD41" s="176"/>
      <c r="BE41" s="176"/>
      <c r="BF41" s="175">
        <v>0</v>
      </c>
      <c r="BG41" s="175"/>
      <c r="BH41" s="175"/>
    </row>
    <row r="42" spans="1:60" s="1" customFormat="1" ht="19" customHeight="1" x14ac:dyDescent="0.2">
      <c r="A42" s="181" t="s">
        <v>163</v>
      </c>
      <c r="B42" s="181"/>
      <c r="C42" s="181"/>
      <c r="D42" s="181"/>
      <c r="E42" s="181"/>
      <c r="F42" s="181"/>
      <c r="G42" s="181"/>
      <c r="H42" s="181"/>
      <c r="I42" s="181"/>
      <c r="J42" s="181"/>
      <c r="K42" s="53"/>
      <c r="L42" s="176">
        <v>218838</v>
      </c>
      <c r="M42" s="176"/>
      <c r="N42" s="176"/>
      <c r="O42" s="176"/>
      <c r="P42" s="176"/>
      <c r="Q42" s="176"/>
      <c r="R42" s="175">
        <v>0</v>
      </c>
      <c r="S42" s="175"/>
      <c r="T42" s="175"/>
      <c r="U42" s="49"/>
      <c r="V42" s="176">
        <v>247048</v>
      </c>
      <c r="W42" s="176"/>
      <c r="X42" s="176"/>
      <c r="Y42" s="176"/>
      <c r="Z42" s="176"/>
      <c r="AA42" s="176"/>
      <c r="AB42" s="175">
        <v>0</v>
      </c>
      <c r="AC42" s="175"/>
      <c r="AD42" s="175"/>
      <c r="AE42" s="49"/>
      <c r="AF42" s="176">
        <v>87272</v>
      </c>
      <c r="AG42" s="176"/>
      <c r="AH42" s="176"/>
      <c r="AI42" s="176"/>
      <c r="AJ42" s="176"/>
      <c r="AK42" s="176"/>
      <c r="AL42" s="175">
        <v>0</v>
      </c>
      <c r="AM42" s="175"/>
      <c r="AN42" s="175"/>
      <c r="AO42" s="49"/>
      <c r="AP42" s="176">
        <v>49267</v>
      </c>
      <c r="AQ42" s="176"/>
      <c r="AR42" s="176"/>
      <c r="AS42" s="176"/>
      <c r="AT42" s="176"/>
      <c r="AU42" s="176"/>
      <c r="AV42" s="175">
        <v>0</v>
      </c>
      <c r="AW42" s="175"/>
      <c r="AX42" s="175"/>
      <c r="AY42" s="49"/>
      <c r="AZ42" s="176">
        <v>207318</v>
      </c>
      <c r="BA42" s="176"/>
      <c r="BB42" s="176"/>
      <c r="BC42" s="176"/>
      <c r="BD42" s="176"/>
      <c r="BE42" s="176"/>
      <c r="BF42" s="175">
        <v>0</v>
      </c>
      <c r="BG42" s="175"/>
      <c r="BH42" s="175"/>
    </row>
    <row r="43" spans="1:60" s="1" customFormat="1" ht="19" customHeight="1" x14ac:dyDescent="0.2">
      <c r="A43" s="181" t="s">
        <v>172</v>
      </c>
      <c r="B43" s="181"/>
      <c r="C43" s="181"/>
      <c r="D43" s="181"/>
      <c r="E43" s="181"/>
      <c r="F43" s="181"/>
      <c r="G43" s="181"/>
      <c r="H43" s="181"/>
      <c r="I43" s="181"/>
      <c r="J43" s="181"/>
      <c r="K43" s="53"/>
      <c r="L43" s="176">
        <v>175506</v>
      </c>
      <c r="M43" s="176"/>
      <c r="N43" s="176"/>
      <c r="O43" s="176"/>
      <c r="P43" s="176"/>
      <c r="Q43" s="176"/>
      <c r="R43" s="175">
        <v>0</v>
      </c>
      <c r="S43" s="175"/>
      <c r="T43" s="175"/>
      <c r="U43" s="49"/>
      <c r="V43" s="176">
        <v>259055</v>
      </c>
      <c r="W43" s="176"/>
      <c r="X43" s="176"/>
      <c r="Y43" s="176"/>
      <c r="Z43" s="176"/>
      <c r="AA43" s="176"/>
      <c r="AB43" s="175">
        <v>0</v>
      </c>
      <c r="AC43" s="175"/>
      <c r="AD43" s="175"/>
      <c r="AE43" s="49"/>
      <c r="AF43" s="176">
        <v>73431</v>
      </c>
      <c r="AG43" s="176"/>
      <c r="AH43" s="176"/>
      <c r="AI43" s="176"/>
      <c r="AJ43" s="176"/>
      <c r="AK43" s="176"/>
      <c r="AL43" s="175">
        <v>0</v>
      </c>
      <c r="AM43" s="175"/>
      <c r="AN43" s="175"/>
      <c r="AO43" s="49"/>
      <c r="AP43" s="176">
        <v>44284</v>
      </c>
      <c r="AQ43" s="176"/>
      <c r="AR43" s="176"/>
      <c r="AS43" s="176"/>
      <c r="AT43" s="176"/>
      <c r="AU43" s="176"/>
      <c r="AV43" s="175">
        <v>0</v>
      </c>
      <c r="AW43" s="175"/>
      <c r="AX43" s="175"/>
      <c r="AY43" s="49"/>
      <c r="AZ43" s="176">
        <v>151773</v>
      </c>
      <c r="BA43" s="176"/>
      <c r="BB43" s="176"/>
      <c r="BC43" s="176"/>
      <c r="BD43" s="176"/>
      <c r="BE43" s="176"/>
      <c r="BF43" s="175">
        <v>0</v>
      </c>
      <c r="BG43" s="175"/>
      <c r="BH43" s="175"/>
    </row>
    <row r="44" spans="1:60" s="1" customFormat="1" ht="27" customHeight="1" x14ac:dyDescent="0.2">
      <c r="A44" s="220" t="s">
        <v>181</v>
      </c>
      <c r="B44" s="220"/>
      <c r="C44" s="220"/>
      <c r="D44" s="220"/>
      <c r="E44" s="220"/>
      <c r="F44" s="220"/>
      <c r="G44" s="220"/>
      <c r="H44" s="220"/>
      <c r="I44" s="220"/>
      <c r="J44" s="220"/>
      <c r="K44" s="53"/>
      <c r="L44" s="176">
        <v>209174</v>
      </c>
      <c r="M44" s="176"/>
      <c r="N44" s="176"/>
      <c r="O44" s="176"/>
      <c r="P44" s="176"/>
      <c r="Q44" s="176"/>
      <c r="R44" s="175">
        <v>0</v>
      </c>
      <c r="S44" s="175"/>
      <c r="T44" s="175"/>
      <c r="U44" s="49"/>
      <c r="V44" s="176">
        <v>105647</v>
      </c>
      <c r="W44" s="176"/>
      <c r="X44" s="176"/>
      <c r="Y44" s="176"/>
      <c r="Z44" s="176"/>
      <c r="AA44" s="176"/>
      <c r="AB44" s="175">
        <v>0</v>
      </c>
      <c r="AC44" s="175"/>
      <c r="AD44" s="175"/>
      <c r="AE44" s="49"/>
      <c r="AF44" s="176">
        <v>40460</v>
      </c>
      <c r="AG44" s="176"/>
      <c r="AH44" s="176"/>
      <c r="AI44" s="176"/>
      <c r="AJ44" s="176"/>
      <c r="AK44" s="176"/>
      <c r="AL44" s="175">
        <v>0</v>
      </c>
      <c r="AM44" s="175"/>
      <c r="AN44" s="175"/>
      <c r="AO44" s="49"/>
      <c r="AP44" s="176" t="s">
        <v>164</v>
      </c>
      <c r="AQ44" s="176"/>
      <c r="AR44" s="176"/>
      <c r="AS44" s="176"/>
      <c r="AT44" s="176"/>
      <c r="AU44" s="176"/>
      <c r="AV44" s="175"/>
      <c r="AW44" s="175"/>
      <c r="AX44" s="175"/>
      <c r="AY44" s="49"/>
      <c r="AZ44" s="176">
        <v>128713</v>
      </c>
      <c r="BA44" s="176"/>
      <c r="BB44" s="176"/>
      <c r="BC44" s="176"/>
      <c r="BD44" s="176"/>
      <c r="BE44" s="176"/>
      <c r="BF44" s="175">
        <v>0</v>
      </c>
      <c r="BG44" s="175"/>
      <c r="BH44" s="175"/>
    </row>
    <row r="45" spans="1:60" s="1" customFormat="1" ht="19" customHeight="1" x14ac:dyDescent="0.2">
      <c r="A45" s="181" t="s">
        <v>89</v>
      </c>
      <c r="B45" s="181"/>
      <c r="C45" s="181"/>
      <c r="D45" s="181"/>
      <c r="E45" s="181"/>
      <c r="F45" s="181"/>
      <c r="G45" s="181"/>
      <c r="H45" s="181"/>
      <c r="I45" s="181"/>
      <c r="J45" s="181"/>
      <c r="K45" s="53"/>
      <c r="L45" s="176">
        <v>63729</v>
      </c>
      <c r="M45" s="176"/>
      <c r="N45" s="176"/>
      <c r="O45" s="176"/>
      <c r="P45" s="176"/>
      <c r="Q45" s="176"/>
      <c r="R45" s="175">
        <v>0</v>
      </c>
      <c r="S45" s="175"/>
      <c r="T45" s="175"/>
      <c r="U45" s="49"/>
      <c r="V45" s="176">
        <v>75014</v>
      </c>
      <c r="W45" s="176"/>
      <c r="X45" s="176"/>
      <c r="Y45" s="176"/>
      <c r="Z45" s="176"/>
      <c r="AA45" s="176"/>
      <c r="AB45" s="175">
        <v>0</v>
      </c>
      <c r="AC45" s="175"/>
      <c r="AD45" s="175"/>
      <c r="AE45" s="49"/>
      <c r="AF45" s="176">
        <v>37654</v>
      </c>
      <c r="AG45" s="176"/>
      <c r="AH45" s="176"/>
      <c r="AI45" s="176"/>
      <c r="AJ45" s="176"/>
      <c r="AK45" s="176"/>
      <c r="AL45" s="175">
        <v>0</v>
      </c>
      <c r="AM45" s="175"/>
      <c r="AN45" s="175"/>
      <c r="AO45" s="49"/>
      <c r="AP45" s="176">
        <v>18674</v>
      </c>
      <c r="AQ45" s="176"/>
      <c r="AR45" s="176"/>
      <c r="AS45" s="176"/>
      <c r="AT45" s="176"/>
      <c r="AU45" s="176"/>
      <c r="AV45" s="175">
        <v>0</v>
      </c>
      <c r="AW45" s="175"/>
      <c r="AX45" s="175"/>
      <c r="AY45" s="49"/>
      <c r="AZ45" s="176">
        <v>142166</v>
      </c>
      <c r="BA45" s="176"/>
      <c r="BB45" s="176"/>
      <c r="BC45" s="176"/>
      <c r="BD45" s="176"/>
      <c r="BE45" s="176"/>
      <c r="BF45" s="175">
        <v>0</v>
      </c>
      <c r="BG45" s="175"/>
      <c r="BH45" s="175"/>
    </row>
    <row r="46" spans="1:60" s="1" customFormat="1" ht="27" customHeight="1" x14ac:dyDescent="0.2">
      <c r="A46" s="220" t="s">
        <v>182</v>
      </c>
      <c r="B46" s="220"/>
      <c r="C46" s="220"/>
      <c r="D46" s="220"/>
      <c r="E46" s="220"/>
      <c r="F46" s="220"/>
      <c r="G46" s="220"/>
      <c r="H46" s="220"/>
      <c r="I46" s="220"/>
      <c r="J46" s="220"/>
      <c r="K46" s="53"/>
      <c r="L46" s="176" t="s">
        <v>164</v>
      </c>
      <c r="M46" s="176"/>
      <c r="N46" s="176"/>
      <c r="O46" s="176"/>
      <c r="P46" s="176"/>
      <c r="Q46" s="176"/>
      <c r="R46" s="175"/>
      <c r="S46" s="175"/>
      <c r="T46" s="175"/>
      <c r="U46" s="49"/>
      <c r="V46" s="176" t="s">
        <v>164</v>
      </c>
      <c r="W46" s="176"/>
      <c r="X46" s="176"/>
      <c r="Y46" s="176"/>
      <c r="Z46" s="176"/>
      <c r="AA46" s="176"/>
      <c r="AB46" s="175"/>
      <c r="AC46" s="175"/>
      <c r="AD46" s="175"/>
      <c r="AE46" s="49"/>
      <c r="AF46" s="176" t="s">
        <v>164</v>
      </c>
      <c r="AG46" s="176"/>
      <c r="AH46" s="176"/>
      <c r="AI46" s="176"/>
      <c r="AJ46" s="176"/>
      <c r="AK46" s="176"/>
      <c r="AL46" s="175"/>
      <c r="AM46" s="175"/>
      <c r="AN46" s="175"/>
      <c r="AO46" s="49"/>
      <c r="AP46" s="176" t="s">
        <v>164</v>
      </c>
      <c r="AQ46" s="176"/>
      <c r="AR46" s="176"/>
      <c r="AS46" s="176"/>
      <c r="AT46" s="176"/>
      <c r="AU46" s="176"/>
      <c r="AV46" s="175"/>
      <c r="AW46" s="175"/>
      <c r="AX46" s="175"/>
      <c r="AY46" s="49"/>
      <c r="AZ46" s="176" t="s">
        <v>164</v>
      </c>
      <c r="BA46" s="176"/>
      <c r="BB46" s="176"/>
      <c r="BC46" s="176"/>
      <c r="BD46" s="176"/>
      <c r="BE46" s="176"/>
      <c r="BF46" s="175"/>
      <c r="BG46" s="175"/>
      <c r="BH46" s="175"/>
    </row>
    <row r="47" spans="1:60" s="1" customFormat="1" ht="19" customHeight="1" x14ac:dyDescent="0.2">
      <c r="A47" s="181" t="s">
        <v>3</v>
      </c>
      <c r="B47" s="181"/>
      <c r="C47" s="181"/>
      <c r="D47" s="181"/>
      <c r="E47" s="181"/>
      <c r="F47" s="181"/>
      <c r="G47" s="181"/>
      <c r="H47" s="181"/>
      <c r="I47" s="181"/>
      <c r="J47" s="181"/>
      <c r="K47" s="53"/>
      <c r="L47" s="192">
        <f>SUM(L35:Q46)</f>
        <v>6979356</v>
      </c>
      <c r="M47" s="192"/>
      <c r="N47" s="192"/>
      <c r="O47" s="192"/>
      <c r="P47" s="192"/>
      <c r="Q47" s="192"/>
      <c r="R47" s="175">
        <f>SUM(R35:T46)</f>
        <v>21</v>
      </c>
      <c r="S47" s="175"/>
      <c r="T47" s="175"/>
      <c r="U47" s="49"/>
      <c r="V47" s="192">
        <f>SUM(V35:AA46)</f>
        <v>9347675</v>
      </c>
      <c r="W47" s="192"/>
      <c r="X47" s="192"/>
      <c r="Y47" s="192"/>
      <c r="Z47" s="192"/>
      <c r="AA47" s="192"/>
      <c r="AB47" s="175">
        <f>SUM(AB35:AD46)</f>
        <v>28</v>
      </c>
      <c r="AC47" s="175"/>
      <c r="AD47" s="175"/>
      <c r="AE47" s="49"/>
      <c r="AF47" s="192">
        <f>SUM(AF35:AK46)</f>
        <v>3004801</v>
      </c>
      <c r="AG47" s="192"/>
      <c r="AH47" s="192"/>
      <c r="AI47" s="192"/>
      <c r="AJ47" s="192"/>
      <c r="AK47" s="192"/>
      <c r="AL47" s="175">
        <f>SUM(AL35:AN46)</f>
        <v>10</v>
      </c>
      <c r="AM47" s="175"/>
      <c r="AN47" s="175"/>
      <c r="AO47" s="49"/>
      <c r="AP47" s="192">
        <f>SUM(AP35:AU46)</f>
        <v>1644793</v>
      </c>
      <c r="AQ47" s="192"/>
      <c r="AR47" s="192"/>
      <c r="AS47" s="192"/>
      <c r="AT47" s="192"/>
      <c r="AU47" s="192"/>
      <c r="AV47" s="175">
        <f>SUM(AV35:AX46)</f>
        <v>6</v>
      </c>
      <c r="AW47" s="175"/>
      <c r="AX47" s="175"/>
      <c r="AY47" s="49"/>
      <c r="AZ47" s="192">
        <f>SUM(AZ35:BE46)</f>
        <v>6313660</v>
      </c>
      <c r="BA47" s="192"/>
      <c r="BB47" s="192"/>
      <c r="BC47" s="192"/>
      <c r="BD47" s="192"/>
      <c r="BE47" s="192"/>
      <c r="BF47" s="175">
        <f>SUM(BF35:BH46)</f>
        <v>20</v>
      </c>
      <c r="BG47" s="175"/>
      <c r="BH47" s="175"/>
    </row>
    <row r="48" spans="1:60" x14ac:dyDescent="0.2">
      <c r="A48" s="184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4"/>
      <c r="AT48" s="184"/>
      <c r="AU48" s="184"/>
      <c r="AV48" s="184"/>
      <c r="AW48" s="184"/>
      <c r="AX48" s="184"/>
      <c r="AY48" s="184"/>
      <c r="AZ48" s="184"/>
      <c r="BA48" s="184"/>
      <c r="BB48" s="184"/>
      <c r="BC48" s="184"/>
      <c r="BD48" s="184"/>
      <c r="BE48" s="184"/>
      <c r="BF48" s="184"/>
      <c r="BG48" s="184"/>
    </row>
  </sheetData>
  <mergeCells count="431">
    <mergeCell ref="E14:X14"/>
    <mergeCell ref="A46:J46"/>
    <mergeCell ref="A28:J28"/>
    <mergeCell ref="A25:J25"/>
    <mergeCell ref="A27:J27"/>
    <mergeCell ref="A18:O18"/>
    <mergeCell ref="L28:Q28"/>
    <mergeCell ref="A32:J32"/>
    <mergeCell ref="A36:J36"/>
    <mergeCell ref="A43:J43"/>
    <mergeCell ref="A40:J40"/>
    <mergeCell ref="R30:T30"/>
    <mergeCell ref="V30:AA30"/>
    <mergeCell ref="R21:T21"/>
    <mergeCell ref="L31:Q31"/>
    <mergeCell ref="L26:Q26"/>
    <mergeCell ref="R26:T26"/>
    <mergeCell ref="A47:J47"/>
    <mergeCell ref="E3:X4"/>
    <mergeCell ref="A35:J35"/>
    <mergeCell ref="A38:J38"/>
    <mergeCell ref="A42:J42"/>
    <mergeCell ref="A45:J45"/>
    <mergeCell ref="A41:J41"/>
    <mergeCell ref="A39:J39"/>
    <mergeCell ref="A37:J37"/>
    <mergeCell ref="A44:J44"/>
    <mergeCell ref="A30:J30"/>
    <mergeCell ref="A26:J26"/>
    <mergeCell ref="A24:J24"/>
    <mergeCell ref="A22:J22"/>
    <mergeCell ref="A29:J29"/>
    <mergeCell ref="A31:J31"/>
    <mergeCell ref="A9:D9"/>
    <mergeCell ref="A7:D7"/>
    <mergeCell ref="A3:D4"/>
    <mergeCell ref="L22:Q22"/>
    <mergeCell ref="R22:T22"/>
    <mergeCell ref="V22:AA22"/>
    <mergeCell ref="L29:Q29"/>
    <mergeCell ref="A21:J21"/>
    <mergeCell ref="R37:T37"/>
    <mergeCell ref="V37:AA37"/>
    <mergeCell ref="BF38:BH38"/>
    <mergeCell ref="V43:AA43"/>
    <mergeCell ref="AL40:AN40"/>
    <mergeCell ref="AP40:AU40"/>
    <mergeCell ref="AB43:AD43"/>
    <mergeCell ref="L40:Q40"/>
    <mergeCell ref="R40:T40"/>
    <mergeCell ref="AZ43:BE43"/>
    <mergeCell ref="AV43:AX43"/>
    <mergeCell ref="R42:T42"/>
    <mergeCell ref="V42:AA42"/>
    <mergeCell ref="AP42:AU42"/>
    <mergeCell ref="AV42:AX42"/>
    <mergeCell ref="AB42:AD42"/>
    <mergeCell ref="AB38:AD38"/>
    <mergeCell ref="AF38:AK38"/>
    <mergeCell ref="L38:Q38"/>
    <mergeCell ref="R38:T38"/>
    <mergeCell ref="AH14:AP14"/>
    <mergeCell ref="AQ14:AY14"/>
    <mergeCell ref="AZ14:BB14"/>
    <mergeCell ref="BC14:BJ14"/>
    <mergeCell ref="BK14:BN14"/>
    <mergeCell ref="AH13:AP13"/>
    <mergeCell ref="AQ13:AY13"/>
    <mergeCell ref="Y8:AG8"/>
    <mergeCell ref="AV44:AX44"/>
    <mergeCell ref="AZ44:BE44"/>
    <mergeCell ref="BF44:BH44"/>
    <mergeCell ref="AD19:AL19"/>
    <mergeCell ref="AP28:AU28"/>
    <mergeCell ref="AP21:AU21"/>
    <mergeCell ref="AN19:AV19"/>
    <mergeCell ref="AB23:AD23"/>
    <mergeCell ref="AL24:AN24"/>
    <mergeCell ref="BF24:BH24"/>
    <mergeCell ref="AZ24:BE24"/>
    <mergeCell ref="AZ26:BE26"/>
    <mergeCell ref="AL26:AN26"/>
    <mergeCell ref="AZ27:BE27"/>
    <mergeCell ref="AP26:AU26"/>
    <mergeCell ref="AP27:AU27"/>
    <mergeCell ref="AV27:AX27"/>
    <mergeCell ref="AV24:AX24"/>
    <mergeCell ref="AZ46:BE46"/>
    <mergeCell ref="BF46:BH46"/>
    <mergeCell ref="AZ47:BE47"/>
    <mergeCell ref="L47:Q47"/>
    <mergeCell ref="R47:T47"/>
    <mergeCell ref="V47:AA47"/>
    <mergeCell ref="L39:Q39"/>
    <mergeCell ref="R39:T39"/>
    <mergeCell ref="AZ39:BE39"/>
    <mergeCell ref="V41:AA41"/>
    <mergeCell ref="AB41:AD41"/>
    <mergeCell ref="AF41:AK41"/>
    <mergeCell ref="AV41:AX41"/>
    <mergeCell ref="AZ41:BE41"/>
    <mergeCell ref="AF42:AK42"/>
    <mergeCell ref="AL42:AN42"/>
    <mergeCell ref="AF40:AK40"/>
    <mergeCell ref="L44:Q44"/>
    <mergeCell ref="R44:T44"/>
    <mergeCell ref="V44:AA44"/>
    <mergeCell ref="AB44:AD44"/>
    <mergeCell ref="AF44:AK44"/>
    <mergeCell ref="AL44:AN44"/>
    <mergeCell ref="AP44:AU44"/>
    <mergeCell ref="A48:BG48"/>
    <mergeCell ref="AF47:AK47"/>
    <mergeCell ref="AL47:AN47"/>
    <mergeCell ref="L41:Q41"/>
    <mergeCell ref="R41:T41"/>
    <mergeCell ref="AB47:AD47"/>
    <mergeCell ref="AV39:AX39"/>
    <mergeCell ref="AB45:AD45"/>
    <mergeCell ref="AF45:AK45"/>
    <mergeCell ref="AL45:AN45"/>
    <mergeCell ref="BF47:BH47"/>
    <mergeCell ref="AP47:AU47"/>
    <mergeCell ref="AV47:AX47"/>
    <mergeCell ref="BF45:BH45"/>
    <mergeCell ref="AZ42:BE42"/>
    <mergeCell ref="AV45:AX45"/>
    <mergeCell ref="AZ45:BE45"/>
    <mergeCell ref="BF39:BH39"/>
    <mergeCell ref="AL41:AN41"/>
    <mergeCell ref="AP41:AU41"/>
    <mergeCell ref="BF43:BH43"/>
    <mergeCell ref="BF41:BH41"/>
    <mergeCell ref="BF42:BH42"/>
    <mergeCell ref="L42:Q42"/>
    <mergeCell ref="BF35:BH35"/>
    <mergeCell ref="J34:R34"/>
    <mergeCell ref="T34:AB34"/>
    <mergeCell ref="AX34:BF34"/>
    <mergeCell ref="AZ35:BE35"/>
    <mergeCell ref="V40:AA40"/>
    <mergeCell ref="AB40:AD40"/>
    <mergeCell ref="AF35:AK35"/>
    <mergeCell ref="AP35:AU35"/>
    <mergeCell ref="L35:Q35"/>
    <mergeCell ref="R35:T35"/>
    <mergeCell ref="V35:AA35"/>
    <mergeCell ref="AP36:AU36"/>
    <mergeCell ref="AB37:AD37"/>
    <mergeCell ref="AF37:AK37"/>
    <mergeCell ref="AL37:AN37"/>
    <mergeCell ref="AP37:AU37"/>
    <mergeCell ref="AV37:AX37"/>
    <mergeCell ref="AZ37:BE37"/>
    <mergeCell ref="AV38:AX38"/>
    <mergeCell ref="AL36:AN36"/>
    <mergeCell ref="BF36:BH36"/>
    <mergeCell ref="AP38:AU38"/>
    <mergeCell ref="L37:Q37"/>
    <mergeCell ref="AZ36:BE36"/>
    <mergeCell ref="L32:Q32"/>
    <mergeCell ref="R32:T32"/>
    <mergeCell ref="AZ32:BE32"/>
    <mergeCell ref="R29:T29"/>
    <mergeCell ref="V29:AA29"/>
    <mergeCell ref="AL22:AN22"/>
    <mergeCell ref="AP22:AU22"/>
    <mergeCell ref="AV22:AX22"/>
    <mergeCell ref="AZ22:BE22"/>
    <mergeCell ref="AB29:AD29"/>
    <mergeCell ref="AF29:AK29"/>
    <mergeCell ref="AL29:AN29"/>
    <mergeCell ref="AP29:AU29"/>
    <mergeCell ref="AV29:AX29"/>
    <mergeCell ref="AZ29:BE29"/>
    <mergeCell ref="V23:AA23"/>
    <mergeCell ref="AL28:AN28"/>
    <mergeCell ref="L23:Q23"/>
    <mergeCell ref="R23:T23"/>
    <mergeCell ref="AV35:AX35"/>
    <mergeCell ref="AZ28:BE28"/>
    <mergeCell ref="AB22:AD22"/>
    <mergeCell ref="AF22:AK22"/>
    <mergeCell ref="A1:AE1"/>
    <mergeCell ref="AH10:AP10"/>
    <mergeCell ref="AH5:AP5"/>
    <mergeCell ref="Y3:AY3"/>
    <mergeCell ref="AH16:AP16"/>
    <mergeCell ref="AQ16:AY16"/>
    <mergeCell ref="Y16:AG16"/>
    <mergeCell ref="Y11:AG11"/>
    <mergeCell ref="AQ8:AY8"/>
    <mergeCell ref="AQ9:AY9"/>
    <mergeCell ref="Y7:AG7"/>
    <mergeCell ref="AH7:AP7"/>
    <mergeCell ref="AQ7:AY7"/>
    <mergeCell ref="A14:D14"/>
    <mergeCell ref="A6:D6"/>
    <mergeCell ref="A13:D13"/>
    <mergeCell ref="A10:D10"/>
    <mergeCell ref="A5:D5"/>
    <mergeCell ref="A8:D8"/>
    <mergeCell ref="A12:D12"/>
    <mergeCell ref="A15:D15"/>
    <mergeCell ref="Y15:AG15"/>
    <mergeCell ref="E15:X15"/>
    <mergeCell ref="Y14:AG14"/>
    <mergeCell ref="Y4:AG4"/>
    <mergeCell ref="AH4:AP4"/>
    <mergeCell ref="Y13:AG13"/>
    <mergeCell ref="A11:D11"/>
    <mergeCell ref="BK4:BN4"/>
    <mergeCell ref="AZ11:BB11"/>
    <mergeCell ref="BC11:BJ11"/>
    <mergeCell ref="BK11:BN11"/>
    <mergeCell ref="AQ4:AY4"/>
    <mergeCell ref="AH8:AP8"/>
    <mergeCell ref="AH9:AP9"/>
    <mergeCell ref="AH12:AP12"/>
    <mergeCell ref="AQ12:AY12"/>
    <mergeCell ref="AH6:AP6"/>
    <mergeCell ref="AQ6:AY6"/>
    <mergeCell ref="AQ10:AY10"/>
    <mergeCell ref="AQ5:AY5"/>
    <mergeCell ref="AH11:AP11"/>
    <mergeCell ref="AQ11:AY11"/>
    <mergeCell ref="Y10:AG10"/>
    <mergeCell ref="Y5:AG5"/>
    <mergeCell ref="Y9:AG9"/>
    <mergeCell ref="Y12:AG12"/>
    <mergeCell ref="Y6:AG6"/>
    <mergeCell ref="E5:X5"/>
    <mergeCell ref="E6:X6"/>
    <mergeCell ref="AZ13:BB13"/>
    <mergeCell ref="BC13:BJ13"/>
    <mergeCell ref="BK13:BN13"/>
    <mergeCell ref="AZ10:BB10"/>
    <mergeCell ref="AZ5:BB5"/>
    <mergeCell ref="BK10:BN10"/>
    <mergeCell ref="BK5:BN5"/>
    <mergeCell ref="AZ7:BB7"/>
    <mergeCell ref="BC7:BJ7"/>
    <mergeCell ref="BK7:BN7"/>
    <mergeCell ref="E7:X7"/>
    <mergeCell ref="E8:X8"/>
    <mergeCell ref="E9:X9"/>
    <mergeCell ref="E10:X10"/>
    <mergeCell ref="E11:X11"/>
    <mergeCell ref="E12:X12"/>
    <mergeCell ref="E13:X13"/>
    <mergeCell ref="AZ3:BB4"/>
    <mergeCell ref="BK8:BN8"/>
    <mergeCell ref="BK9:BN9"/>
    <mergeCell ref="BK12:BN12"/>
    <mergeCell ref="BC4:BJ4"/>
    <mergeCell ref="BC3:BN3"/>
    <mergeCell ref="AZ12:BB12"/>
    <mergeCell ref="BC12:BJ12"/>
    <mergeCell ref="AZ8:BB8"/>
    <mergeCell ref="AZ9:BB9"/>
    <mergeCell ref="BC10:BJ10"/>
    <mergeCell ref="BC5:BJ5"/>
    <mergeCell ref="BC8:BJ8"/>
    <mergeCell ref="BC9:BJ9"/>
    <mergeCell ref="AZ6:BB6"/>
    <mergeCell ref="BC6:BJ6"/>
    <mergeCell ref="BK6:BN6"/>
    <mergeCell ref="L24:Q24"/>
    <mergeCell ref="R24:T24"/>
    <mergeCell ref="AF31:AK31"/>
    <mergeCell ref="AF36:AK36"/>
    <mergeCell ref="R25:T25"/>
    <mergeCell ref="AB28:AD28"/>
    <mergeCell ref="V28:AA28"/>
    <mergeCell ref="L30:Q30"/>
    <mergeCell ref="L27:Q27"/>
    <mergeCell ref="R27:T27"/>
    <mergeCell ref="V27:AA27"/>
    <mergeCell ref="AF25:AK25"/>
    <mergeCell ref="AB25:AD25"/>
    <mergeCell ref="AB26:AD26"/>
    <mergeCell ref="AF24:AK24"/>
    <mergeCell ref="AF26:AK26"/>
    <mergeCell ref="AD34:AL34"/>
    <mergeCell ref="AB30:AD30"/>
    <mergeCell ref="R28:T28"/>
    <mergeCell ref="AB27:AD27"/>
    <mergeCell ref="AL32:AN32"/>
    <mergeCell ref="AZ31:BE31"/>
    <mergeCell ref="BF31:BH31"/>
    <mergeCell ref="AF32:AK32"/>
    <mergeCell ref="AL31:AN31"/>
    <mergeCell ref="BF32:BH32"/>
    <mergeCell ref="BF25:BH25"/>
    <mergeCell ref="V26:AA26"/>
    <mergeCell ref="V31:AA31"/>
    <mergeCell ref="BF28:BH28"/>
    <mergeCell ref="AV40:AX40"/>
    <mergeCell ref="AZ40:BE40"/>
    <mergeCell ref="BF40:BH40"/>
    <mergeCell ref="AZ38:BE38"/>
    <mergeCell ref="AL38:AN38"/>
    <mergeCell ref="BF37:BH37"/>
    <mergeCell ref="A23:J23"/>
    <mergeCell ref="V24:AA24"/>
    <mergeCell ref="AB24:AD24"/>
    <mergeCell ref="AL30:AN30"/>
    <mergeCell ref="AF39:AK39"/>
    <mergeCell ref="AL39:AN39"/>
    <mergeCell ref="AP39:AU39"/>
    <mergeCell ref="R31:T31"/>
    <mergeCell ref="AF30:AK30"/>
    <mergeCell ref="AP30:AU30"/>
    <mergeCell ref="AB31:AD31"/>
    <mergeCell ref="AB32:AD32"/>
    <mergeCell ref="V32:AA32"/>
    <mergeCell ref="AB35:AD35"/>
    <mergeCell ref="AN34:AV34"/>
    <mergeCell ref="AB36:AD36"/>
    <mergeCell ref="AV26:AX26"/>
    <mergeCell ref="BF26:BH26"/>
    <mergeCell ref="V39:AA39"/>
    <mergeCell ref="AB39:AD39"/>
    <mergeCell ref="AP23:AU23"/>
    <mergeCell ref="V25:AA25"/>
    <mergeCell ref="AV25:AX25"/>
    <mergeCell ref="AV28:AX28"/>
    <mergeCell ref="AF28:AK28"/>
    <mergeCell ref="L25:Q25"/>
    <mergeCell ref="AH15:AP15"/>
    <mergeCell ref="AQ15:AY15"/>
    <mergeCell ref="AL35:AN35"/>
    <mergeCell ref="L36:Q36"/>
    <mergeCell ref="R36:T36"/>
    <mergeCell ref="V36:AA36"/>
    <mergeCell ref="V38:AA38"/>
    <mergeCell ref="AV36:AX36"/>
    <mergeCell ref="AP24:AU24"/>
    <mergeCell ref="AF27:AK27"/>
    <mergeCell ref="AL27:AN27"/>
    <mergeCell ref="AL25:AN25"/>
    <mergeCell ref="AV32:AX32"/>
    <mergeCell ref="AP32:AU32"/>
    <mergeCell ref="AV31:AX31"/>
    <mergeCell ref="AP31:AU31"/>
    <mergeCell ref="AB21:AD21"/>
    <mergeCell ref="V21:AA21"/>
    <mergeCell ref="A20:J20"/>
    <mergeCell ref="AZ20:BE20"/>
    <mergeCell ref="AP20:AU20"/>
    <mergeCell ref="R20:T20"/>
    <mergeCell ref="V20:AA20"/>
    <mergeCell ref="BK16:BN16"/>
    <mergeCell ref="J19:R19"/>
    <mergeCell ref="T19:AB19"/>
    <mergeCell ref="BF20:BH20"/>
    <mergeCell ref="AV20:AX20"/>
    <mergeCell ref="BF21:BH21"/>
    <mergeCell ref="AV21:AX21"/>
    <mergeCell ref="L21:Q21"/>
    <mergeCell ref="BJ21:BO21"/>
    <mergeCell ref="A16:X16"/>
    <mergeCell ref="L20:Q20"/>
    <mergeCell ref="AB20:AD20"/>
    <mergeCell ref="AF21:AK21"/>
    <mergeCell ref="AL21:AN21"/>
    <mergeCell ref="BC16:BJ16"/>
    <mergeCell ref="AX19:BF19"/>
    <mergeCell ref="AZ21:BE21"/>
    <mergeCell ref="BF30:BH30"/>
    <mergeCell ref="AV30:AX30"/>
    <mergeCell ref="AZ30:BE30"/>
    <mergeCell ref="BJ28:BO28"/>
    <mergeCell ref="BF22:BH22"/>
    <mergeCell ref="BJ22:BO22"/>
    <mergeCell ref="BF29:BH29"/>
    <mergeCell ref="AZ15:BB15"/>
    <mergeCell ref="BC15:BJ15"/>
    <mergeCell ref="BK15:BN15"/>
    <mergeCell ref="BF27:BH27"/>
    <mergeCell ref="AZ16:BB16"/>
    <mergeCell ref="BH19:BP19"/>
    <mergeCell ref="BF23:BH23"/>
    <mergeCell ref="AF23:AK23"/>
    <mergeCell ref="AZ23:BE23"/>
    <mergeCell ref="AV23:AX23"/>
    <mergeCell ref="AF20:AK20"/>
    <mergeCell ref="AL20:AN20"/>
    <mergeCell ref="AL23:AN23"/>
    <mergeCell ref="AP25:AU25"/>
    <mergeCell ref="AZ25:BE25"/>
    <mergeCell ref="BJ32:BO32"/>
    <mergeCell ref="BP21:BR21"/>
    <mergeCell ref="BP28:BR28"/>
    <mergeCell ref="BP25:BR25"/>
    <mergeCell ref="BP20:BR20"/>
    <mergeCell ref="BP23:BR23"/>
    <mergeCell ref="BP30:BR30"/>
    <mergeCell ref="BP27:BR27"/>
    <mergeCell ref="BP26:BR26"/>
    <mergeCell ref="BP24:BR24"/>
    <mergeCell ref="BP32:BR32"/>
    <mergeCell ref="BJ31:BO31"/>
    <mergeCell ref="BP31:BR31"/>
    <mergeCell ref="BP22:BR22"/>
    <mergeCell ref="BJ29:BO29"/>
    <mergeCell ref="BP29:BR29"/>
    <mergeCell ref="BJ30:BO30"/>
    <mergeCell ref="BJ27:BO27"/>
    <mergeCell ref="BJ26:BO26"/>
    <mergeCell ref="BJ25:BO25"/>
    <mergeCell ref="BJ20:BO20"/>
    <mergeCell ref="BJ23:BO23"/>
    <mergeCell ref="BJ24:BO24"/>
    <mergeCell ref="AV46:AX46"/>
    <mergeCell ref="L45:Q45"/>
    <mergeCell ref="R45:T45"/>
    <mergeCell ref="V45:AA45"/>
    <mergeCell ref="AP45:AU45"/>
    <mergeCell ref="AF43:AK43"/>
    <mergeCell ref="AL43:AN43"/>
    <mergeCell ref="AP43:AU43"/>
    <mergeCell ref="L43:Q43"/>
    <mergeCell ref="R43:T43"/>
    <mergeCell ref="L46:Q46"/>
    <mergeCell ref="R46:T46"/>
    <mergeCell ref="V46:AA46"/>
    <mergeCell ref="AB46:AD46"/>
    <mergeCell ref="AF46:AK46"/>
    <mergeCell ref="AL46:AN46"/>
    <mergeCell ref="AP46:AU46"/>
  </mergeCells>
  <phoneticPr fontId="3"/>
  <pageMargins left="0.98425196850393704" right="0.19685039370078741" top="0.70866141732283472" bottom="0.19685039370078741" header="0.51181102362204722" footer="0.19685039370078741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view="pageBreakPreview" topLeftCell="A13" zoomScale="60" zoomScaleNormal="75" workbookViewId="0">
      <selection activeCell="H7" sqref="H7"/>
    </sheetView>
  </sheetViews>
  <sheetFormatPr defaultRowHeight="13" x14ac:dyDescent="0.2"/>
  <cols>
    <col min="1" max="1" width="19.90625" style="33" customWidth="1"/>
    <col min="2" max="10" width="7.90625" style="33" customWidth="1"/>
    <col min="11" max="16384" width="8.7265625" style="33"/>
  </cols>
  <sheetData>
    <row r="1" spans="1:10" ht="30" customHeight="1" x14ac:dyDescent="0.3">
      <c r="A1" s="231" t="s">
        <v>20</v>
      </c>
      <c r="B1" s="231"/>
      <c r="C1" s="231"/>
      <c r="D1" s="11"/>
      <c r="E1" s="11"/>
      <c r="F1" s="11"/>
      <c r="G1" s="11"/>
      <c r="H1" s="11"/>
      <c r="I1" s="11"/>
      <c r="J1" s="11"/>
    </row>
    <row r="2" spans="1:10" ht="30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30" customHeight="1" thickBot="1" x14ac:dyDescent="0.35">
      <c r="A3" s="12" t="s">
        <v>21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30" customHeight="1" x14ac:dyDescent="0.2">
      <c r="A4" s="232" t="s">
        <v>137</v>
      </c>
      <c r="B4" s="229" t="s">
        <v>9</v>
      </c>
      <c r="C4" s="229"/>
      <c r="D4" s="229"/>
      <c r="E4" s="229" t="s">
        <v>10</v>
      </c>
      <c r="F4" s="229"/>
      <c r="G4" s="229"/>
      <c r="H4" s="229" t="s">
        <v>11</v>
      </c>
      <c r="I4" s="229"/>
      <c r="J4" s="230"/>
    </row>
    <row r="5" spans="1:10" ht="30" customHeight="1" x14ac:dyDescent="0.2">
      <c r="A5" s="233"/>
      <c r="B5" s="13" t="s">
        <v>1</v>
      </c>
      <c r="C5" s="13" t="s">
        <v>2</v>
      </c>
      <c r="D5" s="13" t="s">
        <v>3</v>
      </c>
      <c r="E5" s="13" t="s">
        <v>1</v>
      </c>
      <c r="F5" s="13" t="s">
        <v>2</v>
      </c>
      <c r="G5" s="13" t="s">
        <v>3</v>
      </c>
      <c r="H5" s="13" t="s">
        <v>1</v>
      </c>
      <c r="I5" s="13" t="s">
        <v>2</v>
      </c>
      <c r="J5" s="14" t="s">
        <v>3</v>
      </c>
    </row>
    <row r="6" spans="1:10" ht="30" customHeight="1" x14ac:dyDescent="0.2">
      <c r="A6" s="15" t="s">
        <v>22</v>
      </c>
      <c r="B6" s="54">
        <v>1005</v>
      </c>
      <c r="C6" s="54">
        <v>1044</v>
      </c>
      <c r="D6" s="55">
        <f>SUM(B6:C6)</f>
        <v>2049</v>
      </c>
      <c r="E6" s="56">
        <v>231</v>
      </c>
      <c r="F6" s="56">
        <v>170</v>
      </c>
      <c r="G6" s="55">
        <f>SUM(E6:F6)</f>
        <v>401</v>
      </c>
      <c r="H6" s="57">
        <f>E6/B6*100</f>
        <v>22.985074626865671</v>
      </c>
      <c r="I6" s="57">
        <f>F6/C6*100</f>
        <v>16.283524904214559</v>
      </c>
      <c r="J6" s="58">
        <f>G6/D6*100</f>
        <v>19.570522205954124</v>
      </c>
    </row>
    <row r="7" spans="1:10" ht="30" customHeight="1" x14ac:dyDescent="0.2">
      <c r="A7" s="15" t="s">
        <v>23</v>
      </c>
      <c r="B7" s="56">
        <v>774</v>
      </c>
      <c r="C7" s="56">
        <v>746</v>
      </c>
      <c r="D7" s="55">
        <f t="shared" ref="D7:D22" si="0">SUM(B7:C7)</f>
        <v>1520</v>
      </c>
      <c r="E7" s="56">
        <v>189</v>
      </c>
      <c r="F7" s="56">
        <v>160</v>
      </c>
      <c r="G7" s="55">
        <f t="shared" ref="G7:G22" si="1">SUM(E7:F7)</f>
        <v>349</v>
      </c>
      <c r="H7" s="57">
        <f>E7/B7*100</f>
        <v>24.418604651162788</v>
      </c>
      <c r="I7" s="57">
        <f>F7/C7*100</f>
        <v>21.447721179624665</v>
      </c>
      <c r="J7" s="58">
        <f t="shared" ref="J7:J22" si="2">G7/D7*100</f>
        <v>22.960526315789473</v>
      </c>
    </row>
    <row r="8" spans="1:10" ht="30" customHeight="1" x14ac:dyDescent="0.2">
      <c r="A8" s="15" t="s">
        <v>24</v>
      </c>
      <c r="B8" s="56">
        <v>800</v>
      </c>
      <c r="C8" s="56">
        <v>824</v>
      </c>
      <c r="D8" s="55">
        <f t="shared" si="0"/>
        <v>1624</v>
      </c>
      <c r="E8" s="56">
        <v>191</v>
      </c>
      <c r="F8" s="56">
        <v>148</v>
      </c>
      <c r="G8" s="55">
        <f t="shared" si="1"/>
        <v>339</v>
      </c>
      <c r="H8" s="57">
        <f t="shared" ref="H8:H22" si="3">E8/B8*100</f>
        <v>23.875</v>
      </c>
      <c r="I8" s="57">
        <f t="shared" ref="I8:I22" si="4">F8/C8*100</f>
        <v>17.961165048543691</v>
      </c>
      <c r="J8" s="58">
        <f t="shared" si="2"/>
        <v>20.874384236453203</v>
      </c>
    </row>
    <row r="9" spans="1:10" ht="30" customHeight="1" x14ac:dyDescent="0.2">
      <c r="A9" s="15" t="s">
        <v>25</v>
      </c>
      <c r="B9" s="56">
        <v>241</v>
      </c>
      <c r="C9" s="56">
        <v>244</v>
      </c>
      <c r="D9" s="55">
        <f t="shared" si="0"/>
        <v>485</v>
      </c>
      <c r="E9" s="56">
        <v>62</v>
      </c>
      <c r="F9" s="56">
        <v>50</v>
      </c>
      <c r="G9" s="55">
        <f t="shared" si="1"/>
        <v>112</v>
      </c>
      <c r="H9" s="57">
        <f t="shared" si="3"/>
        <v>25.726141078838172</v>
      </c>
      <c r="I9" s="57">
        <f t="shared" si="4"/>
        <v>20.491803278688526</v>
      </c>
      <c r="J9" s="58">
        <f t="shared" si="2"/>
        <v>23.092783505154639</v>
      </c>
    </row>
    <row r="10" spans="1:10" ht="30" customHeight="1" x14ac:dyDescent="0.2">
      <c r="A10" s="15" t="s">
        <v>26</v>
      </c>
      <c r="B10" s="56">
        <v>250</v>
      </c>
      <c r="C10" s="56">
        <v>264</v>
      </c>
      <c r="D10" s="55">
        <f t="shared" si="0"/>
        <v>514</v>
      </c>
      <c r="E10" s="56">
        <v>66</v>
      </c>
      <c r="F10" s="56">
        <v>56</v>
      </c>
      <c r="G10" s="55">
        <f t="shared" si="1"/>
        <v>122</v>
      </c>
      <c r="H10" s="57">
        <f t="shared" si="3"/>
        <v>26.400000000000002</v>
      </c>
      <c r="I10" s="57">
        <f t="shared" si="4"/>
        <v>21.212121212121211</v>
      </c>
      <c r="J10" s="58">
        <f t="shared" si="2"/>
        <v>23.735408560311281</v>
      </c>
    </row>
    <row r="11" spans="1:10" ht="30" customHeight="1" x14ac:dyDescent="0.2">
      <c r="A11" s="15" t="s">
        <v>27</v>
      </c>
      <c r="B11" s="56">
        <v>224</v>
      </c>
      <c r="C11" s="56">
        <v>241</v>
      </c>
      <c r="D11" s="55">
        <f t="shared" si="0"/>
        <v>465</v>
      </c>
      <c r="E11" s="56">
        <v>40</v>
      </c>
      <c r="F11" s="56">
        <v>29</v>
      </c>
      <c r="G11" s="55">
        <f t="shared" si="1"/>
        <v>69</v>
      </c>
      <c r="H11" s="57">
        <f t="shared" si="3"/>
        <v>17.857142857142858</v>
      </c>
      <c r="I11" s="57">
        <f t="shared" si="4"/>
        <v>12.033195020746888</v>
      </c>
      <c r="J11" s="58">
        <f t="shared" si="2"/>
        <v>14.838709677419354</v>
      </c>
    </row>
    <row r="12" spans="1:10" ht="30" customHeight="1" x14ac:dyDescent="0.2">
      <c r="A12" s="15" t="s">
        <v>28</v>
      </c>
      <c r="B12" s="56">
        <v>184</v>
      </c>
      <c r="C12" s="56">
        <v>166</v>
      </c>
      <c r="D12" s="55">
        <f t="shared" si="0"/>
        <v>350</v>
      </c>
      <c r="E12" s="56">
        <v>42</v>
      </c>
      <c r="F12" s="56">
        <v>23</v>
      </c>
      <c r="G12" s="55">
        <f t="shared" si="1"/>
        <v>65</v>
      </c>
      <c r="H12" s="57">
        <f t="shared" si="3"/>
        <v>22.826086956521738</v>
      </c>
      <c r="I12" s="57">
        <f t="shared" si="4"/>
        <v>13.855421686746988</v>
      </c>
      <c r="J12" s="58">
        <f t="shared" si="2"/>
        <v>18.571428571428573</v>
      </c>
    </row>
    <row r="13" spans="1:10" ht="30" customHeight="1" x14ac:dyDescent="0.2">
      <c r="A13" s="15" t="s">
        <v>29</v>
      </c>
      <c r="B13" s="56">
        <v>165</v>
      </c>
      <c r="C13" s="56">
        <v>181</v>
      </c>
      <c r="D13" s="55">
        <f t="shared" si="0"/>
        <v>346</v>
      </c>
      <c r="E13" s="56">
        <v>27</v>
      </c>
      <c r="F13" s="56">
        <v>13</v>
      </c>
      <c r="G13" s="55">
        <f t="shared" si="1"/>
        <v>40</v>
      </c>
      <c r="H13" s="57">
        <f t="shared" si="3"/>
        <v>16.363636363636363</v>
      </c>
      <c r="I13" s="57">
        <f t="shared" si="4"/>
        <v>7.1823204419889501</v>
      </c>
      <c r="J13" s="58">
        <f t="shared" si="2"/>
        <v>11.560693641618498</v>
      </c>
    </row>
    <row r="14" spans="1:10" ht="30" customHeight="1" x14ac:dyDescent="0.2">
      <c r="A14" s="15" t="s">
        <v>30</v>
      </c>
      <c r="B14" s="56">
        <v>266</v>
      </c>
      <c r="C14" s="56">
        <v>287</v>
      </c>
      <c r="D14" s="55">
        <f t="shared" si="0"/>
        <v>553</v>
      </c>
      <c r="E14" s="56">
        <v>66</v>
      </c>
      <c r="F14" s="56">
        <v>50</v>
      </c>
      <c r="G14" s="55">
        <f t="shared" si="1"/>
        <v>116</v>
      </c>
      <c r="H14" s="57">
        <f t="shared" si="3"/>
        <v>24.81203007518797</v>
      </c>
      <c r="I14" s="57">
        <f t="shared" si="4"/>
        <v>17.421602787456447</v>
      </c>
      <c r="J14" s="58">
        <f t="shared" si="2"/>
        <v>20.976491862567812</v>
      </c>
    </row>
    <row r="15" spans="1:10" ht="30" customHeight="1" x14ac:dyDescent="0.2">
      <c r="A15" s="15" t="s">
        <v>31</v>
      </c>
      <c r="B15" s="56">
        <v>454</v>
      </c>
      <c r="C15" s="56">
        <v>468</v>
      </c>
      <c r="D15" s="55">
        <f t="shared" si="0"/>
        <v>922</v>
      </c>
      <c r="E15" s="56">
        <v>95</v>
      </c>
      <c r="F15" s="56">
        <v>66</v>
      </c>
      <c r="G15" s="55">
        <f t="shared" si="1"/>
        <v>161</v>
      </c>
      <c r="H15" s="57">
        <f t="shared" si="3"/>
        <v>20.92511013215859</v>
      </c>
      <c r="I15" s="57">
        <f t="shared" si="4"/>
        <v>14.102564102564102</v>
      </c>
      <c r="J15" s="58">
        <f t="shared" si="2"/>
        <v>17.462039045553148</v>
      </c>
    </row>
    <row r="16" spans="1:10" ht="30" customHeight="1" x14ac:dyDescent="0.2">
      <c r="A16" s="15" t="s">
        <v>32</v>
      </c>
      <c r="B16" s="56">
        <v>343</v>
      </c>
      <c r="C16" s="56">
        <v>343</v>
      </c>
      <c r="D16" s="55">
        <f t="shared" si="0"/>
        <v>686</v>
      </c>
      <c r="E16" s="56">
        <v>84</v>
      </c>
      <c r="F16" s="56">
        <v>47</v>
      </c>
      <c r="G16" s="55">
        <f t="shared" si="1"/>
        <v>131</v>
      </c>
      <c r="H16" s="57">
        <f t="shared" si="3"/>
        <v>24.489795918367346</v>
      </c>
      <c r="I16" s="57">
        <f t="shared" si="4"/>
        <v>13.702623906705538</v>
      </c>
      <c r="J16" s="58">
        <f t="shared" si="2"/>
        <v>19.096209912536445</v>
      </c>
    </row>
    <row r="17" spans="1:10" ht="30" customHeight="1" x14ac:dyDescent="0.2">
      <c r="A17" s="15" t="s">
        <v>33</v>
      </c>
      <c r="B17" s="56">
        <v>398</v>
      </c>
      <c r="C17" s="56">
        <v>360</v>
      </c>
      <c r="D17" s="55">
        <f t="shared" si="0"/>
        <v>758</v>
      </c>
      <c r="E17" s="56">
        <v>86</v>
      </c>
      <c r="F17" s="56">
        <v>79</v>
      </c>
      <c r="G17" s="55">
        <f t="shared" si="1"/>
        <v>165</v>
      </c>
      <c r="H17" s="57">
        <f t="shared" si="3"/>
        <v>21.608040201005025</v>
      </c>
      <c r="I17" s="57">
        <f t="shared" si="4"/>
        <v>21.944444444444443</v>
      </c>
      <c r="J17" s="58">
        <f t="shared" si="2"/>
        <v>21.767810026385224</v>
      </c>
    </row>
    <row r="18" spans="1:10" ht="30" customHeight="1" x14ac:dyDescent="0.2">
      <c r="A18" s="15" t="s">
        <v>113</v>
      </c>
      <c r="B18" s="56">
        <v>747</v>
      </c>
      <c r="C18" s="56">
        <v>721</v>
      </c>
      <c r="D18" s="55">
        <f t="shared" si="0"/>
        <v>1468</v>
      </c>
      <c r="E18" s="56">
        <v>168</v>
      </c>
      <c r="F18" s="56">
        <v>125</v>
      </c>
      <c r="G18" s="55">
        <f t="shared" si="1"/>
        <v>293</v>
      </c>
      <c r="H18" s="57">
        <f t="shared" si="3"/>
        <v>22.489959839357429</v>
      </c>
      <c r="I18" s="57">
        <f t="shared" si="4"/>
        <v>17.337031900138697</v>
      </c>
      <c r="J18" s="58">
        <f t="shared" si="2"/>
        <v>19.959128065395095</v>
      </c>
    </row>
    <row r="19" spans="1:10" ht="30" customHeight="1" x14ac:dyDescent="0.2">
      <c r="A19" s="15" t="s">
        <v>112</v>
      </c>
      <c r="B19" s="56">
        <v>448</v>
      </c>
      <c r="C19" s="56">
        <v>433</v>
      </c>
      <c r="D19" s="55">
        <f t="shared" si="0"/>
        <v>881</v>
      </c>
      <c r="E19" s="56">
        <v>116</v>
      </c>
      <c r="F19" s="56">
        <v>100</v>
      </c>
      <c r="G19" s="55">
        <f t="shared" si="1"/>
        <v>216</v>
      </c>
      <c r="H19" s="57">
        <f t="shared" si="3"/>
        <v>25.892857142857146</v>
      </c>
      <c r="I19" s="57">
        <f t="shared" si="4"/>
        <v>23.094688221709006</v>
      </c>
      <c r="J19" s="58">
        <f t="shared" si="2"/>
        <v>24.517593643586832</v>
      </c>
    </row>
    <row r="20" spans="1:10" ht="30" customHeight="1" x14ac:dyDescent="0.2">
      <c r="A20" s="15" t="s">
        <v>34</v>
      </c>
      <c r="B20" s="56">
        <v>353</v>
      </c>
      <c r="C20" s="56">
        <v>366</v>
      </c>
      <c r="D20" s="55">
        <f t="shared" si="0"/>
        <v>719</v>
      </c>
      <c r="E20" s="56">
        <v>90</v>
      </c>
      <c r="F20" s="56">
        <v>60</v>
      </c>
      <c r="G20" s="55">
        <f t="shared" si="1"/>
        <v>150</v>
      </c>
      <c r="H20" s="57">
        <f t="shared" si="3"/>
        <v>25.495750708215297</v>
      </c>
      <c r="I20" s="57">
        <f t="shared" si="4"/>
        <v>16.393442622950818</v>
      </c>
      <c r="J20" s="58">
        <f t="shared" si="2"/>
        <v>20.862308762169679</v>
      </c>
    </row>
    <row r="21" spans="1:10" ht="30" customHeight="1" thickBot="1" x14ac:dyDescent="0.25">
      <c r="A21" s="16" t="s">
        <v>35</v>
      </c>
      <c r="B21" s="56">
        <v>276</v>
      </c>
      <c r="C21" s="56">
        <v>307</v>
      </c>
      <c r="D21" s="59">
        <f t="shared" si="0"/>
        <v>583</v>
      </c>
      <c r="E21" s="56">
        <v>56</v>
      </c>
      <c r="F21" s="56">
        <v>47</v>
      </c>
      <c r="G21" s="59">
        <f t="shared" si="1"/>
        <v>103</v>
      </c>
      <c r="H21" s="60">
        <f t="shared" si="3"/>
        <v>20.289855072463769</v>
      </c>
      <c r="I21" s="60">
        <f t="shared" si="4"/>
        <v>15.309446254071663</v>
      </c>
      <c r="J21" s="61">
        <f t="shared" si="2"/>
        <v>17.667238421955403</v>
      </c>
    </row>
    <row r="22" spans="1:10" ht="30" customHeight="1" thickTop="1" thickBot="1" x14ac:dyDescent="0.25">
      <c r="A22" s="17" t="s">
        <v>3</v>
      </c>
      <c r="B22" s="62">
        <f>SUM(B6:B21)</f>
        <v>6928</v>
      </c>
      <c r="C22" s="62">
        <f>SUM(C6:C21)</f>
        <v>6995</v>
      </c>
      <c r="D22" s="62">
        <f t="shared" si="0"/>
        <v>13923</v>
      </c>
      <c r="E22" s="62">
        <f>SUM(E6:E21)</f>
        <v>1609</v>
      </c>
      <c r="F22" s="62">
        <f>SUM(F6:F21)</f>
        <v>1223</v>
      </c>
      <c r="G22" s="62">
        <f t="shared" si="1"/>
        <v>2832</v>
      </c>
      <c r="H22" s="63">
        <f t="shared" si="3"/>
        <v>23.22459584295612</v>
      </c>
      <c r="I22" s="63">
        <f t="shared" si="4"/>
        <v>17.483917083631166</v>
      </c>
      <c r="J22" s="64">
        <f t="shared" si="2"/>
        <v>20.340443869855633</v>
      </c>
    </row>
    <row r="23" spans="1:10" ht="30" customHeight="1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ht="30" customHeight="1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ht="30" customHeight="1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ht="45" customHeight="1" x14ac:dyDescent="0.2"/>
    <row r="27" spans="1:10" ht="30" customHeight="1" x14ac:dyDescent="0.2"/>
    <row r="28" spans="1:10" ht="14" x14ac:dyDescent="0.2">
      <c r="A28" s="228"/>
      <c r="B28" s="228"/>
      <c r="C28" s="228"/>
      <c r="D28" s="228"/>
      <c r="E28" s="228"/>
      <c r="F28" s="228"/>
      <c r="G28" s="228"/>
      <c r="H28" s="228"/>
      <c r="I28" s="228"/>
      <c r="J28" s="228"/>
    </row>
  </sheetData>
  <mergeCells count="6">
    <mergeCell ref="A28:J28"/>
    <mergeCell ref="H4:J4"/>
    <mergeCell ref="A1:C1"/>
    <mergeCell ref="A4:A5"/>
    <mergeCell ref="B4:D4"/>
    <mergeCell ref="E4:G4"/>
  </mergeCells>
  <phoneticPr fontId="3"/>
  <pageMargins left="0.78740157480314965" right="0.19685039370078741" top="0.74803149606299213" bottom="0.19685039370078741" header="0.19685039370078741" footer="0.19685039370078741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28"/>
  <sheetViews>
    <sheetView view="pageBreakPreview" topLeftCell="A16" zoomScale="60" zoomScaleNormal="75" workbookViewId="0">
      <selection activeCell="P10" sqref="P10"/>
    </sheetView>
  </sheetViews>
  <sheetFormatPr defaultColWidth="9" defaultRowHeight="30" customHeight="1" x14ac:dyDescent="0.3"/>
  <cols>
    <col min="1" max="1" width="21.36328125" style="11" customWidth="1"/>
    <col min="2" max="10" width="8" style="11" customWidth="1"/>
    <col min="11" max="16384" width="9" style="11"/>
  </cols>
  <sheetData>
    <row r="2" spans="1:10" ht="30" customHeight="1" thickBot="1" x14ac:dyDescent="0.35">
      <c r="A2" s="12" t="s">
        <v>36</v>
      </c>
    </row>
    <row r="3" spans="1:10" ht="30" customHeight="1" x14ac:dyDescent="0.3">
      <c r="A3" s="232" t="s">
        <v>37</v>
      </c>
      <c r="B3" s="229" t="s">
        <v>9</v>
      </c>
      <c r="C3" s="229"/>
      <c r="D3" s="229"/>
      <c r="E3" s="229" t="s">
        <v>10</v>
      </c>
      <c r="F3" s="229"/>
      <c r="G3" s="229"/>
      <c r="H3" s="229" t="s">
        <v>11</v>
      </c>
      <c r="I3" s="229"/>
      <c r="J3" s="230"/>
    </row>
    <row r="4" spans="1:10" ht="30" customHeight="1" x14ac:dyDescent="0.3">
      <c r="A4" s="233"/>
      <c r="B4" s="13" t="s">
        <v>1</v>
      </c>
      <c r="C4" s="13" t="s">
        <v>2</v>
      </c>
      <c r="D4" s="13" t="s">
        <v>3</v>
      </c>
      <c r="E4" s="13" t="s">
        <v>1</v>
      </c>
      <c r="F4" s="13" t="s">
        <v>2</v>
      </c>
      <c r="G4" s="13" t="s">
        <v>3</v>
      </c>
      <c r="H4" s="13" t="s">
        <v>1</v>
      </c>
      <c r="I4" s="13" t="s">
        <v>2</v>
      </c>
      <c r="J4" s="14" t="s">
        <v>3</v>
      </c>
    </row>
    <row r="5" spans="1:10" ht="30" customHeight="1" x14ac:dyDescent="0.3">
      <c r="A5" s="15" t="s">
        <v>38</v>
      </c>
      <c r="B5" s="54">
        <v>4329</v>
      </c>
      <c r="C5" s="54">
        <v>4069</v>
      </c>
      <c r="D5" s="55">
        <f t="shared" ref="D5:D10" si="0">SUM(B5:C5)</f>
        <v>8398</v>
      </c>
      <c r="E5" s="54">
        <v>915</v>
      </c>
      <c r="F5" s="54">
        <v>736</v>
      </c>
      <c r="G5" s="55">
        <f>SUM(E5:F5)</f>
        <v>1651</v>
      </c>
      <c r="H5" s="57">
        <f t="shared" ref="H5:J10" si="1">E5/B5*100</f>
        <v>21.136521136521136</v>
      </c>
      <c r="I5" s="57">
        <f t="shared" si="1"/>
        <v>18.0879823052347</v>
      </c>
      <c r="J5" s="58">
        <f t="shared" si="1"/>
        <v>19.659442724458202</v>
      </c>
    </row>
    <row r="6" spans="1:10" ht="30" customHeight="1" x14ac:dyDescent="0.3">
      <c r="A6" s="15" t="s">
        <v>39</v>
      </c>
      <c r="B6" s="54">
        <v>1383</v>
      </c>
      <c r="C6" s="54">
        <v>1500</v>
      </c>
      <c r="D6" s="55">
        <f t="shared" si="0"/>
        <v>2883</v>
      </c>
      <c r="E6" s="56">
        <v>308</v>
      </c>
      <c r="F6" s="56">
        <v>273</v>
      </c>
      <c r="G6" s="55">
        <f t="shared" ref="G6:G23" si="2">SUM(E6:F6)</f>
        <v>581</v>
      </c>
      <c r="H6" s="57">
        <f t="shared" si="1"/>
        <v>22.270426608821403</v>
      </c>
      <c r="I6" s="57">
        <f t="shared" si="1"/>
        <v>18.2</v>
      </c>
      <c r="J6" s="58">
        <f t="shared" si="1"/>
        <v>20.152618799861255</v>
      </c>
    </row>
    <row r="7" spans="1:10" ht="30" customHeight="1" x14ac:dyDescent="0.3">
      <c r="A7" s="15" t="s">
        <v>40</v>
      </c>
      <c r="B7" s="56">
        <v>993</v>
      </c>
      <c r="C7" s="56">
        <v>1003</v>
      </c>
      <c r="D7" s="55">
        <f t="shared" si="0"/>
        <v>1996</v>
      </c>
      <c r="E7" s="56">
        <v>261</v>
      </c>
      <c r="F7" s="56">
        <v>208</v>
      </c>
      <c r="G7" s="55">
        <f t="shared" si="2"/>
        <v>469</v>
      </c>
      <c r="H7" s="57">
        <f t="shared" si="1"/>
        <v>26.283987915407852</v>
      </c>
      <c r="I7" s="57">
        <f t="shared" si="1"/>
        <v>20.737786640079761</v>
      </c>
      <c r="J7" s="58">
        <f t="shared" si="1"/>
        <v>23.496993987975952</v>
      </c>
    </row>
    <row r="8" spans="1:10" ht="30" customHeight="1" x14ac:dyDescent="0.3">
      <c r="A8" s="15" t="s">
        <v>41</v>
      </c>
      <c r="B8" s="56">
        <v>839</v>
      </c>
      <c r="C8" s="56">
        <v>884</v>
      </c>
      <c r="D8" s="55">
        <f t="shared" si="0"/>
        <v>1723</v>
      </c>
      <c r="E8" s="56">
        <v>267</v>
      </c>
      <c r="F8" s="56">
        <v>212</v>
      </c>
      <c r="G8" s="55">
        <f t="shared" si="2"/>
        <v>479</v>
      </c>
      <c r="H8" s="57">
        <f t="shared" si="1"/>
        <v>31.823599523241953</v>
      </c>
      <c r="I8" s="57">
        <f t="shared" si="1"/>
        <v>23.981900452488688</v>
      </c>
      <c r="J8" s="58">
        <f t="shared" si="1"/>
        <v>27.800348229831691</v>
      </c>
    </row>
    <row r="9" spans="1:10" ht="30" customHeight="1" thickBot="1" x14ac:dyDescent="0.35">
      <c r="A9" s="16" t="s">
        <v>42</v>
      </c>
      <c r="B9" s="56">
        <v>779</v>
      </c>
      <c r="C9" s="56">
        <v>779</v>
      </c>
      <c r="D9" s="59">
        <f t="shared" si="0"/>
        <v>1558</v>
      </c>
      <c r="E9" s="56">
        <v>195</v>
      </c>
      <c r="F9" s="56">
        <v>129</v>
      </c>
      <c r="G9" s="59">
        <f t="shared" si="2"/>
        <v>324</v>
      </c>
      <c r="H9" s="60">
        <f t="shared" si="1"/>
        <v>25.032092426187418</v>
      </c>
      <c r="I9" s="60">
        <f t="shared" si="1"/>
        <v>16.559691912708601</v>
      </c>
      <c r="J9" s="61">
        <f t="shared" si="1"/>
        <v>20.79589216944801</v>
      </c>
    </row>
    <row r="10" spans="1:10" ht="30" customHeight="1" thickTop="1" thickBot="1" x14ac:dyDescent="0.35">
      <c r="A10" s="17" t="s">
        <v>3</v>
      </c>
      <c r="B10" s="62">
        <f>SUM(B5:B9)</f>
        <v>8323</v>
      </c>
      <c r="C10" s="62">
        <f>SUM(C5:C9)</f>
        <v>8235</v>
      </c>
      <c r="D10" s="62">
        <f t="shared" si="0"/>
        <v>16558</v>
      </c>
      <c r="E10" s="62">
        <f>SUM(E5:E9)</f>
        <v>1946</v>
      </c>
      <c r="F10" s="62">
        <f>SUM(F5:F9)</f>
        <v>1558</v>
      </c>
      <c r="G10" s="62">
        <f>SUM(G5:G9)</f>
        <v>3504</v>
      </c>
      <c r="H10" s="63">
        <f>E10/B10*100</f>
        <v>23.380992430613961</v>
      </c>
      <c r="I10" s="63">
        <f t="shared" si="1"/>
        <v>18.919247115968428</v>
      </c>
      <c r="J10" s="64">
        <f t="shared" si="1"/>
        <v>21.161976084068122</v>
      </c>
    </row>
    <row r="11" spans="1:10" ht="30" customHeight="1" x14ac:dyDescent="0.3">
      <c r="A11" s="20"/>
      <c r="B11" s="21"/>
      <c r="C11" s="21"/>
      <c r="D11" s="21"/>
      <c r="E11" s="21"/>
      <c r="F11" s="21"/>
      <c r="G11" s="21"/>
      <c r="H11" s="22"/>
      <c r="I11" s="22"/>
      <c r="J11" s="22"/>
    </row>
    <row r="12" spans="1:10" ht="30" customHeight="1" x14ac:dyDescent="0.3">
      <c r="A12" s="23"/>
      <c r="B12" s="24"/>
      <c r="C12" s="24"/>
      <c r="D12" s="24"/>
      <c r="E12" s="24"/>
      <c r="F12" s="24"/>
      <c r="G12" s="24"/>
      <c r="H12" s="25"/>
      <c r="I12" s="25"/>
      <c r="J12" s="25"/>
    </row>
    <row r="13" spans="1:10" ht="30" customHeight="1" x14ac:dyDescent="0.3">
      <c r="A13" s="23"/>
      <c r="B13" s="24"/>
      <c r="C13" s="24"/>
      <c r="D13" s="24"/>
      <c r="E13" s="24"/>
      <c r="F13" s="24"/>
      <c r="G13" s="24"/>
      <c r="H13" s="25"/>
      <c r="I13" s="25"/>
      <c r="J13" s="25"/>
    </row>
    <row r="14" spans="1:10" ht="30" customHeight="1" thickBot="1" x14ac:dyDescent="0.35">
      <c r="A14" s="12" t="s">
        <v>43</v>
      </c>
      <c r="B14" s="24"/>
      <c r="C14" s="24"/>
      <c r="D14" s="24"/>
      <c r="E14" s="24"/>
      <c r="F14" s="24"/>
      <c r="G14" s="24"/>
      <c r="H14" s="25"/>
      <c r="I14" s="25"/>
      <c r="J14" s="25"/>
    </row>
    <row r="15" spans="1:10" ht="30" customHeight="1" x14ac:dyDescent="0.3">
      <c r="A15" s="232" t="s">
        <v>37</v>
      </c>
      <c r="B15" s="229" t="s">
        <v>9</v>
      </c>
      <c r="C15" s="229"/>
      <c r="D15" s="229"/>
      <c r="E15" s="229" t="s">
        <v>10</v>
      </c>
      <c r="F15" s="229"/>
      <c r="G15" s="229"/>
      <c r="H15" s="229" t="s">
        <v>11</v>
      </c>
      <c r="I15" s="229"/>
      <c r="J15" s="230"/>
    </row>
    <row r="16" spans="1:10" ht="30" customHeight="1" x14ac:dyDescent="0.3">
      <c r="A16" s="233"/>
      <c r="B16" s="13" t="s">
        <v>1</v>
      </c>
      <c r="C16" s="13" t="s">
        <v>2</v>
      </c>
      <c r="D16" s="13" t="s">
        <v>3</v>
      </c>
      <c r="E16" s="13" t="s">
        <v>1</v>
      </c>
      <c r="F16" s="13" t="s">
        <v>2</v>
      </c>
      <c r="G16" s="13" t="s">
        <v>3</v>
      </c>
      <c r="H16" s="13" t="s">
        <v>1</v>
      </c>
      <c r="I16" s="13" t="s">
        <v>2</v>
      </c>
      <c r="J16" s="14" t="s">
        <v>3</v>
      </c>
    </row>
    <row r="17" spans="1:10" ht="30" customHeight="1" x14ac:dyDescent="0.3">
      <c r="A17" s="26" t="s">
        <v>44</v>
      </c>
      <c r="B17" s="56">
        <v>379</v>
      </c>
      <c r="C17" s="56">
        <v>384</v>
      </c>
      <c r="D17" s="65">
        <f t="shared" ref="D17:D23" si="3">SUM(B17:C17)</f>
        <v>763</v>
      </c>
      <c r="E17" s="56">
        <v>87</v>
      </c>
      <c r="F17" s="56">
        <v>78</v>
      </c>
      <c r="G17" s="65">
        <f t="shared" si="2"/>
        <v>165</v>
      </c>
      <c r="H17" s="66">
        <f>E17/B17*100</f>
        <v>22.955145118733508</v>
      </c>
      <c r="I17" s="66">
        <f>F17/C17*100</f>
        <v>20.3125</v>
      </c>
      <c r="J17" s="67">
        <f>G17/D17*100</f>
        <v>21.625163826998691</v>
      </c>
    </row>
    <row r="18" spans="1:10" ht="30" customHeight="1" x14ac:dyDescent="0.3">
      <c r="A18" s="16" t="s">
        <v>45</v>
      </c>
      <c r="B18" s="54">
        <v>1209</v>
      </c>
      <c r="C18" s="54">
        <v>1192</v>
      </c>
      <c r="D18" s="55">
        <f t="shared" si="3"/>
        <v>2401</v>
      </c>
      <c r="E18" s="56">
        <v>240</v>
      </c>
      <c r="F18" s="56">
        <v>214</v>
      </c>
      <c r="G18" s="55">
        <f t="shared" si="2"/>
        <v>454</v>
      </c>
      <c r="H18" s="57">
        <f t="shared" ref="H18:H24" si="4">E18/B18*100</f>
        <v>19.851116625310176</v>
      </c>
      <c r="I18" s="57">
        <f t="shared" ref="I18:I24" si="5">F18/C18*100</f>
        <v>17.953020134228186</v>
      </c>
      <c r="J18" s="58">
        <f t="shared" ref="J18:J24" si="6">G18/D18*100</f>
        <v>18.908788004997916</v>
      </c>
    </row>
    <row r="19" spans="1:10" ht="30" customHeight="1" x14ac:dyDescent="0.3">
      <c r="A19" s="15" t="s">
        <v>46</v>
      </c>
      <c r="B19" s="54">
        <v>1793</v>
      </c>
      <c r="C19" s="54">
        <v>1828</v>
      </c>
      <c r="D19" s="55">
        <f t="shared" si="3"/>
        <v>3621</v>
      </c>
      <c r="E19" s="56">
        <v>404</v>
      </c>
      <c r="F19" s="56">
        <v>340</v>
      </c>
      <c r="G19" s="55">
        <f t="shared" si="2"/>
        <v>744</v>
      </c>
      <c r="H19" s="57">
        <f t="shared" si="4"/>
        <v>22.53206915783603</v>
      </c>
      <c r="I19" s="57">
        <f t="shared" si="5"/>
        <v>18.599562363238512</v>
      </c>
      <c r="J19" s="58">
        <f t="shared" si="6"/>
        <v>20.546810273405136</v>
      </c>
    </row>
    <row r="20" spans="1:10" ht="30" customHeight="1" x14ac:dyDescent="0.3">
      <c r="A20" s="15" t="s">
        <v>47</v>
      </c>
      <c r="B20" s="56">
        <v>911</v>
      </c>
      <c r="C20" s="56">
        <v>901</v>
      </c>
      <c r="D20" s="55">
        <f t="shared" si="3"/>
        <v>1812</v>
      </c>
      <c r="E20" s="56">
        <v>204</v>
      </c>
      <c r="F20" s="56">
        <v>167</v>
      </c>
      <c r="G20" s="55">
        <f t="shared" si="2"/>
        <v>371</v>
      </c>
      <c r="H20" s="57">
        <f t="shared" si="4"/>
        <v>22.39297475301866</v>
      </c>
      <c r="I20" s="57">
        <f t="shared" si="5"/>
        <v>18.534961154273031</v>
      </c>
      <c r="J20" s="58">
        <f t="shared" si="6"/>
        <v>20.474613686534216</v>
      </c>
    </row>
    <row r="21" spans="1:10" ht="30" customHeight="1" x14ac:dyDescent="0.3">
      <c r="A21" s="15" t="s">
        <v>48</v>
      </c>
      <c r="B21" s="56">
        <v>344</v>
      </c>
      <c r="C21" s="56">
        <v>346</v>
      </c>
      <c r="D21" s="55">
        <f t="shared" si="3"/>
        <v>690</v>
      </c>
      <c r="E21" s="56">
        <v>89</v>
      </c>
      <c r="F21" s="56">
        <v>77</v>
      </c>
      <c r="G21" s="55">
        <f t="shared" si="2"/>
        <v>166</v>
      </c>
      <c r="H21" s="57">
        <f t="shared" si="4"/>
        <v>25.872093023255815</v>
      </c>
      <c r="I21" s="57">
        <f t="shared" si="5"/>
        <v>22.254335260115607</v>
      </c>
      <c r="J21" s="58">
        <f t="shared" si="6"/>
        <v>24.057971014492754</v>
      </c>
    </row>
    <row r="22" spans="1:10" ht="30" customHeight="1" x14ac:dyDescent="0.3">
      <c r="A22" s="15" t="s">
        <v>49</v>
      </c>
      <c r="B22" s="56">
        <v>793</v>
      </c>
      <c r="C22" s="56">
        <v>799</v>
      </c>
      <c r="D22" s="55">
        <f t="shared" si="3"/>
        <v>1592</v>
      </c>
      <c r="E22" s="56">
        <v>191</v>
      </c>
      <c r="F22" s="56">
        <v>149</v>
      </c>
      <c r="G22" s="55">
        <f t="shared" si="2"/>
        <v>340</v>
      </c>
      <c r="H22" s="57">
        <f t="shared" si="4"/>
        <v>24.085750315258512</v>
      </c>
      <c r="I22" s="57">
        <f t="shared" si="5"/>
        <v>18.648310387984981</v>
      </c>
      <c r="J22" s="58">
        <f t="shared" si="6"/>
        <v>21.356783919597991</v>
      </c>
    </row>
    <row r="23" spans="1:10" ht="30" customHeight="1" thickBot="1" x14ac:dyDescent="0.35">
      <c r="A23" s="26" t="s">
        <v>50</v>
      </c>
      <c r="B23" s="54">
        <v>2657</v>
      </c>
      <c r="C23" s="54">
        <v>2617</v>
      </c>
      <c r="D23" s="55">
        <f t="shared" si="3"/>
        <v>5274</v>
      </c>
      <c r="E23" s="56">
        <v>788</v>
      </c>
      <c r="F23" s="56">
        <v>674</v>
      </c>
      <c r="G23" s="55">
        <f t="shared" si="2"/>
        <v>1462</v>
      </c>
      <c r="H23" s="68">
        <f t="shared" si="4"/>
        <v>29.657508468197214</v>
      </c>
      <c r="I23" s="68">
        <f t="shared" si="5"/>
        <v>25.754680932365304</v>
      </c>
      <c r="J23" s="69">
        <f t="shared" si="6"/>
        <v>27.720894956389834</v>
      </c>
    </row>
    <row r="24" spans="1:10" ht="30" customHeight="1" thickTop="1" thickBot="1" x14ac:dyDescent="0.35">
      <c r="A24" s="17" t="s">
        <v>3</v>
      </c>
      <c r="B24" s="62">
        <f t="shared" ref="B24:G24" si="7">SUM(B17:B23)</f>
        <v>8086</v>
      </c>
      <c r="C24" s="62">
        <f t="shared" si="7"/>
        <v>8067</v>
      </c>
      <c r="D24" s="62">
        <f t="shared" si="7"/>
        <v>16153</v>
      </c>
      <c r="E24" s="62">
        <f t="shared" si="7"/>
        <v>2003</v>
      </c>
      <c r="F24" s="62">
        <f t="shared" si="7"/>
        <v>1699</v>
      </c>
      <c r="G24" s="62">
        <f t="shared" si="7"/>
        <v>3702</v>
      </c>
      <c r="H24" s="70">
        <f t="shared" si="4"/>
        <v>24.771209497897601</v>
      </c>
      <c r="I24" s="70">
        <f t="shared" si="5"/>
        <v>21.06111317714144</v>
      </c>
      <c r="J24" s="71">
        <f t="shared" si="6"/>
        <v>22.918343341794095</v>
      </c>
    </row>
    <row r="25" spans="1:10" ht="30" customHeight="1" x14ac:dyDescent="0.3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0" ht="30" customHeight="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ht="30" customHeight="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</row>
    <row r="28" spans="1:10" ht="30" customHeight="1" x14ac:dyDescent="0.3">
      <c r="A28" s="234"/>
      <c r="B28" s="234"/>
      <c r="C28" s="234"/>
      <c r="D28" s="234"/>
      <c r="E28" s="234"/>
      <c r="F28" s="234"/>
      <c r="G28" s="234"/>
      <c r="H28" s="234"/>
      <c r="I28" s="234"/>
      <c r="J28" s="234"/>
    </row>
  </sheetData>
  <mergeCells count="9">
    <mergeCell ref="A3:A4"/>
    <mergeCell ref="B3:D3"/>
    <mergeCell ref="E3:G3"/>
    <mergeCell ref="H3:J3"/>
    <mergeCell ref="A28:J28"/>
    <mergeCell ref="A15:A16"/>
    <mergeCell ref="B15:D15"/>
    <mergeCell ref="E15:G15"/>
    <mergeCell ref="H15:J15"/>
  </mergeCells>
  <phoneticPr fontId="3"/>
  <pageMargins left="0.78740157480314965" right="0.23622047244094491" top="0.82677165354330717" bottom="0.19685039370078741" header="0.23622047244094491" footer="0.19685039370078741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3"/>
  <sheetViews>
    <sheetView view="pageBreakPreview" zoomScale="80" zoomScaleNormal="75" zoomScaleSheetLayoutView="80" workbookViewId="0">
      <selection activeCell="M25" sqref="M25"/>
    </sheetView>
  </sheetViews>
  <sheetFormatPr defaultRowHeight="13" x14ac:dyDescent="0.2"/>
  <cols>
    <col min="1" max="1" width="20.453125" style="33" customWidth="1"/>
    <col min="2" max="10" width="8" style="33" customWidth="1"/>
    <col min="11" max="16384" width="8.7265625" style="33"/>
  </cols>
  <sheetData>
    <row r="1" spans="1:10" ht="13.5" customHeight="1" x14ac:dyDescent="0.2"/>
    <row r="2" spans="1:10" ht="30" customHeight="1" thickBot="1" x14ac:dyDescent="0.35">
      <c r="A2" s="12" t="s">
        <v>51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30" customHeight="1" x14ac:dyDescent="0.2">
      <c r="A3" s="232" t="s">
        <v>37</v>
      </c>
      <c r="B3" s="229" t="s">
        <v>9</v>
      </c>
      <c r="C3" s="229"/>
      <c r="D3" s="229"/>
      <c r="E3" s="229" t="s">
        <v>10</v>
      </c>
      <c r="F3" s="229"/>
      <c r="G3" s="229"/>
      <c r="H3" s="229" t="s">
        <v>11</v>
      </c>
      <c r="I3" s="229"/>
      <c r="J3" s="230"/>
    </row>
    <row r="4" spans="1:10" ht="30" customHeight="1" x14ac:dyDescent="0.2">
      <c r="A4" s="233"/>
      <c r="B4" s="13" t="s">
        <v>1</v>
      </c>
      <c r="C4" s="13" t="s">
        <v>2</v>
      </c>
      <c r="D4" s="13" t="s">
        <v>3</v>
      </c>
      <c r="E4" s="13" t="s">
        <v>1</v>
      </c>
      <c r="F4" s="13" t="s">
        <v>2</v>
      </c>
      <c r="G4" s="13" t="s">
        <v>3</v>
      </c>
      <c r="H4" s="13" t="s">
        <v>1</v>
      </c>
      <c r="I4" s="13" t="s">
        <v>2</v>
      </c>
      <c r="J4" s="14" t="s">
        <v>3</v>
      </c>
    </row>
    <row r="5" spans="1:10" ht="30" customHeight="1" x14ac:dyDescent="0.2">
      <c r="A5" s="51" t="s">
        <v>52</v>
      </c>
      <c r="B5" s="54">
        <v>3723</v>
      </c>
      <c r="C5" s="54">
        <v>3782</v>
      </c>
      <c r="D5" s="55">
        <f>SUM(B5:C5)</f>
        <v>7505</v>
      </c>
      <c r="E5" s="56">
        <v>722</v>
      </c>
      <c r="F5" s="56">
        <v>592</v>
      </c>
      <c r="G5" s="55">
        <f>SUM(E5:F5)</f>
        <v>1314</v>
      </c>
      <c r="H5" s="57">
        <f>E5/B5*100</f>
        <v>19.392962664517864</v>
      </c>
      <c r="I5" s="57">
        <f>F5/C5*100</f>
        <v>15.65309360126917</v>
      </c>
      <c r="J5" s="58">
        <f>G5/D5*100</f>
        <v>17.508327781479014</v>
      </c>
    </row>
    <row r="6" spans="1:10" ht="30" customHeight="1" x14ac:dyDescent="0.2">
      <c r="A6" s="51" t="s">
        <v>53</v>
      </c>
      <c r="B6" s="56">
        <v>914</v>
      </c>
      <c r="C6" s="56">
        <v>893</v>
      </c>
      <c r="D6" s="55">
        <f t="shared" ref="D6:D27" si="0">SUM(B6:C6)</f>
        <v>1807</v>
      </c>
      <c r="E6" s="56">
        <v>226</v>
      </c>
      <c r="F6" s="56">
        <v>203</v>
      </c>
      <c r="G6" s="55">
        <f t="shared" ref="G6:G22" si="1">SUM(E6:F6)</f>
        <v>429</v>
      </c>
      <c r="H6" s="57">
        <f t="shared" ref="H6:H27" si="2">E6/B6*100</f>
        <v>24.726477024070022</v>
      </c>
      <c r="I6" s="57">
        <f t="shared" ref="I6:I27" si="3">F6/C6*100</f>
        <v>22.732362821948488</v>
      </c>
      <c r="J6" s="58">
        <f t="shared" ref="J6:J27" si="4">G6/D6*100</f>
        <v>23.741007194244602</v>
      </c>
    </row>
    <row r="7" spans="1:10" ht="30" customHeight="1" x14ac:dyDescent="0.2">
      <c r="A7" s="51" t="s">
        <v>54</v>
      </c>
      <c r="B7" s="54">
        <v>2085</v>
      </c>
      <c r="C7" s="54">
        <v>1961</v>
      </c>
      <c r="D7" s="55">
        <f t="shared" si="0"/>
        <v>4046</v>
      </c>
      <c r="E7" s="56">
        <v>397</v>
      </c>
      <c r="F7" s="56">
        <v>312</v>
      </c>
      <c r="G7" s="55">
        <f t="shared" si="1"/>
        <v>709</v>
      </c>
      <c r="H7" s="57">
        <f t="shared" si="2"/>
        <v>19.040767386091126</v>
      </c>
      <c r="I7" s="57">
        <f t="shared" si="3"/>
        <v>15.910249872514024</v>
      </c>
      <c r="J7" s="58">
        <f t="shared" si="4"/>
        <v>17.523479980227386</v>
      </c>
    </row>
    <row r="8" spans="1:10" ht="30" customHeight="1" x14ac:dyDescent="0.2">
      <c r="A8" s="51" t="s">
        <v>55</v>
      </c>
      <c r="B8" s="56">
        <v>735</v>
      </c>
      <c r="C8" s="56">
        <v>742</v>
      </c>
      <c r="D8" s="55">
        <f t="shared" si="0"/>
        <v>1477</v>
      </c>
      <c r="E8" s="56">
        <v>203</v>
      </c>
      <c r="F8" s="56">
        <v>181</v>
      </c>
      <c r="G8" s="55">
        <f t="shared" si="1"/>
        <v>384</v>
      </c>
      <c r="H8" s="57">
        <f t="shared" si="2"/>
        <v>27.61904761904762</v>
      </c>
      <c r="I8" s="57">
        <f t="shared" si="3"/>
        <v>24.393530997304584</v>
      </c>
      <c r="J8" s="58">
        <f t="shared" si="4"/>
        <v>25.998645903859174</v>
      </c>
    </row>
    <row r="9" spans="1:10" ht="30" customHeight="1" x14ac:dyDescent="0.2">
      <c r="A9" s="51" t="s">
        <v>56</v>
      </c>
      <c r="B9" s="56">
        <v>548</v>
      </c>
      <c r="C9" s="56">
        <v>552</v>
      </c>
      <c r="D9" s="55">
        <f t="shared" si="0"/>
        <v>1100</v>
      </c>
      <c r="E9" s="56">
        <v>130</v>
      </c>
      <c r="F9" s="56">
        <v>108</v>
      </c>
      <c r="G9" s="55">
        <f t="shared" si="1"/>
        <v>238</v>
      </c>
      <c r="H9" s="57">
        <f t="shared" si="2"/>
        <v>23.722627737226276</v>
      </c>
      <c r="I9" s="57">
        <f t="shared" si="3"/>
        <v>19.565217391304348</v>
      </c>
      <c r="J9" s="58">
        <f t="shared" si="4"/>
        <v>21.636363636363637</v>
      </c>
    </row>
    <row r="10" spans="1:10" ht="30" customHeight="1" x14ac:dyDescent="0.2">
      <c r="A10" s="51" t="s">
        <v>57</v>
      </c>
      <c r="B10" s="56">
        <v>421</v>
      </c>
      <c r="C10" s="56">
        <v>400</v>
      </c>
      <c r="D10" s="55">
        <f t="shared" si="0"/>
        <v>821</v>
      </c>
      <c r="E10" s="56">
        <v>111</v>
      </c>
      <c r="F10" s="56">
        <v>100</v>
      </c>
      <c r="G10" s="55">
        <f t="shared" si="1"/>
        <v>211</v>
      </c>
      <c r="H10" s="57">
        <f t="shared" si="2"/>
        <v>26.365795724465556</v>
      </c>
      <c r="I10" s="57">
        <f t="shared" si="3"/>
        <v>25</v>
      </c>
      <c r="J10" s="58">
        <f t="shared" si="4"/>
        <v>25.700365408038977</v>
      </c>
    </row>
    <row r="11" spans="1:10" ht="30" customHeight="1" x14ac:dyDescent="0.2">
      <c r="A11" s="51" t="s">
        <v>58</v>
      </c>
      <c r="B11" s="56">
        <v>354</v>
      </c>
      <c r="C11" s="56">
        <v>369</v>
      </c>
      <c r="D11" s="55">
        <f t="shared" si="0"/>
        <v>723</v>
      </c>
      <c r="E11" s="56">
        <v>99</v>
      </c>
      <c r="F11" s="56">
        <v>90</v>
      </c>
      <c r="G11" s="55">
        <f t="shared" si="1"/>
        <v>189</v>
      </c>
      <c r="H11" s="57">
        <f t="shared" si="2"/>
        <v>27.966101694915253</v>
      </c>
      <c r="I11" s="57">
        <f t="shared" si="3"/>
        <v>24.390243902439025</v>
      </c>
      <c r="J11" s="58">
        <f t="shared" si="4"/>
        <v>26.141078838174277</v>
      </c>
    </row>
    <row r="12" spans="1:10" ht="30" customHeight="1" x14ac:dyDescent="0.2">
      <c r="A12" s="51" t="s">
        <v>59</v>
      </c>
      <c r="B12" s="54">
        <v>1806</v>
      </c>
      <c r="C12" s="54">
        <v>1806</v>
      </c>
      <c r="D12" s="55">
        <f t="shared" si="0"/>
        <v>3612</v>
      </c>
      <c r="E12" s="56">
        <v>471</v>
      </c>
      <c r="F12" s="56">
        <v>416</v>
      </c>
      <c r="G12" s="55">
        <f t="shared" si="1"/>
        <v>887</v>
      </c>
      <c r="H12" s="57">
        <f t="shared" si="2"/>
        <v>26.079734219269103</v>
      </c>
      <c r="I12" s="57">
        <f t="shared" si="3"/>
        <v>23.034330011074196</v>
      </c>
      <c r="J12" s="58">
        <f t="shared" si="4"/>
        <v>24.557032115171651</v>
      </c>
    </row>
    <row r="13" spans="1:10" ht="30" customHeight="1" x14ac:dyDescent="0.2">
      <c r="A13" s="51" t="s">
        <v>60</v>
      </c>
      <c r="B13" s="56">
        <v>2485</v>
      </c>
      <c r="C13" s="56">
        <v>2521</v>
      </c>
      <c r="D13" s="55">
        <f t="shared" si="0"/>
        <v>5006</v>
      </c>
      <c r="E13" s="56">
        <v>930</v>
      </c>
      <c r="F13" s="56">
        <v>874</v>
      </c>
      <c r="G13" s="55">
        <f t="shared" si="1"/>
        <v>1804</v>
      </c>
      <c r="H13" s="57">
        <f t="shared" si="2"/>
        <v>37.424547283702211</v>
      </c>
      <c r="I13" s="57">
        <f t="shared" si="3"/>
        <v>34.6687822292741</v>
      </c>
      <c r="J13" s="58">
        <f t="shared" si="4"/>
        <v>36.036755892928483</v>
      </c>
    </row>
    <row r="14" spans="1:10" ht="30" customHeight="1" x14ac:dyDescent="0.2">
      <c r="A14" s="51" t="s">
        <v>61</v>
      </c>
      <c r="B14" s="56">
        <v>545</v>
      </c>
      <c r="C14" s="56">
        <v>567</v>
      </c>
      <c r="D14" s="55">
        <f t="shared" si="0"/>
        <v>1112</v>
      </c>
      <c r="E14" s="56">
        <v>111</v>
      </c>
      <c r="F14" s="56">
        <v>95</v>
      </c>
      <c r="G14" s="55">
        <f t="shared" si="1"/>
        <v>206</v>
      </c>
      <c r="H14" s="57">
        <f t="shared" si="2"/>
        <v>20.36697247706422</v>
      </c>
      <c r="I14" s="57">
        <f t="shared" si="3"/>
        <v>16.754850088183421</v>
      </c>
      <c r="J14" s="58">
        <f t="shared" si="4"/>
        <v>18.525179856115106</v>
      </c>
    </row>
    <row r="15" spans="1:10" ht="30" customHeight="1" x14ac:dyDescent="0.2">
      <c r="A15" s="51" t="s">
        <v>62</v>
      </c>
      <c r="B15" s="54">
        <v>1950</v>
      </c>
      <c r="C15" s="54">
        <v>1889</v>
      </c>
      <c r="D15" s="55">
        <f t="shared" si="0"/>
        <v>3839</v>
      </c>
      <c r="E15" s="56">
        <v>752</v>
      </c>
      <c r="F15" s="56">
        <v>630</v>
      </c>
      <c r="G15" s="55">
        <f t="shared" si="1"/>
        <v>1382</v>
      </c>
      <c r="H15" s="57">
        <f t="shared" si="2"/>
        <v>38.564102564102562</v>
      </c>
      <c r="I15" s="57">
        <f t="shared" si="3"/>
        <v>33.350979354155633</v>
      </c>
      <c r="J15" s="58">
        <f t="shared" si="4"/>
        <v>35.99895806199531</v>
      </c>
    </row>
    <row r="16" spans="1:10" ht="30" customHeight="1" x14ac:dyDescent="0.2">
      <c r="A16" s="51" t="s">
        <v>63</v>
      </c>
      <c r="B16" s="56">
        <v>824</v>
      </c>
      <c r="C16" s="56">
        <v>835</v>
      </c>
      <c r="D16" s="55">
        <f t="shared" si="0"/>
        <v>1659</v>
      </c>
      <c r="E16" s="56">
        <v>226</v>
      </c>
      <c r="F16" s="56">
        <v>223</v>
      </c>
      <c r="G16" s="55">
        <f t="shared" si="1"/>
        <v>449</v>
      </c>
      <c r="H16" s="57">
        <f t="shared" si="2"/>
        <v>27.427184466019416</v>
      </c>
      <c r="I16" s="57">
        <f t="shared" si="3"/>
        <v>26.706586826347305</v>
      </c>
      <c r="J16" s="58">
        <f t="shared" si="4"/>
        <v>27.064496684749852</v>
      </c>
    </row>
    <row r="17" spans="1:10" ht="30" customHeight="1" x14ac:dyDescent="0.2">
      <c r="A17" s="51" t="s">
        <v>159</v>
      </c>
      <c r="B17" s="54">
        <v>3730</v>
      </c>
      <c r="C17" s="54">
        <v>3687</v>
      </c>
      <c r="D17" s="55">
        <f t="shared" ref="D17" si="5">SUM(B17:C17)</f>
        <v>7417</v>
      </c>
      <c r="E17" s="54">
        <v>989</v>
      </c>
      <c r="F17" s="54">
        <v>827</v>
      </c>
      <c r="G17" s="55">
        <f t="shared" ref="G17" si="6">SUM(E17:F17)</f>
        <v>1816</v>
      </c>
      <c r="H17" s="57">
        <f t="shared" ref="H17" si="7">E17/B17*100</f>
        <v>26.514745308310992</v>
      </c>
      <c r="I17" s="57">
        <f t="shared" ref="I17" si="8">F17/C17*100</f>
        <v>22.430160021697855</v>
      </c>
      <c r="J17" s="58">
        <f t="shared" ref="J17" si="9">G17/D17*100</f>
        <v>24.4842928407712</v>
      </c>
    </row>
    <row r="18" spans="1:10" ht="30" customHeight="1" x14ac:dyDescent="0.2">
      <c r="A18" s="51" t="s">
        <v>64</v>
      </c>
      <c r="B18" s="54">
        <v>3823</v>
      </c>
      <c r="C18" s="54">
        <v>2862</v>
      </c>
      <c r="D18" s="55">
        <f t="shared" si="0"/>
        <v>6685</v>
      </c>
      <c r="E18" s="54">
        <v>1240</v>
      </c>
      <c r="F18" s="56">
        <v>885</v>
      </c>
      <c r="G18" s="55">
        <f t="shared" si="1"/>
        <v>2125</v>
      </c>
      <c r="H18" s="57">
        <f t="shared" si="2"/>
        <v>32.435260266806168</v>
      </c>
      <c r="I18" s="57">
        <f t="shared" si="3"/>
        <v>30.922431865828091</v>
      </c>
      <c r="J18" s="58">
        <f t="shared" si="4"/>
        <v>31.787584143605084</v>
      </c>
    </row>
    <row r="19" spans="1:10" ht="30" customHeight="1" x14ac:dyDescent="0.2">
      <c r="A19" s="47" t="s">
        <v>65</v>
      </c>
      <c r="B19" s="56">
        <v>935</v>
      </c>
      <c r="C19" s="56">
        <v>894</v>
      </c>
      <c r="D19" s="55">
        <f t="shared" si="0"/>
        <v>1829</v>
      </c>
      <c r="E19" s="56">
        <v>258</v>
      </c>
      <c r="F19" s="56">
        <v>224</v>
      </c>
      <c r="G19" s="55">
        <f t="shared" si="1"/>
        <v>482</v>
      </c>
      <c r="H19" s="57">
        <f t="shared" si="2"/>
        <v>27.593582887700535</v>
      </c>
      <c r="I19" s="57">
        <f t="shared" si="3"/>
        <v>25.055928411633111</v>
      </c>
      <c r="J19" s="58">
        <f t="shared" si="4"/>
        <v>26.353198469108801</v>
      </c>
    </row>
    <row r="20" spans="1:10" ht="30" customHeight="1" x14ac:dyDescent="0.2">
      <c r="A20" s="15" t="s">
        <v>66</v>
      </c>
      <c r="B20" s="54">
        <v>1942</v>
      </c>
      <c r="C20" s="54">
        <v>1910</v>
      </c>
      <c r="D20" s="55">
        <f t="shared" si="0"/>
        <v>3852</v>
      </c>
      <c r="E20" s="56">
        <v>624</v>
      </c>
      <c r="F20" s="56">
        <v>466</v>
      </c>
      <c r="G20" s="55">
        <f t="shared" si="1"/>
        <v>1090</v>
      </c>
      <c r="H20" s="57">
        <f t="shared" si="2"/>
        <v>32.131822863027807</v>
      </c>
      <c r="I20" s="57">
        <f t="shared" si="3"/>
        <v>24.397905759162303</v>
      </c>
      <c r="J20" s="58">
        <f t="shared" si="4"/>
        <v>28.296988577362409</v>
      </c>
    </row>
    <row r="21" spans="1:10" ht="30" customHeight="1" x14ac:dyDescent="0.2">
      <c r="A21" s="15" t="s">
        <v>67</v>
      </c>
      <c r="B21" s="54">
        <v>1711</v>
      </c>
      <c r="C21" s="54">
        <v>1611</v>
      </c>
      <c r="D21" s="55">
        <f t="shared" si="0"/>
        <v>3322</v>
      </c>
      <c r="E21" s="56">
        <v>639</v>
      </c>
      <c r="F21" s="56">
        <v>498</v>
      </c>
      <c r="G21" s="55">
        <f t="shared" si="1"/>
        <v>1137</v>
      </c>
      <c r="H21" s="57">
        <f t="shared" si="2"/>
        <v>37.346580946814726</v>
      </c>
      <c r="I21" s="57">
        <f t="shared" si="3"/>
        <v>30.912476722532588</v>
      </c>
      <c r="J21" s="58">
        <f t="shared" si="4"/>
        <v>34.226369656833235</v>
      </c>
    </row>
    <row r="22" spans="1:10" ht="30" customHeight="1" x14ac:dyDescent="0.2">
      <c r="A22" s="15" t="s">
        <v>68</v>
      </c>
      <c r="B22" s="54">
        <v>1763</v>
      </c>
      <c r="C22" s="54">
        <v>1788</v>
      </c>
      <c r="D22" s="55">
        <f t="shared" si="0"/>
        <v>3551</v>
      </c>
      <c r="E22" s="56">
        <v>399</v>
      </c>
      <c r="F22" s="56">
        <v>334</v>
      </c>
      <c r="G22" s="55">
        <f t="shared" si="1"/>
        <v>733</v>
      </c>
      <c r="H22" s="57">
        <f t="shared" si="2"/>
        <v>22.631877481565514</v>
      </c>
      <c r="I22" s="57">
        <f t="shared" si="3"/>
        <v>18.680089485458613</v>
      </c>
      <c r="J22" s="58">
        <f t="shared" si="4"/>
        <v>20.642072655589974</v>
      </c>
    </row>
    <row r="23" spans="1:10" ht="30" customHeight="1" x14ac:dyDescent="0.2">
      <c r="A23" s="15" t="s">
        <v>69</v>
      </c>
      <c r="B23" s="54">
        <v>1062</v>
      </c>
      <c r="C23" s="56">
        <v>1025</v>
      </c>
      <c r="D23" s="55">
        <f t="shared" si="0"/>
        <v>2087</v>
      </c>
      <c r="E23" s="56">
        <v>235</v>
      </c>
      <c r="F23" s="56">
        <v>198</v>
      </c>
      <c r="G23" s="55">
        <f t="shared" ref="G23:G27" si="10">SUM(E23:F23)</f>
        <v>433</v>
      </c>
      <c r="H23" s="57">
        <f t="shared" si="2"/>
        <v>22.128060263653484</v>
      </c>
      <c r="I23" s="57">
        <f t="shared" si="3"/>
        <v>19.317073170731707</v>
      </c>
      <c r="J23" s="58">
        <f t="shared" si="4"/>
        <v>20.747484427407763</v>
      </c>
    </row>
    <row r="24" spans="1:10" ht="30" customHeight="1" x14ac:dyDescent="0.2">
      <c r="A24" s="15" t="s">
        <v>70</v>
      </c>
      <c r="B24" s="54">
        <v>3799</v>
      </c>
      <c r="C24" s="54">
        <v>3779</v>
      </c>
      <c r="D24" s="55">
        <f t="shared" si="0"/>
        <v>7578</v>
      </c>
      <c r="E24" s="54">
        <v>1405</v>
      </c>
      <c r="F24" s="54">
        <v>1255</v>
      </c>
      <c r="G24" s="55">
        <f t="shared" si="10"/>
        <v>2660</v>
      </c>
      <c r="H24" s="57">
        <f t="shared" si="2"/>
        <v>36.983416688602269</v>
      </c>
      <c r="I24" s="57">
        <f t="shared" si="3"/>
        <v>33.20984387404075</v>
      </c>
      <c r="J24" s="58">
        <f t="shared" si="4"/>
        <v>35.101609923462654</v>
      </c>
    </row>
    <row r="25" spans="1:10" ht="30" customHeight="1" x14ac:dyDescent="0.2">
      <c r="A25" s="15" t="s">
        <v>71</v>
      </c>
      <c r="B25" s="54">
        <v>1410</v>
      </c>
      <c r="C25" s="54">
        <v>1419</v>
      </c>
      <c r="D25" s="55">
        <f t="shared" si="0"/>
        <v>2829</v>
      </c>
      <c r="E25" s="56">
        <v>419</v>
      </c>
      <c r="F25" s="56">
        <v>360</v>
      </c>
      <c r="G25" s="55">
        <f t="shared" si="10"/>
        <v>779</v>
      </c>
      <c r="H25" s="57">
        <f t="shared" si="2"/>
        <v>29.716312056737586</v>
      </c>
      <c r="I25" s="57">
        <f t="shared" si="3"/>
        <v>25.369978858350951</v>
      </c>
      <c r="J25" s="58">
        <f t="shared" si="4"/>
        <v>27.536231884057973</v>
      </c>
    </row>
    <row r="26" spans="1:10" ht="30" customHeight="1" x14ac:dyDescent="0.2">
      <c r="A26" s="16" t="s">
        <v>72</v>
      </c>
      <c r="B26" s="54">
        <v>3380</v>
      </c>
      <c r="C26" s="54">
        <v>3263</v>
      </c>
      <c r="D26" s="59">
        <f t="shared" ref="D26" si="11">SUM(B26:C26)</f>
        <v>6643</v>
      </c>
      <c r="E26" s="54">
        <v>1150</v>
      </c>
      <c r="F26" s="54">
        <v>997</v>
      </c>
      <c r="G26" s="55">
        <f t="shared" si="10"/>
        <v>2147</v>
      </c>
      <c r="H26" s="60">
        <f t="shared" ref="H26" si="12">E26/B26*100</f>
        <v>34.023668639053255</v>
      </c>
      <c r="I26" s="60">
        <f t="shared" ref="I26" si="13">F26/C26*100</f>
        <v>30.554704259883543</v>
      </c>
      <c r="J26" s="61">
        <f t="shared" ref="J26" si="14">G26/D26*100</f>
        <v>32.319735059461088</v>
      </c>
    </row>
    <row r="27" spans="1:10" ht="30" customHeight="1" x14ac:dyDescent="0.2">
      <c r="A27" s="16" t="s">
        <v>160</v>
      </c>
      <c r="B27" s="72">
        <v>3888</v>
      </c>
      <c r="C27" s="72">
        <v>3604</v>
      </c>
      <c r="D27" s="59">
        <f t="shared" si="0"/>
        <v>7492</v>
      </c>
      <c r="E27" s="72">
        <v>1339</v>
      </c>
      <c r="F27" s="72">
        <v>1156</v>
      </c>
      <c r="G27" s="59">
        <f t="shared" si="10"/>
        <v>2495</v>
      </c>
      <c r="H27" s="60">
        <f t="shared" si="2"/>
        <v>34.43930041152263</v>
      </c>
      <c r="I27" s="60">
        <f t="shared" si="3"/>
        <v>32.075471698113205</v>
      </c>
      <c r="J27" s="61">
        <f t="shared" si="4"/>
        <v>33.302189001601704</v>
      </c>
    </row>
    <row r="28" spans="1:10" ht="30" customHeight="1" thickBot="1" x14ac:dyDescent="0.25">
      <c r="A28" s="50" t="s">
        <v>169</v>
      </c>
      <c r="B28" s="73">
        <v>1391</v>
      </c>
      <c r="C28" s="74">
        <v>1356</v>
      </c>
      <c r="D28" s="59">
        <f>SUM(B28:C28)</f>
        <v>2747</v>
      </c>
      <c r="E28" s="73">
        <v>558</v>
      </c>
      <c r="F28" s="74">
        <v>533</v>
      </c>
      <c r="G28" s="59">
        <f>SUM(E28:F28)</f>
        <v>1091</v>
      </c>
      <c r="H28" s="68">
        <f t="shared" ref="H28:J29" si="15">E28/B28*100</f>
        <v>40.115025161754133</v>
      </c>
      <c r="I28" s="68">
        <f t="shared" si="15"/>
        <v>39.306784660766965</v>
      </c>
      <c r="J28" s="69">
        <f t="shared" si="15"/>
        <v>39.716053876956678</v>
      </c>
    </row>
    <row r="29" spans="1:10" ht="30" customHeight="1" thickTop="1" thickBot="1" x14ac:dyDescent="0.25">
      <c r="A29" s="17" t="s">
        <v>3</v>
      </c>
      <c r="B29" s="62">
        <f t="shared" ref="B29:G29" si="16">SUM(B5:B28)</f>
        <v>45224</v>
      </c>
      <c r="C29" s="62">
        <f t="shared" si="16"/>
        <v>43515</v>
      </c>
      <c r="D29" s="62">
        <f t="shared" si="16"/>
        <v>88739</v>
      </c>
      <c r="E29" s="62">
        <f t="shared" si="16"/>
        <v>13633</v>
      </c>
      <c r="F29" s="62">
        <f t="shared" si="16"/>
        <v>11557</v>
      </c>
      <c r="G29" s="62">
        <f t="shared" si="16"/>
        <v>25190</v>
      </c>
      <c r="H29" s="66">
        <f t="shared" si="15"/>
        <v>30.14549796568194</v>
      </c>
      <c r="I29" s="66">
        <f t="shared" si="15"/>
        <v>26.558657934045733</v>
      </c>
      <c r="J29" s="67">
        <f t="shared" si="15"/>
        <v>28.386616932802937</v>
      </c>
    </row>
    <row r="30" spans="1:10" ht="30" customHeight="1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0" ht="30" customHeight="1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</row>
    <row r="32" spans="1:10" ht="30" customHeight="1" x14ac:dyDescent="0.2">
      <c r="A32" s="235"/>
      <c r="B32" s="235"/>
      <c r="C32" s="235"/>
      <c r="D32" s="235"/>
      <c r="E32" s="235"/>
      <c r="F32" s="235"/>
      <c r="G32" s="235"/>
      <c r="H32" s="235"/>
      <c r="I32" s="235"/>
      <c r="J32" s="235"/>
    </row>
    <row r="33" ht="30" customHeight="1" x14ac:dyDescent="0.2"/>
  </sheetData>
  <mergeCells count="5">
    <mergeCell ref="A32:J32"/>
    <mergeCell ref="A3:A4"/>
    <mergeCell ref="B3:D3"/>
    <mergeCell ref="E3:G3"/>
    <mergeCell ref="H3:J3"/>
  </mergeCells>
  <phoneticPr fontId="3"/>
  <pageMargins left="0.59055118110236227" right="0.23622047244094491" top="0.59055118110236227" bottom="0.19685039370078741" header="0.23622047244094491" footer="0.19685039370078741"/>
  <pageSetup paperSize="9" scale="94" orientation="portrait" r:id="rId1"/>
  <headerFooter alignWithMargins="0"/>
  <rowBreaks count="1" manualBreakCount="1">
    <brk id="30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8"/>
  <sheetViews>
    <sheetView view="pageBreakPreview" zoomScale="60" zoomScaleNormal="75" workbookViewId="0">
      <selection activeCell="N9" sqref="N9"/>
    </sheetView>
  </sheetViews>
  <sheetFormatPr defaultRowHeight="13" x14ac:dyDescent="0.2"/>
  <cols>
    <col min="1" max="1" width="21.36328125" style="33" customWidth="1"/>
    <col min="2" max="10" width="8" style="33" customWidth="1"/>
    <col min="11" max="16384" width="8.7265625" style="33"/>
  </cols>
  <sheetData>
    <row r="1" spans="1:10" ht="30" customHeight="1" x14ac:dyDescent="0.2"/>
    <row r="2" spans="1:10" ht="30" customHeight="1" thickBot="1" x14ac:dyDescent="0.35">
      <c r="A2" s="236" t="s">
        <v>139</v>
      </c>
      <c r="B2" s="236"/>
      <c r="C2" s="236"/>
      <c r="D2" s="236"/>
      <c r="E2" s="236"/>
      <c r="F2" s="236"/>
      <c r="G2" s="11"/>
      <c r="H2" s="11"/>
      <c r="I2" s="11"/>
      <c r="J2" s="11"/>
    </row>
    <row r="3" spans="1:10" ht="30" customHeight="1" x14ac:dyDescent="0.2">
      <c r="A3" s="232" t="s">
        <v>37</v>
      </c>
      <c r="B3" s="229" t="s">
        <v>9</v>
      </c>
      <c r="C3" s="229"/>
      <c r="D3" s="229"/>
      <c r="E3" s="229" t="s">
        <v>10</v>
      </c>
      <c r="F3" s="229"/>
      <c r="G3" s="229"/>
      <c r="H3" s="229" t="s">
        <v>11</v>
      </c>
      <c r="I3" s="229"/>
      <c r="J3" s="230"/>
    </row>
    <row r="4" spans="1:10" ht="30" customHeight="1" x14ac:dyDescent="0.2">
      <c r="A4" s="233"/>
      <c r="B4" s="13" t="s">
        <v>1</v>
      </c>
      <c r="C4" s="13" t="s">
        <v>2</v>
      </c>
      <c r="D4" s="13" t="s">
        <v>3</v>
      </c>
      <c r="E4" s="13" t="s">
        <v>1</v>
      </c>
      <c r="F4" s="13" t="s">
        <v>2</v>
      </c>
      <c r="G4" s="13" t="s">
        <v>3</v>
      </c>
      <c r="H4" s="13" t="s">
        <v>1</v>
      </c>
      <c r="I4" s="13" t="s">
        <v>2</v>
      </c>
      <c r="J4" s="14" t="s">
        <v>3</v>
      </c>
    </row>
    <row r="5" spans="1:10" ht="30" customHeight="1" x14ac:dyDescent="0.2">
      <c r="A5" s="15" t="s">
        <v>73</v>
      </c>
      <c r="B5" s="54">
        <v>1683</v>
      </c>
      <c r="C5" s="54">
        <v>1844</v>
      </c>
      <c r="D5" s="55">
        <f>SUM(B5:C5)</f>
        <v>3527</v>
      </c>
      <c r="E5" s="56">
        <v>416</v>
      </c>
      <c r="F5" s="56">
        <v>394</v>
      </c>
      <c r="G5" s="55">
        <f>SUM(E5:F5)</f>
        <v>810</v>
      </c>
      <c r="H5" s="57">
        <f>E5/B5*100</f>
        <v>24.717765894236482</v>
      </c>
      <c r="I5" s="57">
        <f>F5/C5*100</f>
        <v>21.366594360086768</v>
      </c>
      <c r="J5" s="58">
        <f>G5/D5*100</f>
        <v>22.965693223702864</v>
      </c>
    </row>
    <row r="6" spans="1:10" ht="30" customHeight="1" x14ac:dyDescent="0.2">
      <c r="A6" s="15" t="s">
        <v>74</v>
      </c>
      <c r="B6" s="56">
        <v>146</v>
      </c>
      <c r="C6" s="56">
        <v>167</v>
      </c>
      <c r="D6" s="55">
        <f t="shared" ref="D6:D21" si="0">SUM(B6:C6)</f>
        <v>313</v>
      </c>
      <c r="E6" s="56">
        <v>45</v>
      </c>
      <c r="F6" s="56">
        <v>42</v>
      </c>
      <c r="G6" s="55">
        <f t="shared" ref="G6:G21" si="1">SUM(E6:F6)</f>
        <v>87</v>
      </c>
      <c r="H6" s="57">
        <f t="shared" ref="H6:H20" si="2">E6/B6*100</f>
        <v>30.82191780821918</v>
      </c>
      <c r="I6" s="57">
        <f t="shared" ref="I6:I21" si="3">F6/C6*100</f>
        <v>25.149700598802394</v>
      </c>
      <c r="J6" s="58">
        <f t="shared" ref="J6:J21" si="4">G6/D6*100</f>
        <v>27.795527156549522</v>
      </c>
    </row>
    <row r="7" spans="1:10" ht="30" customHeight="1" x14ac:dyDescent="0.2">
      <c r="A7" s="15" t="s">
        <v>75</v>
      </c>
      <c r="B7" s="54">
        <v>1480</v>
      </c>
      <c r="C7" s="54">
        <v>1458</v>
      </c>
      <c r="D7" s="55">
        <f t="shared" si="0"/>
        <v>2938</v>
      </c>
      <c r="E7" s="56">
        <v>415</v>
      </c>
      <c r="F7" s="56">
        <v>334</v>
      </c>
      <c r="G7" s="55">
        <f t="shared" si="1"/>
        <v>749</v>
      </c>
      <c r="H7" s="57">
        <f t="shared" si="2"/>
        <v>28.040540540540544</v>
      </c>
      <c r="I7" s="57">
        <f t="shared" si="3"/>
        <v>22.90809327846365</v>
      </c>
      <c r="J7" s="58">
        <f t="shared" si="4"/>
        <v>25.493533015656912</v>
      </c>
    </row>
    <row r="8" spans="1:10" ht="30" customHeight="1" x14ac:dyDescent="0.2">
      <c r="A8" s="15" t="s">
        <v>76</v>
      </c>
      <c r="B8" s="56">
        <v>747</v>
      </c>
      <c r="C8" s="56">
        <v>732</v>
      </c>
      <c r="D8" s="55">
        <f t="shared" si="0"/>
        <v>1479</v>
      </c>
      <c r="E8" s="56">
        <v>218</v>
      </c>
      <c r="F8" s="56">
        <v>199</v>
      </c>
      <c r="G8" s="55">
        <f t="shared" si="1"/>
        <v>417</v>
      </c>
      <c r="H8" s="57">
        <f t="shared" si="2"/>
        <v>29.183400267737618</v>
      </c>
      <c r="I8" s="57">
        <f t="shared" si="3"/>
        <v>27.185792349726778</v>
      </c>
      <c r="J8" s="58">
        <f t="shared" si="4"/>
        <v>28.1947261663286</v>
      </c>
    </row>
    <row r="9" spans="1:10" ht="30" customHeight="1" x14ac:dyDescent="0.2">
      <c r="A9" s="15" t="s">
        <v>77</v>
      </c>
      <c r="B9" s="56">
        <v>761</v>
      </c>
      <c r="C9" s="56">
        <v>837</v>
      </c>
      <c r="D9" s="55">
        <f t="shared" si="0"/>
        <v>1598</v>
      </c>
      <c r="E9" s="56">
        <v>309</v>
      </c>
      <c r="F9" s="56">
        <v>310</v>
      </c>
      <c r="G9" s="55">
        <f t="shared" si="1"/>
        <v>619</v>
      </c>
      <c r="H9" s="57">
        <f t="shared" si="2"/>
        <v>40.60446780551905</v>
      </c>
      <c r="I9" s="57">
        <f t="shared" si="3"/>
        <v>37.037037037037038</v>
      </c>
      <c r="J9" s="58">
        <f t="shared" si="4"/>
        <v>38.735919899874844</v>
      </c>
    </row>
    <row r="10" spans="1:10" ht="30" customHeight="1" x14ac:dyDescent="0.2">
      <c r="A10" s="15" t="s">
        <v>78</v>
      </c>
      <c r="B10" s="54">
        <v>1971</v>
      </c>
      <c r="C10" s="54">
        <v>1904</v>
      </c>
      <c r="D10" s="55">
        <f t="shared" si="0"/>
        <v>3875</v>
      </c>
      <c r="E10" s="56">
        <v>597</v>
      </c>
      <c r="F10" s="56">
        <v>503</v>
      </c>
      <c r="G10" s="55">
        <f t="shared" si="1"/>
        <v>1100</v>
      </c>
      <c r="H10" s="57">
        <f t="shared" si="2"/>
        <v>30.289193302891931</v>
      </c>
      <c r="I10" s="57">
        <f t="shared" si="3"/>
        <v>26.418067226890756</v>
      </c>
      <c r="J10" s="58">
        <f t="shared" si="4"/>
        <v>28.387096774193548</v>
      </c>
    </row>
    <row r="11" spans="1:10" ht="30" customHeight="1" x14ac:dyDescent="0.2">
      <c r="A11" s="15" t="s">
        <v>79</v>
      </c>
      <c r="B11" s="54">
        <v>1557</v>
      </c>
      <c r="C11" s="54">
        <v>1702</v>
      </c>
      <c r="D11" s="55">
        <f t="shared" si="0"/>
        <v>3259</v>
      </c>
      <c r="E11" s="56">
        <v>672</v>
      </c>
      <c r="F11" s="56">
        <v>639</v>
      </c>
      <c r="G11" s="55">
        <f t="shared" si="1"/>
        <v>1311</v>
      </c>
      <c r="H11" s="57">
        <f t="shared" si="2"/>
        <v>43.159922928709058</v>
      </c>
      <c r="I11" s="57">
        <f t="shared" si="3"/>
        <v>37.544065804935371</v>
      </c>
      <c r="J11" s="58">
        <f t="shared" si="4"/>
        <v>40.227063516416081</v>
      </c>
    </row>
    <row r="12" spans="1:10" ht="30" customHeight="1" x14ac:dyDescent="0.2">
      <c r="A12" s="15" t="s">
        <v>80</v>
      </c>
      <c r="B12" s="56">
        <v>939</v>
      </c>
      <c r="C12" s="56">
        <v>1016</v>
      </c>
      <c r="D12" s="55">
        <f t="shared" si="0"/>
        <v>1955</v>
      </c>
      <c r="E12" s="56">
        <v>477</v>
      </c>
      <c r="F12" s="56">
        <v>456</v>
      </c>
      <c r="G12" s="55">
        <f t="shared" si="1"/>
        <v>933</v>
      </c>
      <c r="H12" s="57">
        <f t="shared" si="2"/>
        <v>50.798722044728436</v>
      </c>
      <c r="I12" s="57">
        <f t="shared" si="3"/>
        <v>44.881889763779526</v>
      </c>
      <c r="J12" s="58">
        <f t="shared" si="4"/>
        <v>47.723785166240404</v>
      </c>
    </row>
    <row r="13" spans="1:10" ht="30" customHeight="1" x14ac:dyDescent="0.2">
      <c r="A13" s="15" t="s">
        <v>81</v>
      </c>
      <c r="B13" s="54">
        <v>4541</v>
      </c>
      <c r="C13" s="54">
        <v>4507</v>
      </c>
      <c r="D13" s="55">
        <f t="shared" si="0"/>
        <v>9048</v>
      </c>
      <c r="E13" s="54">
        <v>1333</v>
      </c>
      <c r="F13" s="54">
        <v>1154</v>
      </c>
      <c r="G13" s="55">
        <f t="shared" si="1"/>
        <v>2487</v>
      </c>
      <c r="H13" s="57">
        <f t="shared" si="2"/>
        <v>29.354767672318872</v>
      </c>
      <c r="I13" s="57">
        <f t="shared" si="3"/>
        <v>25.604615043266033</v>
      </c>
      <c r="J13" s="58">
        <f t="shared" si="4"/>
        <v>27.486737400530505</v>
      </c>
    </row>
    <row r="14" spans="1:10" ht="30" customHeight="1" x14ac:dyDescent="0.2">
      <c r="A14" s="15" t="s">
        <v>82</v>
      </c>
      <c r="B14" s="54">
        <v>1501</v>
      </c>
      <c r="C14" s="54">
        <v>1640</v>
      </c>
      <c r="D14" s="55">
        <f t="shared" si="0"/>
        <v>3141</v>
      </c>
      <c r="E14" s="56">
        <v>436</v>
      </c>
      <c r="F14" s="56">
        <v>424</v>
      </c>
      <c r="G14" s="55">
        <f t="shared" si="1"/>
        <v>860</v>
      </c>
      <c r="H14" s="57">
        <f t="shared" si="2"/>
        <v>29.047301798800802</v>
      </c>
      <c r="I14" s="57">
        <f t="shared" si="3"/>
        <v>25.853658536585368</v>
      </c>
      <c r="J14" s="58">
        <f t="shared" si="4"/>
        <v>27.379815345431389</v>
      </c>
    </row>
    <row r="15" spans="1:10" ht="30" customHeight="1" x14ac:dyDescent="0.2">
      <c r="A15" s="15" t="s">
        <v>83</v>
      </c>
      <c r="B15" s="54">
        <v>1175</v>
      </c>
      <c r="C15" s="56">
        <v>1019</v>
      </c>
      <c r="D15" s="55">
        <f t="shared" si="0"/>
        <v>2194</v>
      </c>
      <c r="E15" s="56">
        <v>429</v>
      </c>
      <c r="F15" s="56">
        <v>349</v>
      </c>
      <c r="G15" s="55">
        <f t="shared" si="1"/>
        <v>778</v>
      </c>
      <c r="H15" s="57">
        <f t="shared" si="2"/>
        <v>36.51063829787234</v>
      </c>
      <c r="I15" s="57">
        <f t="shared" si="3"/>
        <v>34.249263984298331</v>
      </c>
      <c r="J15" s="58">
        <f t="shared" si="4"/>
        <v>35.460346399270733</v>
      </c>
    </row>
    <row r="16" spans="1:10" ht="30" customHeight="1" x14ac:dyDescent="0.2">
      <c r="A16" s="15" t="s">
        <v>84</v>
      </c>
      <c r="B16" s="54">
        <v>2388</v>
      </c>
      <c r="C16" s="54">
        <v>1656</v>
      </c>
      <c r="D16" s="55">
        <f t="shared" si="0"/>
        <v>4044</v>
      </c>
      <c r="E16" s="56">
        <v>706</v>
      </c>
      <c r="F16" s="56">
        <v>442</v>
      </c>
      <c r="G16" s="55">
        <f t="shared" si="1"/>
        <v>1148</v>
      </c>
      <c r="H16" s="57">
        <f t="shared" si="2"/>
        <v>29.564489112227804</v>
      </c>
      <c r="I16" s="57">
        <f t="shared" si="3"/>
        <v>26.69082125603865</v>
      </c>
      <c r="J16" s="58">
        <f t="shared" si="4"/>
        <v>28.387734915924828</v>
      </c>
    </row>
    <row r="17" spans="1:10" ht="30" customHeight="1" x14ac:dyDescent="0.2">
      <c r="A17" s="15" t="s">
        <v>85</v>
      </c>
      <c r="B17" s="54">
        <v>1463</v>
      </c>
      <c r="C17" s="54">
        <v>1292</v>
      </c>
      <c r="D17" s="55">
        <f t="shared" si="0"/>
        <v>2755</v>
      </c>
      <c r="E17" s="56">
        <v>453</v>
      </c>
      <c r="F17" s="56">
        <v>325</v>
      </c>
      <c r="G17" s="55">
        <f t="shared" si="1"/>
        <v>778</v>
      </c>
      <c r="H17" s="57">
        <f t="shared" si="2"/>
        <v>30.963773069036225</v>
      </c>
      <c r="I17" s="57">
        <f t="shared" si="3"/>
        <v>25.154798761609911</v>
      </c>
      <c r="J17" s="58">
        <f t="shared" si="4"/>
        <v>28.239564428312157</v>
      </c>
    </row>
    <row r="18" spans="1:10" ht="30" customHeight="1" x14ac:dyDescent="0.2">
      <c r="A18" s="15" t="s">
        <v>86</v>
      </c>
      <c r="B18" s="56">
        <v>902</v>
      </c>
      <c r="C18" s="56">
        <v>917</v>
      </c>
      <c r="D18" s="55">
        <f t="shared" si="0"/>
        <v>1819</v>
      </c>
      <c r="E18" s="56">
        <v>264</v>
      </c>
      <c r="F18" s="56">
        <v>224</v>
      </c>
      <c r="G18" s="55">
        <f t="shared" si="1"/>
        <v>488</v>
      </c>
      <c r="H18" s="57">
        <f t="shared" si="2"/>
        <v>29.268292682926827</v>
      </c>
      <c r="I18" s="57">
        <f t="shared" si="3"/>
        <v>24.427480916030532</v>
      </c>
      <c r="J18" s="58">
        <f t="shared" si="4"/>
        <v>26.827927432655308</v>
      </c>
    </row>
    <row r="19" spans="1:10" ht="30" customHeight="1" x14ac:dyDescent="0.2">
      <c r="A19" s="15" t="s">
        <v>87</v>
      </c>
      <c r="B19" s="56">
        <v>1205</v>
      </c>
      <c r="C19" s="56">
        <v>1208</v>
      </c>
      <c r="D19" s="55">
        <f t="shared" si="0"/>
        <v>2413</v>
      </c>
      <c r="E19" s="56">
        <v>261</v>
      </c>
      <c r="F19" s="56">
        <v>224</v>
      </c>
      <c r="G19" s="55">
        <f t="shared" si="1"/>
        <v>485</v>
      </c>
      <c r="H19" s="57">
        <f t="shared" si="2"/>
        <v>21.6597510373444</v>
      </c>
      <c r="I19" s="57">
        <f t="shared" si="3"/>
        <v>18.543046357615893</v>
      </c>
      <c r="J19" s="58">
        <f t="shared" si="4"/>
        <v>20.099461251554082</v>
      </c>
    </row>
    <row r="20" spans="1:10" ht="30" customHeight="1" thickBot="1" x14ac:dyDescent="0.25">
      <c r="A20" s="15" t="s">
        <v>138</v>
      </c>
      <c r="B20" s="54">
        <v>1196</v>
      </c>
      <c r="C20" s="54">
        <v>1197</v>
      </c>
      <c r="D20" s="75">
        <f t="shared" si="0"/>
        <v>2393</v>
      </c>
      <c r="E20" s="56">
        <v>257</v>
      </c>
      <c r="F20" s="56">
        <v>213</v>
      </c>
      <c r="G20" s="75">
        <f t="shared" si="1"/>
        <v>470</v>
      </c>
      <c r="H20" s="66">
        <f t="shared" si="2"/>
        <v>21.488294314381271</v>
      </c>
      <c r="I20" s="66">
        <f t="shared" si="3"/>
        <v>17.794486215538846</v>
      </c>
      <c r="J20" s="67">
        <f t="shared" si="4"/>
        <v>19.640618470539074</v>
      </c>
    </row>
    <row r="21" spans="1:10" ht="30" customHeight="1" thickTop="1" thickBot="1" x14ac:dyDescent="0.25">
      <c r="A21" s="17" t="s">
        <v>3</v>
      </c>
      <c r="B21" s="62">
        <f>SUM(B5:B20)</f>
        <v>23655</v>
      </c>
      <c r="C21" s="62">
        <f>SUM(C5:C20)</f>
        <v>23096</v>
      </c>
      <c r="D21" s="62">
        <f t="shared" si="0"/>
        <v>46751</v>
      </c>
      <c r="E21" s="62">
        <f>SUM(E5:E20)</f>
        <v>7288</v>
      </c>
      <c r="F21" s="62">
        <f>SUM(F5:F20)</f>
        <v>6232</v>
      </c>
      <c r="G21" s="62">
        <f t="shared" si="1"/>
        <v>13520</v>
      </c>
      <c r="H21" s="63">
        <f>E21/B21*100</f>
        <v>30.809554005495666</v>
      </c>
      <c r="I21" s="63">
        <f t="shared" si="3"/>
        <v>26.983027364045718</v>
      </c>
      <c r="J21" s="64">
        <f t="shared" si="4"/>
        <v>28.919167504438409</v>
      </c>
    </row>
    <row r="22" spans="1:10" ht="30" customHeight="1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ht="30" customHeight="1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ht="30" customHeight="1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ht="30" customHeight="1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ht="30" customHeight="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8" spans="1:10" ht="14" x14ac:dyDescent="0.2">
      <c r="A28" s="228"/>
      <c r="B28" s="228"/>
      <c r="C28" s="228"/>
      <c r="D28" s="228"/>
      <c r="E28" s="228"/>
      <c r="F28" s="228"/>
      <c r="G28" s="228"/>
      <c r="H28" s="228"/>
      <c r="I28" s="228"/>
      <c r="J28" s="228"/>
    </row>
  </sheetData>
  <mergeCells count="6">
    <mergeCell ref="A28:J28"/>
    <mergeCell ref="A2:F2"/>
    <mergeCell ref="A3:A4"/>
    <mergeCell ref="B3:D3"/>
    <mergeCell ref="E3:G3"/>
    <mergeCell ref="H3:J3"/>
  </mergeCells>
  <phoneticPr fontId="3"/>
  <pageMargins left="0.78740157480314965" right="0.23622047244094491" top="0.59055118110236227" bottom="0.19685039370078741" header="0.19685039370078741" footer="0.19685039370078741"/>
  <pageSetup paperSize="9" scale="9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3"/>
  <sheetViews>
    <sheetView view="pageBreakPreview" topLeftCell="A19" zoomScale="60" zoomScaleNormal="75" workbookViewId="0">
      <selection activeCell="M7" sqref="M7"/>
    </sheetView>
  </sheetViews>
  <sheetFormatPr defaultRowHeight="13" x14ac:dyDescent="0.2"/>
  <cols>
    <col min="1" max="1" width="21.36328125" style="33" customWidth="1"/>
    <col min="2" max="10" width="8" style="33" customWidth="1"/>
    <col min="11" max="16384" width="8.7265625" style="33"/>
  </cols>
  <sheetData>
    <row r="1" spans="1:10" ht="30" customHeight="1" x14ac:dyDescent="0.2"/>
    <row r="2" spans="1:10" ht="30" customHeight="1" thickBot="1" x14ac:dyDescent="0.35">
      <c r="A2" s="12" t="s">
        <v>103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30" customHeight="1" x14ac:dyDescent="0.2">
      <c r="A3" s="232" t="s">
        <v>37</v>
      </c>
      <c r="B3" s="229" t="s">
        <v>9</v>
      </c>
      <c r="C3" s="229"/>
      <c r="D3" s="229"/>
      <c r="E3" s="229" t="s">
        <v>10</v>
      </c>
      <c r="F3" s="229"/>
      <c r="G3" s="229"/>
      <c r="H3" s="229" t="s">
        <v>11</v>
      </c>
      <c r="I3" s="229"/>
      <c r="J3" s="230"/>
    </row>
    <row r="4" spans="1:10" ht="30" customHeight="1" x14ac:dyDescent="0.2">
      <c r="A4" s="233"/>
      <c r="B4" s="13" t="s">
        <v>1</v>
      </c>
      <c r="C4" s="13" t="s">
        <v>2</v>
      </c>
      <c r="D4" s="13" t="s">
        <v>3</v>
      </c>
      <c r="E4" s="13" t="s">
        <v>1</v>
      </c>
      <c r="F4" s="13" t="s">
        <v>2</v>
      </c>
      <c r="G4" s="13" t="s">
        <v>3</v>
      </c>
      <c r="H4" s="13" t="s">
        <v>1</v>
      </c>
      <c r="I4" s="13" t="s">
        <v>2</v>
      </c>
      <c r="J4" s="14" t="s">
        <v>3</v>
      </c>
    </row>
    <row r="5" spans="1:10" ht="30" customHeight="1" x14ac:dyDescent="0.2">
      <c r="A5" s="15" t="s">
        <v>104</v>
      </c>
      <c r="B5" s="54">
        <v>1278</v>
      </c>
      <c r="C5" s="54">
        <v>1401</v>
      </c>
      <c r="D5" s="55">
        <f>SUM(B5:C5)</f>
        <v>2679</v>
      </c>
      <c r="E5" s="56">
        <v>231</v>
      </c>
      <c r="F5" s="56">
        <v>172</v>
      </c>
      <c r="G5" s="55">
        <f>SUM(E5:F5)</f>
        <v>403</v>
      </c>
      <c r="H5" s="57">
        <f>E5/B5*100</f>
        <v>18.07511737089202</v>
      </c>
      <c r="I5" s="57">
        <f>F5/C5*100</f>
        <v>12.276945039257674</v>
      </c>
      <c r="J5" s="58">
        <f>G5/D5*100</f>
        <v>15.042926465098919</v>
      </c>
    </row>
    <row r="6" spans="1:10" ht="30" customHeight="1" x14ac:dyDescent="0.2">
      <c r="A6" s="15" t="s">
        <v>105</v>
      </c>
      <c r="B6" s="54">
        <v>1661</v>
      </c>
      <c r="C6" s="54">
        <v>1695</v>
      </c>
      <c r="D6" s="55">
        <f t="shared" ref="D6:D13" si="0">SUM(B6:C6)</f>
        <v>3356</v>
      </c>
      <c r="E6" s="56">
        <v>374</v>
      </c>
      <c r="F6" s="56">
        <v>288</v>
      </c>
      <c r="G6" s="55">
        <f t="shared" ref="G6:G13" si="1">SUM(E6:F6)</f>
        <v>662</v>
      </c>
      <c r="H6" s="57">
        <f t="shared" ref="H6:H13" si="2">E6/B6*100</f>
        <v>22.516556291390728</v>
      </c>
      <c r="I6" s="57">
        <f t="shared" ref="I6:I13" si="3">F6/C6*100</f>
        <v>16.991150442477874</v>
      </c>
      <c r="J6" s="58">
        <f t="shared" ref="J6:J13" si="4">G6/D6*100</f>
        <v>19.725864123957095</v>
      </c>
    </row>
    <row r="7" spans="1:10" ht="30" customHeight="1" x14ac:dyDescent="0.2">
      <c r="A7" s="15" t="s">
        <v>106</v>
      </c>
      <c r="B7" s="54">
        <v>1060</v>
      </c>
      <c r="C7" s="54">
        <v>1092</v>
      </c>
      <c r="D7" s="55">
        <f t="shared" si="0"/>
        <v>2152</v>
      </c>
      <c r="E7" s="56">
        <v>260</v>
      </c>
      <c r="F7" s="56">
        <v>205</v>
      </c>
      <c r="G7" s="55">
        <f t="shared" si="1"/>
        <v>465</v>
      </c>
      <c r="H7" s="57">
        <f t="shared" si="2"/>
        <v>24.528301886792452</v>
      </c>
      <c r="I7" s="57">
        <f t="shared" si="3"/>
        <v>18.772893772893774</v>
      </c>
      <c r="J7" s="58">
        <f t="shared" si="4"/>
        <v>21.607806691449813</v>
      </c>
    </row>
    <row r="8" spans="1:10" ht="30" customHeight="1" x14ac:dyDescent="0.2">
      <c r="A8" s="15" t="s">
        <v>107</v>
      </c>
      <c r="B8" s="56">
        <v>814</v>
      </c>
      <c r="C8" s="56">
        <v>813</v>
      </c>
      <c r="D8" s="55">
        <f t="shared" si="0"/>
        <v>1627</v>
      </c>
      <c r="E8" s="56">
        <v>185</v>
      </c>
      <c r="F8" s="56">
        <v>158</v>
      </c>
      <c r="G8" s="55">
        <f t="shared" si="1"/>
        <v>343</v>
      </c>
      <c r="H8" s="57">
        <f t="shared" si="2"/>
        <v>22.727272727272727</v>
      </c>
      <c r="I8" s="57">
        <f t="shared" si="3"/>
        <v>19.434194341943421</v>
      </c>
      <c r="J8" s="58">
        <f t="shared" si="4"/>
        <v>21.081745543945914</v>
      </c>
    </row>
    <row r="9" spans="1:10" ht="30" customHeight="1" x14ac:dyDescent="0.2">
      <c r="A9" s="15" t="s">
        <v>108</v>
      </c>
      <c r="B9" s="54">
        <v>1302</v>
      </c>
      <c r="C9" s="54">
        <v>1319</v>
      </c>
      <c r="D9" s="55">
        <f t="shared" si="0"/>
        <v>2621</v>
      </c>
      <c r="E9" s="56">
        <v>358</v>
      </c>
      <c r="F9" s="56">
        <v>294</v>
      </c>
      <c r="G9" s="55">
        <f t="shared" si="1"/>
        <v>652</v>
      </c>
      <c r="H9" s="57">
        <f t="shared" si="2"/>
        <v>27.496159754224269</v>
      </c>
      <c r="I9" s="57">
        <f t="shared" si="3"/>
        <v>22.289613343442003</v>
      </c>
      <c r="J9" s="58">
        <f t="shared" si="4"/>
        <v>24.876001526135063</v>
      </c>
    </row>
    <row r="10" spans="1:10" ht="30" customHeight="1" x14ac:dyDescent="0.2">
      <c r="A10" s="15" t="s">
        <v>109</v>
      </c>
      <c r="B10" s="54">
        <v>1115</v>
      </c>
      <c r="C10" s="54">
        <v>1212</v>
      </c>
      <c r="D10" s="55">
        <f t="shared" si="0"/>
        <v>2327</v>
      </c>
      <c r="E10" s="56">
        <v>329</v>
      </c>
      <c r="F10" s="56">
        <v>308</v>
      </c>
      <c r="G10" s="55">
        <f t="shared" si="1"/>
        <v>637</v>
      </c>
      <c r="H10" s="57">
        <f t="shared" si="2"/>
        <v>29.5067264573991</v>
      </c>
      <c r="I10" s="57">
        <f t="shared" si="3"/>
        <v>25.412541254125415</v>
      </c>
      <c r="J10" s="58">
        <f t="shared" si="4"/>
        <v>27.374301675977652</v>
      </c>
    </row>
    <row r="11" spans="1:10" ht="30" customHeight="1" x14ac:dyDescent="0.2">
      <c r="A11" s="15" t="s">
        <v>110</v>
      </c>
      <c r="B11" s="54">
        <v>1275</v>
      </c>
      <c r="C11" s="54">
        <v>1265</v>
      </c>
      <c r="D11" s="55">
        <f t="shared" si="0"/>
        <v>2540</v>
      </c>
      <c r="E11" s="56">
        <v>329</v>
      </c>
      <c r="F11" s="56">
        <v>247</v>
      </c>
      <c r="G11" s="55">
        <f t="shared" si="1"/>
        <v>576</v>
      </c>
      <c r="H11" s="57">
        <f t="shared" si="2"/>
        <v>25.803921568627452</v>
      </c>
      <c r="I11" s="57">
        <f t="shared" si="3"/>
        <v>19.525691699604746</v>
      </c>
      <c r="J11" s="58">
        <f t="shared" si="4"/>
        <v>22.677165354330707</v>
      </c>
    </row>
    <row r="12" spans="1:10" ht="30" customHeight="1" thickBot="1" x14ac:dyDescent="0.25">
      <c r="A12" s="15" t="s">
        <v>111</v>
      </c>
      <c r="B12" s="54">
        <v>1178</v>
      </c>
      <c r="C12" s="54">
        <v>1184</v>
      </c>
      <c r="D12" s="55">
        <f t="shared" si="0"/>
        <v>2362</v>
      </c>
      <c r="E12" s="56">
        <v>283</v>
      </c>
      <c r="F12" s="56">
        <v>244</v>
      </c>
      <c r="G12" s="55">
        <f t="shared" si="1"/>
        <v>527</v>
      </c>
      <c r="H12" s="60">
        <f t="shared" si="2"/>
        <v>24.02376910016978</v>
      </c>
      <c r="I12" s="60">
        <f t="shared" si="3"/>
        <v>20.608108108108109</v>
      </c>
      <c r="J12" s="61">
        <f t="shared" si="4"/>
        <v>22.311600338696021</v>
      </c>
    </row>
    <row r="13" spans="1:10" ht="30" customHeight="1" thickTop="1" thickBot="1" x14ac:dyDescent="0.25">
      <c r="A13" s="17" t="s">
        <v>3</v>
      </c>
      <c r="B13" s="62">
        <f>SUM(B5:B12)</f>
        <v>9683</v>
      </c>
      <c r="C13" s="62">
        <f>SUM(C5:C12)</f>
        <v>9981</v>
      </c>
      <c r="D13" s="62">
        <f t="shared" si="0"/>
        <v>19664</v>
      </c>
      <c r="E13" s="62">
        <f>SUM(E5:E12)</f>
        <v>2349</v>
      </c>
      <c r="F13" s="62">
        <f>SUM(F5:F12)</f>
        <v>1916</v>
      </c>
      <c r="G13" s="62">
        <f t="shared" si="1"/>
        <v>4265</v>
      </c>
      <c r="H13" s="63">
        <f t="shared" si="2"/>
        <v>24.259010637199214</v>
      </c>
      <c r="I13" s="63">
        <f t="shared" si="3"/>
        <v>19.196473299268611</v>
      </c>
      <c r="J13" s="64">
        <f t="shared" si="4"/>
        <v>21.689381611065908</v>
      </c>
    </row>
    <row r="14" spans="1:10" ht="30" customHeight="1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ht="30" customHeight="1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spans="1:10" ht="30" customHeight="1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</row>
    <row r="17" spans="1:10" ht="30" customHeight="1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</row>
    <row r="18" spans="1:10" ht="30" customHeight="1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</row>
    <row r="19" spans="1:10" ht="30" customHeight="1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</row>
    <row r="20" spans="1:10" ht="30" customHeight="1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</row>
    <row r="21" spans="1:10" ht="30" customHeight="1" x14ac:dyDescent="0.2"/>
    <row r="33" spans="1:10" ht="14" x14ac:dyDescent="0.2">
      <c r="A33" s="228"/>
      <c r="B33" s="228"/>
      <c r="C33" s="228"/>
      <c r="D33" s="228"/>
      <c r="E33" s="228"/>
      <c r="F33" s="228"/>
      <c r="G33" s="228"/>
      <c r="H33" s="228"/>
      <c r="I33" s="228"/>
      <c r="J33" s="228"/>
    </row>
  </sheetData>
  <mergeCells count="5">
    <mergeCell ref="A33:J33"/>
    <mergeCell ref="A3:A4"/>
    <mergeCell ref="B3:D3"/>
    <mergeCell ref="E3:G3"/>
    <mergeCell ref="H3:J3"/>
  </mergeCells>
  <phoneticPr fontId="3"/>
  <pageMargins left="0.78740157480314965" right="0.19685039370078741" top="0.98425196850393704" bottom="0.19685039370078741" header="0.51181102362204722" footer="0.19685039370078741"/>
  <pageSetup paperSize="9" scale="9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7"/>
  <sheetViews>
    <sheetView view="pageBreakPreview" zoomScale="60" zoomScaleNormal="100" workbookViewId="0">
      <selection activeCell="N10" sqref="N10"/>
    </sheetView>
  </sheetViews>
  <sheetFormatPr defaultColWidth="8.6328125" defaultRowHeight="30" customHeight="1" x14ac:dyDescent="0.2"/>
  <cols>
    <col min="1" max="1" width="3.36328125" style="33" customWidth="1"/>
    <col min="2" max="2" width="16.08984375" style="33" customWidth="1"/>
    <col min="3" max="3" width="13.6328125" style="33" customWidth="1"/>
    <col min="4" max="4" width="16.08984375" style="33" customWidth="1"/>
    <col min="5" max="5" width="16.1796875" style="33" customWidth="1"/>
    <col min="6" max="6" width="13.6328125" style="33" customWidth="1"/>
    <col min="7" max="7" width="6" style="33" customWidth="1"/>
    <col min="8" max="8" width="7.90625" style="33" customWidth="1"/>
    <col min="9" max="9" width="11.1796875" style="33" customWidth="1"/>
    <col min="10" max="16384" width="8.6328125" style="33"/>
  </cols>
  <sheetData>
    <row r="1" spans="2:9" s="27" customFormat="1" ht="30.75" customHeight="1" thickBot="1" x14ac:dyDescent="0.35">
      <c r="B1" s="45" t="s">
        <v>90</v>
      </c>
    </row>
    <row r="2" spans="2:9" ht="24.9" customHeight="1" x14ac:dyDescent="0.3">
      <c r="B2" s="28" t="s">
        <v>6</v>
      </c>
      <c r="C2" s="29">
        <v>116843</v>
      </c>
      <c r="D2" s="30"/>
      <c r="E2" s="31" t="s">
        <v>91</v>
      </c>
      <c r="F2" s="32">
        <f>C5/C3</f>
        <v>1.2931993632426695E-2</v>
      </c>
    </row>
    <row r="3" spans="2:9" ht="24.9" customHeight="1" x14ac:dyDescent="0.3">
      <c r="B3" s="34" t="s">
        <v>140</v>
      </c>
      <c r="C3" s="35">
        <v>116842</v>
      </c>
      <c r="D3" s="36"/>
      <c r="E3" s="37" t="s">
        <v>158</v>
      </c>
      <c r="F3" s="46">
        <v>0</v>
      </c>
    </row>
    <row r="4" spans="2:9" ht="24.9" customHeight="1" x14ac:dyDescent="0.3">
      <c r="B4" s="34" t="s">
        <v>92</v>
      </c>
      <c r="C4" s="48">
        <v>115331</v>
      </c>
      <c r="D4" s="36"/>
      <c r="E4" s="37" t="s">
        <v>93</v>
      </c>
      <c r="F4" s="38">
        <v>0</v>
      </c>
    </row>
    <row r="5" spans="2:9" ht="24.9" customHeight="1" thickBot="1" x14ac:dyDescent="0.35">
      <c r="B5" s="39" t="s">
        <v>94</v>
      </c>
      <c r="C5" s="40">
        <v>1511</v>
      </c>
      <c r="D5" s="41"/>
      <c r="E5" s="42" t="s">
        <v>95</v>
      </c>
      <c r="F5" s="43">
        <v>1</v>
      </c>
    </row>
    <row r="6" spans="2:9" ht="37.5" customHeight="1" x14ac:dyDescent="0.2"/>
    <row r="7" spans="2:9" ht="27.75" customHeight="1" thickBot="1" x14ac:dyDescent="0.35">
      <c r="B7" s="45" t="s">
        <v>96</v>
      </c>
    </row>
    <row r="8" spans="2:9" ht="45" customHeight="1" x14ac:dyDescent="0.2">
      <c r="B8" s="257" t="s">
        <v>135</v>
      </c>
      <c r="C8" s="258"/>
      <c r="D8" s="258"/>
      <c r="E8" s="259"/>
      <c r="F8" s="241">
        <v>24</v>
      </c>
      <c r="G8" s="242"/>
      <c r="H8" s="44"/>
      <c r="I8" s="44"/>
    </row>
    <row r="9" spans="2:9" ht="45" customHeight="1" x14ac:dyDescent="0.2">
      <c r="B9" s="263" t="s">
        <v>141</v>
      </c>
      <c r="C9" s="264"/>
      <c r="D9" s="264"/>
      <c r="E9" s="265"/>
      <c r="F9" s="266">
        <v>9</v>
      </c>
      <c r="G9" s="267"/>
      <c r="H9" s="44"/>
      <c r="I9" s="44"/>
    </row>
    <row r="10" spans="2:9" ht="45" customHeight="1" x14ac:dyDescent="0.2">
      <c r="B10" s="260" t="s">
        <v>136</v>
      </c>
      <c r="C10" s="261"/>
      <c r="D10" s="261"/>
      <c r="E10" s="262"/>
      <c r="F10" s="243">
        <v>25</v>
      </c>
      <c r="G10" s="244"/>
    </row>
    <row r="11" spans="2:9" ht="25.5" customHeight="1" x14ac:dyDescent="0.2">
      <c r="B11" s="254" t="s">
        <v>142</v>
      </c>
      <c r="C11" s="255"/>
      <c r="D11" s="255"/>
      <c r="E11" s="256"/>
      <c r="F11" s="245">
        <v>186</v>
      </c>
      <c r="G11" s="246"/>
    </row>
    <row r="12" spans="2:9" ht="27" customHeight="1" x14ac:dyDescent="0.2">
      <c r="B12" s="249" t="s">
        <v>97</v>
      </c>
      <c r="C12" s="250"/>
      <c r="D12" s="250"/>
      <c r="E12" s="251"/>
      <c r="F12" s="245">
        <v>909</v>
      </c>
      <c r="G12" s="246"/>
    </row>
    <row r="13" spans="2:9" ht="27" customHeight="1" x14ac:dyDescent="0.2">
      <c r="B13" s="252" t="s">
        <v>98</v>
      </c>
      <c r="C13" s="253"/>
      <c r="D13" s="253"/>
      <c r="E13" s="253"/>
      <c r="F13" s="245">
        <v>311</v>
      </c>
      <c r="G13" s="246"/>
    </row>
    <row r="14" spans="2:9" ht="27" customHeight="1" thickBot="1" x14ac:dyDescent="0.25">
      <c r="B14" s="247" t="s">
        <v>99</v>
      </c>
      <c r="C14" s="248"/>
      <c r="D14" s="248"/>
      <c r="E14" s="248"/>
      <c r="F14" s="237">
        <v>47</v>
      </c>
      <c r="G14" s="238"/>
    </row>
    <row r="16" spans="2:9" ht="30" customHeight="1" thickBot="1" x14ac:dyDescent="0.35">
      <c r="B16" s="45" t="s">
        <v>134</v>
      </c>
    </row>
    <row r="17" spans="1:8" ht="30" customHeight="1" thickBot="1" x14ac:dyDescent="0.25">
      <c r="B17" s="239" t="s">
        <v>170</v>
      </c>
      <c r="C17" s="240"/>
    </row>
    <row r="27" spans="1:8" ht="30" customHeight="1" x14ac:dyDescent="0.2">
      <c r="A27" s="228"/>
      <c r="B27" s="228"/>
      <c r="C27" s="228"/>
      <c r="D27" s="228"/>
      <c r="E27" s="228"/>
      <c r="F27" s="228"/>
      <c r="G27" s="228"/>
      <c r="H27" s="228"/>
    </row>
  </sheetData>
  <mergeCells count="16">
    <mergeCell ref="F14:G14"/>
    <mergeCell ref="B17:C17"/>
    <mergeCell ref="A27:H27"/>
    <mergeCell ref="F8:G8"/>
    <mergeCell ref="F10:G10"/>
    <mergeCell ref="F12:G12"/>
    <mergeCell ref="F13:G13"/>
    <mergeCell ref="B14:E14"/>
    <mergeCell ref="B12:E12"/>
    <mergeCell ref="B13:E13"/>
    <mergeCell ref="B11:E11"/>
    <mergeCell ref="F11:G11"/>
    <mergeCell ref="B8:E8"/>
    <mergeCell ref="B10:E10"/>
    <mergeCell ref="B9:E9"/>
    <mergeCell ref="F9:G9"/>
  </mergeCells>
  <phoneticPr fontId="3"/>
  <pageMargins left="0.59055118110236227" right="0.23622047244094491" top="0.59055118110236227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総括</vt:lpstr>
      <vt:lpstr>党派別得票数</vt:lpstr>
      <vt:lpstr>筑波</vt:lpstr>
      <vt:lpstr>大穂・豊里</vt:lpstr>
      <vt:lpstr>谷田部</vt:lpstr>
      <vt:lpstr>桜</vt:lpstr>
      <vt:lpstr>茎崎</vt:lpstr>
      <vt:lpstr>開票結果</vt:lpstr>
      <vt:lpstr>谷田部!Print_Area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2026-03-12T07:39:29Z</dcterms:created>
  <dcterms:modified xsi:type="dcterms:W3CDTF">2026-03-12T07:39:37Z</dcterms:modified>
</cp:coreProperties>
</file>