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xr:revisionPtr revIDLastSave="0" documentId="13_ncr:1_{5017CBB0-1680-4A15-A774-BB3201629B18}" xr6:coauthVersionLast="36" xr6:coauthVersionMax="47" xr10:uidLastSave="{00000000-0000-0000-0000-000000000000}"/>
  <bookViews>
    <workbookView xWindow="-110" yWindow="-110" windowWidth="19420" windowHeight="10420" tabRatio="678" activeTab="6" xr2:uid="{00000000-000D-0000-FFFF-FFFF00000000}"/>
  </bookViews>
  <sheets>
    <sheet name="総括" sheetId="1" r:id="rId1"/>
    <sheet name="筑波地区" sheetId="2" r:id="rId2"/>
    <sheet name="大穂・豊里地区" sheetId="3" r:id="rId3"/>
    <sheet name="谷田部地区" sheetId="4" r:id="rId4"/>
    <sheet name="桜地区" sheetId="5" r:id="rId5"/>
    <sheet name="茎崎地区" sheetId="31965" r:id="rId6"/>
    <sheet name="開票結果" sheetId="2660" r:id="rId7"/>
  </sheets>
  <definedNames>
    <definedName name="_xlnm.Print_Area" localSheetId="6">開票結果!$A$1:$H$32</definedName>
    <definedName name="_xlnm.Print_Area" localSheetId="5">茎崎地区!$A$1:$J$15</definedName>
    <definedName name="_xlnm.Print_Area" localSheetId="4">桜地区!$A$1:$J$28</definedName>
    <definedName name="_xlnm.Print_Area" localSheetId="2">大穂・豊里地区!$A$1:$J$28</definedName>
    <definedName name="_xlnm.Print_Area" localSheetId="3">谷田部地区!$A$1:$J$31</definedName>
    <definedName name="_xlnm.Print_Area" localSheetId="1">筑波地区!$A$1:$J$26</definedName>
  </definedNames>
  <calcPr calcId="191029"/>
</workbook>
</file>

<file path=xl/calcChain.xml><?xml version="1.0" encoding="utf-8"?>
<calcChain xmlns="http://schemas.openxmlformats.org/spreadsheetml/2006/main">
  <c r="I20" i="3" l="1"/>
  <c r="I21" i="3"/>
  <c r="I22" i="3"/>
  <c r="I23" i="3"/>
  <c r="I24" i="3"/>
  <c r="I25" i="3"/>
  <c r="H20" i="3"/>
  <c r="H21" i="3"/>
  <c r="H22" i="3"/>
  <c r="H23" i="3"/>
  <c r="H24" i="3"/>
  <c r="H25" i="3"/>
  <c r="I19" i="3"/>
  <c r="H19" i="3"/>
  <c r="AK30" i="1"/>
  <c r="I8" i="2" l="1"/>
  <c r="I9" i="2"/>
  <c r="I10" i="2"/>
  <c r="I11" i="2"/>
  <c r="I12" i="2"/>
  <c r="I13" i="2"/>
  <c r="I14" i="2"/>
  <c r="I15" i="2"/>
  <c r="I16" i="2"/>
  <c r="I17" i="2"/>
  <c r="I18" i="2"/>
  <c r="I19" i="2"/>
  <c r="I20" i="2"/>
  <c r="I21" i="2"/>
  <c r="I22" i="2"/>
  <c r="I7" i="2"/>
  <c r="H8" i="2"/>
  <c r="H9" i="2"/>
  <c r="H10" i="2"/>
  <c r="H11" i="2"/>
  <c r="H12" i="2"/>
  <c r="H13" i="2"/>
  <c r="H14" i="2"/>
  <c r="H15" i="2"/>
  <c r="H16" i="2"/>
  <c r="H17" i="2"/>
  <c r="H18" i="2"/>
  <c r="H19" i="2"/>
  <c r="H20" i="2"/>
  <c r="H21" i="2"/>
  <c r="H22" i="2"/>
  <c r="I7" i="3"/>
  <c r="I8" i="3"/>
  <c r="I9" i="3"/>
  <c r="I10" i="3"/>
  <c r="H7" i="3"/>
  <c r="H8" i="3"/>
  <c r="H9" i="3"/>
  <c r="H10" i="3"/>
  <c r="I6" i="3"/>
  <c r="H6" i="3"/>
  <c r="I7" i="31965"/>
  <c r="I8" i="31965"/>
  <c r="I9" i="31965"/>
  <c r="I10" i="31965"/>
  <c r="I11" i="31965"/>
  <c r="I12" i="31965"/>
  <c r="I13" i="31965"/>
  <c r="I6" i="31965"/>
  <c r="H7" i="31965"/>
  <c r="H8" i="31965"/>
  <c r="H9" i="31965"/>
  <c r="H10" i="31965"/>
  <c r="H11" i="31965"/>
  <c r="H12" i="31965"/>
  <c r="H13" i="31965"/>
  <c r="H6" i="31965"/>
  <c r="I7" i="5"/>
  <c r="I8" i="5"/>
  <c r="I9" i="5"/>
  <c r="I10" i="5"/>
  <c r="I11" i="5"/>
  <c r="I12" i="5"/>
  <c r="I13" i="5"/>
  <c r="I14" i="5"/>
  <c r="I15" i="5"/>
  <c r="I16" i="5"/>
  <c r="I17" i="5"/>
  <c r="I18" i="5"/>
  <c r="I19" i="5"/>
  <c r="I20" i="5"/>
  <c r="I21" i="5"/>
  <c r="H7" i="5"/>
  <c r="H8" i="5"/>
  <c r="H9" i="5"/>
  <c r="H10" i="5"/>
  <c r="H11" i="5"/>
  <c r="H12" i="5"/>
  <c r="H13" i="5"/>
  <c r="H14" i="5"/>
  <c r="H15" i="5"/>
  <c r="H16" i="5"/>
  <c r="H17" i="5"/>
  <c r="H18" i="5"/>
  <c r="H19" i="5"/>
  <c r="H20" i="5"/>
  <c r="H21" i="5"/>
  <c r="I6" i="5"/>
  <c r="H6" i="5"/>
  <c r="D26" i="4"/>
  <c r="I7" i="4"/>
  <c r="I8" i="4"/>
  <c r="I9" i="4"/>
  <c r="I10" i="4"/>
  <c r="I11" i="4"/>
  <c r="I12" i="4"/>
  <c r="I13" i="4"/>
  <c r="I14" i="4"/>
  <c r="I15" i="4"/>
  <c r="I16" i="4"/>
  <c r="I17" i="4"/>
  <c r="I18" i="4"/>
  <c r="I19" i="4"/>
  <c r="I20" i="4"/>
  <c r="I21" i="4"/>
  <c r="I22" i="4"/>
  <c r="I23" i="4"/>
  <c r="I24" i="4"/>
  <c r="I25" i="4"/>
  <c r="I26" i="4"/>
  <c r="I27" i="4"/>
  <c r="I28" i="4"/>
  <c r="I29" i="4"/>
  <c r="I6" i="4"/>
  <c r="H7" i="4"/>
  <c r="H8" i="4"/>
  <c r="H9" i="4"/>
  <c r="H10" i="4"/>
  <c r="H11" i="4"/>
  <c r="H12" i="4"/>
  <c r="H13" i="4"/>
  <c r="H14" i="4"/>
  <c r="H15" i="4"/>
  <c r="H16" i="4"/>
  <c r="H17" i="4"/>
  <c r="H18" i="4"/>
  <c r="H19" i="4"/>
  <c r="H20" i="4"/>
  <c r="H21" i="4"/>
  <c r="H22" i="4"/>
  <c r="H23" i="4"/>
  <c r="H24" i="4"/>
  <c r="H25" i="4"/>
  <c r="H26" i="4"/>
  <c r="H27" i="4"/>
  <c r="H28" i="4"/>
  <c r="H29" i="4"/>
  <c r="H6" i="4"/>
  <c r="F30" i="4"/>
  <c r="G28" i="4"/>
  <c r="D28" i="4"/>
  <c r="H7" i="2"/>
  <c r="J28" i="4" l="1"/>
  <c r="AO19" i="1"/>
  <c r="AC21" i="1"/>
  <c r="AU21" i="1" s="1"/>
  <c r="AI21" i="1"/>
  <c r="AU12" i="1"/>
  <c r="AO21" i="1" l="1"/>
  <c r="BE21" i="1" s="1"/>
  <c r="F11" i="3" l="1"/>
  <c r="E11" i="3"/>
  <c r="G7" i="3"/>
  <c r="G8" i="3"/>
  <c r="G9" i="3"/>
  <c r="G10" i="3"/>
  <c r="G6" i="3"/>
  <c r="G21" i="5" l="1"/>
  <c r="G20" i="5"/>
  <c r="G19" i="5"/>
  <c r="G18" i="5"/>
  <c r="G17" i="5"/>
  <c r="G16" i="5"/>
  <c r="G15" i="5"/>
  <c r="G14" i="5"/>
  <c r="G13" i="5"/>
  <c r="G12" i="5"/>
  <c r="G11" i="5"/>
  <c r="G10" i="5"/>
  <c r="G9" i="5"/>
  <c r="G8" i="5"/>
  <c r="G7" i="5"/>
  <c r="G6" i="5"/>
  <c r="G29" i="4"/>
  <c r="G27" i="4"/>
  <c r="G26" i="4"/>
  <c r="G25" i="4"/>
  <c r="G24" i="4"/>
  <c r="G23" i="4"/>
  <c r="G22" i="4"/>
  <c r="G21" i="4"/>
  <c r="G20" i="4"/>
  <c r="G19" i="4"/>
  <c r="G18" i="4"/>
  <c r="G17" i="4"/>
  <c r="G16" i="4"/>
  <c r="G15" i="4"/>
  <c r="G14" i="4"/>
  <c r="G13" i="4"/>
  <c r="G12" i="4"/>
  <c r="G11" i="4"/>
  <c r="G10" i="4"/>
  <c r="G9" i="4"/>
  <c r="G8" i="4"/>
  <c r="G7" i="4"/>
  <c r="G6" i="4"/>
  <c r="G25" i="3"/>
  <c r="G24" i="3"/>
  <c r="G23" i="3"/>
  <c r="G22" i="3"/>
  <c r="G21" i="3"/>
  <c r="G20" i="3"/>
  <c r="G19" i="3"/>
  <c r="G8" i="2"/>
  <c r="G9" i="2"/>
  <c r="G10" i="2"/>
  <c r="G11" i="2"/>
  <c r="G12" i="2"/>
  <c r="G13" i="2"/>
  <c r="G14" i="2"/>
  <c r="G15" i="2"/>
  <c r="G16" i="2"/>
  <c r="G17" i="2"/>
  <c r="G18" i="2"/>
  <c r="G19" i="2"/>
  <c r="G20" i="2"/>
  <c r="G21" i="2"/>
  <c r="G22" i="2"/>
  <c r="G7" i="2"/>
  <c r="G6" i="31965"/>
  <c r="G7" i="31965"/>
  <c r="G8" i="31965"/>
  <c r="G9" i="31965"/>
  <c r="G10" i="31965"/>
  <c r="G11" i="31965"/>
  <c r="G12" i="31965"/>
  <c r="G13" i="31965"/>
  <c r="G11" i="3" l="1"/>
  <c r="W22" i="1" l="1"/>
  <c r="D14" i="5" l="1"/>
  <c r="D14" i="4"/>
  <c r="D20" i="3"/>
  <c r="D16" i="2"/>
  <c r="D10" i="2"/>
  <c r="J26" i="4" l="1"/>
  <c r="Q29" i="1"/>
  <c r="D18" i="4" l="1"/>
  <c r="J18" i="4" s="1"/>
  <c r="Q21" i="1"/>
  <c r="AZ21" i="1" s="1"/>
  <c r="K21" i="1"/>
  <c r="AU13" i="1"/>
  <c r="AZ13" i="1"/>
  <c r="AO13" i="1"/>
  <c r="W13" i="1"/>
  <c r="AU14" i="1"/>
  <c r="AZ14" i="1"/>
  <c r="AO14" i="1"/>
  <c r="W14" i="1"/>
  <c r="AU15" i="1"/>
  <c r="AZ15" i="1"/>
  <c r="AO15" i="1"/>
  <c r="W15" i="1"/>
  <c r="AU16" i="1"/>
  <c r="AZ16" i="1"/>
  <c r="AO16" i="1"/>
  <c r="W16" i="1"/>
  <c r="AU17" i="1"/>
  <c r="AZ17" i="1"/>
  <c r="AO17" i="1"/>
  <c r="W17" i="1"/>
  <c r="AU18" i="1"/>
  <c r="AZ18" i="1"/>
  <c r="AO18" i="1"/>
  <c r="W18" i="1"/>
  <c r="AO12" i="1"/>
  <c r="W12" i="1"/>
  <c r="AZ12" i="1"/>
  <c r="BB4" i="1"/>
  <c r="AF30" i="1"/>
  <c r="Q30" i="1"/>
  <c r="AP30" i="1"/>
  <c r="BE22" i="1"/>
  <c r="AZ22" i="1"/>
  <c r="AU22" i="1"/>
  <c r="AO20" i="1"/>
  <c r="AP29" i="1"/>
  <c r="AF29" i="1"/>
  <c r="AU29" i="1" s="1"/>
  <c r="AK29" i="1"/>
  <c r="BB5" i="1"/>
  <c r="AT6" i="1"/>
  <c r="AL6" i="1"/>
  <c r="BB3" i="1"/>
  <c r="E23" i="2"/>
  <c r="F23" i="2"/>
  <c r="B23" i="2"/>
  <c r="C23" i="2"/>
  <c r="D22" i="2"/>
  <c r="D21" i="2"/>
  <c r="J21" i="2" s="1"/>
  <c r="D20" i="2"/>
  <c r="J20" i="2" s="1"/>
  <c r="D19" i="2"/>
  <c r="D18" i="2"/>
  <c r="D17" i="2"/>
  <c r="J16" i="2"/>
  <c r="D15" i="2"/>
  <c r="D14" i="2"/>
  <c r="J14" i="2" s="1"/>
  <c r="D13" i="2"/>
  <c r="J13" i="2" s="1"/>
  <c r="D12" i="2"/>
  <c r="J12" i="2" s="1"/>
  <c r="D11" i="2"/>
  <c r="J10" i="2"/>
  <c r="D9" i="2"/>
  <c r="J9" i="2" s="1"/>
  <c r="D8" i="2"/>
  <c r="J8" i="2" s="1"/>
  <c r="D7" i="2"/>
  <c r="J7" i="2" s="1"/>
  <c r="E26" i="3"/>
  <c r="F26" i="3"/>
  <c r="B26" i="3"/>
  <c r="C26" i="3"/>
  <c r="I26" i="3" s="1"/>
  <c r="D25" i="3"/>
  <c r="D24" i="3"/>
  <c r="J24" i="3" s="1"/>
  <c r="D23" i="3"/>
  <c r="D22" i="3"/>
  <c r="J22" i="3" s="1"/>
  <c r="D21" i="3"/>
  <c r="J20" i="3"/>
  <c r="D19" i="3"/>
  <c r="J19" i="3" s="1"/>
  <c r="B11" i="3"/>
  <c r="H11" i="3" s="1"/>
  <c r="C11" i="3"/>
  <c r="I11" i="3" s="1"/>
  <c r="D10" i="3"/>
  <c r="J10" i="3" s="1"/>
  <c r="D9" i="3"/>
  <c r="J9" i="3" s="1"/>
  <c r="D8" i="3"/>
  <c r="J8" i="3" s="1"/>
  <c r="D7" i="3"/>
  <c r="J7" i="3" s="1"/>
  <c r="D6" i="3"/>
  <c r="J6" i="3"/>
  <c r="E30" i="4"/>
  <c r="B30" i="4"/>
  <c r="H30" i="4" s="1"/>
  <c r="C30" i="4"/>
  <c r="I30" i="4" s="1"/>
  <c r="D30" i="4"/>
  <c r="D29" i="4"/>
  <c r="D27" i="4"/>
  <c r="D25" i="4"/>
  <c r="J25" i="4" s="1"/>
  <c r="D24" i="4"/>
  <c r="D23" i="4"/>
  <c r="D22" i="4"/>
  <c r="D21" i="4"/>
  <c r="D20" i="4"/>
  <c r="D19" i="4"/>
  <c r="D17" i="4"/>
  <c r="D16" i="4"/>
  <c r="J16" i="4" s="1"/>
  <c r="D15" i="4"/>
  <c r="J14" i="4"/>
  <c r="D13" i="4"/>
  <c r="D12" i="4"/>
  <c r="D11" i="4"/>
  <c r="J11" i="4" s="1"/>
  <c r="D10" i="4"/>
  <c r="D9" i="4"/>
  <c r="D8" i="4"/>
  <c r="D7" i="4"/>
  <c r="J7" i="4" s="1"/>
  <c r="D6" i="4"/>
  <c r="E22" i="5"/>
  <c r="F22" i="5"/>
  <c r="B22" i="5"/>
  <c r="C22" i="5"/>
  <c r="I22" i="5" s="1"/>
  <c r="D21" i="5"/>
  <c r="D20" i="5"/>
  <c r="D19" i="5"/>
  <c r="J19" i="5" s="1"/>
  <c r="D18" i="5"/>
  <c r="J18" i="5" s="1"/>
  <c r="D17" i="5"/>
  <c r="D16" i="5"/>
  <c r="J16" i="5" s="1"/>
  <c r="D15" i="5"/>
  <c r="J15" i="5" s="1"/>
  <c r="J14" i="5"/>
  <c r="D13" i="5"/>
  <c r="J13" i="5"/>
  <c r="D12" i="5"/>
  <c r="J12" i="5" s="1"/>
  <c r="D11" i="5"/>
  <c r="J11" i="5" s="1"/>
  <c r="D10" i="5"/>
  <c r="J10" i="5" s="1"/>
  <c r="D9" i="5"/>
  <c r="J9" i="5" s="1"/>
  <c r="D8" i="5"/>
  <c r="D7" i="5"/>
  <c r="J7" i="5" s="1"/>
  <c r="D6" i="5"/>
  <c r="J6" i="5" s="1"/>
  <c r="E14" i="31965"/>
  <c r="F14" i="31965"/>
  <c r="B14" i="31965"/>
  <c r="C14" i="31965"/>
  <c r="D13" i="31965"/>
  <c r="D12" i="31965"/>
  <c r="D11" i="31965"/>
  <c r="D10" i="31965"/>
  <c r="D9" i="31965"/>
  <c r="D8" i="31965"/>
  <c r="D7" i="31965"/>
  <c r="J7" i="31965" s="1"/>
  <c r="D6" i="31965"/>
  <c r="F2" i="2660"/>
  <c r="I14" i="31965" l="1"/>
  <c r="H14" i="31965"/>
  <c r="H22" i="5"/>
  <c r="H23" i="2"/>
  <c r="D23" i="2"/>
  <c r="I23" i="2"/>
  <c r="H26" i="3"/>
  <c r="D26" i="3"/>
  <c r="BE14" i="1"/>
  <c r="BB6" i="1"/>
  <c r="G30" i="4"/>
  <c r="J30" i="4" s="1"/>
  <c r="G22" i="5"/>
  <c r="D11" i="3"/>
  <c r="J11" i="3" s="1"/>
  <c r="G23" i="2"/>
  <c r="J23" i="2" s="1"/>
  <c r="G14" i="31965"/>
  <c r="D14" i="31965"/>
  <c r="AU30" i="1"/>
  <c r="BE13" i="1"/>
  <c r="G26" i="3"/>
  <c r="D22" i="5"/>
  <c r="J8" i="31965"/>
  <c r="J9" i="31965"/>
  <c r="J10" i="31965"/>
  <c r="J11" i="31965"/>
  <c r="J12" i="31965"/>
  <c r="J8" i="5"/>
  <c r="J21" i="5"/>
  <c r="J17" i="5"/>
  <c r="J12" i="4"/>
  <c r="J8" i="4"/>
  <c r="J27" i="4"/>
  <c r="J22" i="4"/>
  <c r="J21" i="4"/>
  <c r="J17" i="4"/>
  <c r="J23" i="3"/>
  <c r="J15" i="2"/>
  <c r="J17" i="2"/>
  <c r="J11" i="2"/>
  <c r="J6" i="31965"/>
  <c r="J13" i="31965"/>
  <c r="J20" i="5"/>
  <c r="J6" i="4"/>
  <c r="J13" i="4"/>
  <c r="J15" i="4"/>
  <c r="J23" i="4"/>
  <c r="J24" i="4"/>
  <c r="J9" i="4"/>
  <c r="J10" i="4"/>
  <c r="J19" i="4"/>
  <c r="J20" i="4"/>
  <c r="J29" i="4"/>
  <c r="J21" i="3"/>
  <c r="J25" i="3"/>
  <c r="J18" i="2"/>
  <c r="J19" i="2"/>
  <c r="J22" i="2"/>
  <c r="BE18" i="1"/>
  <c r="BE16" i="1"/>
  <c r="BE15" i="1"/>
  <c r="BE17" i="1"/>
  <c r="BE12" i="1"/>
  <c r="W21" i="1"/>
  <c r="J14" i="31965" l="1"/>
  <c r="J22" i="5"/>
  <c r="J26" i="3"/>
</calcChain>
</file>

<file path=xl/sharedStrings.xml><?xml version="1.0" encoding="utf-8"?>
<sst xmlns="http://schemas.openxmlformats.org/spreadsheetml/2006/main" count="263" uniqueCount="146">
  <si>
    <t>選挙執行日</t>
    <rPh sb="0" eb="2">
      <t>センキョ</t>
    </rPh>
    <rPh sb="2" eb="4">
      <t>シッコウ</t>
    </rPh>
    <rPh sb="4" eb="5">
      <t>ビ</t>
    </rPh>
    <phoneticPr fontId="3"/>
  </si>
  <si>
    <t>男</t>
    <rPh sb="0" eb="1">
      <t>オトコ</t>
    </rPh>
    <phoneticPr fontId="3"/>
  </si>
  <si>
    <t>女</t>
    <rPh sb="0" eb="1">
      <t>オンナ</t>
    </rPh>
    <phoneticPr fontId="3"/>
  </si>
  <si>
    <t>計</t>
    <rPh sb="0" eb="1">
      <t>ケイ</t>
    </rPh>
    <phoneticPr fontId="3"/>
  </si>
  <si>
    <t>公示日</t>
    <rPh sb="0" eb="2">
      <t>コウジ</t>
    </rPh>
    <rPh sb="2" eb="3">
      <t>ビ</t>
    </rPh>
    <phoneticPr fontId="3"/>
  </si>
  <si>
    <t>定数</t>
    <rPh sb="0" eb="2">
      <t>テイスウ</t>
    </rPh>
    <phoneticPr fontId="3"/>
  </si>
  <si>
    <t>投票者数</t>
    <rPh sb="0" eb="3">
      <t>トウヒョウシャ</t>
    </rPh>
    <rPh sb="3" eb="4">
      <t>スウ</t>
    </rPh>
    <phoneticPr fontId="3"/>
  </si>
  <si>
    <t>選挙発生事由</t>
    <rPh sb="0" eb="2">
      <t>センキョ</t>
    </rPh>
    <rPh sb="2" eb="4">
      <t>ハッセイ</t>
    </rPh>
    <rPh sb="4" eb="6">
      <t>ジユウ</t>
    </rPh>
    <phoneticPr fontId="3"/>
  </si>
  <si>
    <t>任期満了</t>
    <rPh sb="0" eb="2">
      <t>ニンキ</t>
    </rPh>
    <rPh sb="2" eb="4">
      <t>マンリョウ</t>
    </rPh>
    <phoneticPr fontId="3"/>
  </si>
  <si>
    <t>　　　　　項 目　　　　　　
地 区</t>
    <rPh sb="5" eb="6">
      <t>こう</t>
    </rPh>
    <rPh sb="7" eb="8">
      <t>め</t>
    </rPh>
    <rPh sb="15" eb="16">
      <t>ち</t>
    </rPh>
    <rPh sb="17" eb="18">
      <t>く</t>
    </rPh>
    <phoneticPr fontId="3" type="Hiragana"/>
  </si>
  <si>
    <t>当日有権者数（人）</t>
    <rPh sb="0" eb="2">
      <t>トウジツ</t>
    </rPh>
    <rPh sb="2" eb="5">
      <t>ユウケンシャ</t>
    </rPh>
    <rPh sb="5" eb="6">
      <t>スウ</t>
    </rPh>
    <rPh sb="7" eb="8">
      <t>ニン</t>
    </rPh>
    <phoneticPr fontId="3"/>
  </si>
  <si>
    <t>投票者数（人）</t>
    <rPh sb="0" eb="3">
      <t>トウヒョウシャ</t>
    </rPh>
    <rPh sb="3" eb="4">
      <t>スウ</t>
    </rPh>
    <rPh sb="5" eb="6">
      <t>ニン</t>
    </rPh>
    <phoneticPr fontId="3"/>
  </si>
  <si>
    <t>投票率（％）</t>
    <rPh sb="0" eb="3">
      <t>トウヒョウリツ</t>
    </rPh>
    <phoneticPr fontId="3"/>
  </si>
  <si>
    <t>筑波地区</t>
    <rPh sb="0" eb="2">
      <t>ツクバ</t>
    </rPh>
    <rPh sb="2" eb="4">
      <t>チク</t>
    </rPh>
    <phoneticPr fontId="3"/>
  </si>
  <si>
    <t>大穂地区</t>
    <rPh sb="0" eb="2">
      <t>オオホ</t>
    </rPh>
    <rPh sb="2" eb="4">
      <t>チク</t>
    </rPh>
    <phoneticPr fontId="3"/>
  </si>
  <si>
    <t>豊里地区</t>
    <rPh sb="0" eb="2">
      <t>トヨサト</t>
    </rPh>
    <rPh sb="2" eb="4">
      <t>チク</t>
    </rPh>
    <phoneticPr fontId="3"/>
  </si>
  <si>
    <t>谷田部地区</t>
    <rPh sb="0" eb="3">
      <t>ヤタベ</t>
    </rPh>
    <rPh sb="3" eb="5">
      <t>チク</t>
    </rPh>
    <phoneticPr fontId="3"/>
  </si>
  <si>
    <t>桜地区</t>
    <rPh sb="0" eb="1">
      <t>サクラ</t>
    </rPh>
    <rPh sb="1" eb="3">
      <t>チク</t>
    </rPh>
    <phoneticPr fontId="3"/>
  </si>
  <si>
    <t>つくば市・計</t>
    <rPh sb="3" eb="4">
      <t>シ</t>
    </rPh>
    <rPh sb="5" eb="6">
      <t>ケイ</t>
    </rPh>
    <phoneticPr fontId="3"/>
  </si>
  <si>
    <t>県計</t>
    <rPh sb="0" eb="1">
      <t>ケン</t>
    </rPh>
    <rPh sb="1" eb="2">
      <t>ケイ</t>
    </rPh>
    <phoneticPr fontId="3"/>
  </si>
  <si>
    <t>つくば市</t>
    <rPh sb="3" eb="4">
      <t>シ</t>
    </rPh>
    <phoneticPr fontId="3"/>
  </si>
  <si>
    <t>参議院議員通常選挙（比例代表）</t>
    <rPh sb="0" eb="3">
      <t>さんぎいん</t>
    </rPh>
    <rPh sb="3" eb="5">
      <t>ぎいん</t>
    </rPh>
    <rPh sb="5" eb="7">
      <t>つうじょう</t>
    </rPh>
    <rPh sb="7" eb="9">
      <t>せんきょ</t>
    </rPh>
    <rPh sb="10" eb="12">
      <t>ひれい</t>
    </rPh>
    <rPh sb="12" eb="14">
      <t>だいひょう</t>
    </rPh>
    <phoneticPr fontId="3" type="Hiragana"/>
  </si>
  <si>
    <t>名簿届出政党数
立候補者数</t>
    <rPh sb="0" eb="2">
      <t>メイボ</t>
    </rPh>
    <rPh sb="2" eb="4">
      <t>トドケデ</t>
    </rPh>
    <rPh sb="4" eb="7">
      <t>セイトウスウ</t>
    </rPh>
    <rPh sb="8" eb="12">
      <t>リッコウホシャ</t>
    </rPh>
    <rPh sb="12" eb="13">
      <t>スウ</t>
    </rPh>
    <phoneticPr fontId="3"/>
  </si>
  <si>
    <t>◎　在外投票状況</t>
    <rPh sb="2" eb="4">
      <t>ザイガイ</t>
    </rPh>
    <rPh sb="4" eb="6">
      <t>トウヒョウ</t>
    </rPh>
    <rPh sb="6" eb="8">
      <t>ジョウキョウ</t>
    </rPh>
    <phoneticPr fontId="3"/>
  </si>
  <si>
    <t>◎　投票所別普通投票状況</t>
    <rPh sb="2" eb="5">
      <t>トウヒョウジョ</t>
    </rPh>
    <rPh sb="5" eb="6">
      <t>ベツ</t>
    </rPh>
    <rPh sb="6" eb="8">
      <t>フツウ</t>
    </rPh>
    <rPh sb="8" eb="10">
      <t>トウヒョウ</t>
    </rPh>
    <rPh sb="10" eb="12">
      <t>ジョウキョウ</t>
    </rPh>
    <phoneticPr fontId="3"/>
  </si>
  <si>
    <t>〔筑波地区〕</t>
    <rPh sb="1" eb="3">
      <t>ツクバ</t>
    </rPh>
    <rPh sb="3" eb="5">
      <t>チク</t>
    </rPh>
    <phoneticPr fontId="3"/>
  </si>
  <si>
    <t>北 条 第 １</t>
    <rPh sb="0" eb="1">
      <t>キタ</t>
    </rPh>
    <rPh sb="2" eb="3">
      <t>ジョウ</t>
    </rPh>
    <rPh sb="4" eb="5">
      <t>ダイ</t>
    </rPh>
    <phoneticPr fontId="3"/>
  </si>
  <si>
    <t>北 条 第 ２</t>
    <rPh sb="0" eb="1">
      <t>キタ</t>
    </rPh>
    <rPh sb="2" eb="3">
      <t>ジョウ</t>
    </rPh>
    <rPh sb="4" eb="5">
      <t>ダイ</t>
    </rPh>
    <phoneticPr fontId="3"/>
  </si>
  <si>
    <t>〔大穂地区〕</t>
    <rPh sb="1" eb="3">
      <t>オオホ</t>
    </rPh>
    <rPh sb="3" eb="5">
      <t>チク</t>
    </rPh>
    <phoneticPr fontId="3"/>
  </si>
  <si>
    <t>大 穂 第 １</t>
    <rPh sb="0" eb="1">
      <t>ダイ</t>
    </rPh>
    <rPh sb="2" eb="3">
      <t>ホ</t>
    </rPh>
    <rPh sb="4" eb="5">
      <t>ダイ</t>
    </rPh>
    <phoneticPr fontId="3"/>
  </si>
  <si>
    <t>大 穂 第 ２</t>
    <rPh sb="0" eb="1">
      <t>ダイ</t>
    </rPh>
    <rPh sb="2" eb="3">
      <t>ホ</t>
    </rPh>
    <rPh sb="4" eb="5">
      <t>ダイ</t>
    </rPh>
    <phoneticPr fontId="3"/>
  </si>
  <si>
    <t>大 穂 第 ３</t>
    <rPh sb="0" eb="1">
      <t>ダイ</t>
    </rPh>
    <rPh sb="2" eb="3">
      <t>ホ</t>
    </rPh>
    <rPh sb="4" eb="5">
      <t>ダイ</t>
    </rPh>
    <phoneticPr fontId="3"/>
  </si>
  <si>
    <t>大 穂 第 ４</t>
    <rPh sb="0" eb="1">
      <t>ダイ</t>
    </rPh>
    <rPh sb="2" eb="3">
      <t>ホ</t>
    </rPh>
    <rPh sb="4" eb="5">
      <t>ダイ</t>
    </rPh>
    <phoneticPr fontId="3"/>
  </si>
  <si>
    <t>大 穂 第 ５</t>
    <rPh sb="0" eb="1">
      <t>ダイ</t>
    </rPh>
    <rPh sb="2" eb="3">
      <t>ホ</t>
    </rPh>
    <rPh sb="4" eb="5">
      <t>ダイ</t>
    </rPh>
    <phoneticPr fontId="3"/>
  </si>
  <si>
    <t>〔豊里地区〕</t>
    <rPh sb="1" eb="3">
      <t>トヨサト</t>
    </rPh>
    <rPh sb="3" eb="5">
      <t>チク</t>
    </rPh>
    <phoneticPr fontId="3"/>
  </si>
  <si>
    <t>豊 里 第 １</t>
    <rPh sb="0" eb="1">
      <t>ユタカ</t>
    </rPh>
    <rPh sb="2" eb="3">
      <t>サト</t>
    </rPh>
    <rPh sb="4" eb="5">
      <t>ダイ</t>
    </rPh>
    <phoneticPr fontId="3"/>
  </si>
  <si>
    <t>豊 里 第 ２</t>
    <rPh sb="0" eb="1">
      <t>ユタカ</t>
    </rPh>
    <rPh sb="2" eb="3">
      <t>サト</t>
    </rPh>
    <rPh sb="4" eb="5">
      <t>ダイ</t>
    </rPh>
    <phoneticPr fontId="3"/>
  </si>
  <si>
    <t>豊 里 第 ３</t>
    <rPh sb="0" eb="1">
      <t>ユタカ</t>
    </rPh>
    <rPh sb="2" eb="3">
      <t>サト</t>
    </rPh>
    <rPh sb="4" eb="5">
      <t>ダイ</t>
    </rPh>
    <phoneticPr fontId="3"/>
  </si>
  <si>
    <t>豊 里 第 ４</t>
    <rPh sb="0" eb="1">
      <t>ユタカ</t>
    </rPh>
    <rPh sb="2" eb="3">
      <t>サト</t>
    </rPh>
    <rPh sb="4" eb="5">
      <t>ダイ</t>
    </rPh>
    <phoneticPr fontId="3"/>
  </si>
  <si>
    <t>豊 里 第 ５</t>
    <rPh sb="0" eb="1">
      <t>ユタカ</t>
    </rPh>
    <rPh sb="2" eb="3">
      <t>サト</t>
    </rPh>
    <rPh sb="4" eb="5">
      <t>ダイ</t>
    </rPh>
    <phoneticPr fontId="3"/>
  </si>
  <si>
    <t>豊 里 第 ６</t>
    <rPh sb="0" eb="1">
      <t>ユタカ</t>
    </rPh>
    <rPh sb="2" eb="3">
      <t>サト</t>
    </rPh>
    <rPh sb="4" eb="5">
      <t>ダイ</t>
    </rPh>
    <phoneticPr fontId="3"/>
  </si>
  <si>
    <t>豊 里 第 ７</t>
    <rPh sb="0" eb="1">
      <t>ユタカ</t>
    </rPh>
    <rPh sb="2" eb="3">
      <t>サト</t>
    </rPh>
    <rPh sb="4" eb="5">
      <t>ダイ</t>
    </rPh>
    <phoneticPr fontId="3"/>
  </si>
  <si>
    <t>〔谷田部地区〕</t>
    <rPh sb="1" eb="4">
      <t>ヤタベ</t>
    </rPh>
    <rPh sb="4" eb="6">
      <t>チク</t>
    </rPh>
    <phoneticPr fontId="3"/>
  </si>
  <si>
    <t>谷田部第１</t>
    <rPh sb="0" eb="3">
      <t>ヤタベ</t>
    </rPh>
    <rPh sb="3" eb="4">
      <t>ダイ</t>
    </rPh>
    <phoneticPr fontId="3"/>
  </si>
  <si>
    <t>谷田部第２</t>
    <rPh sb="0" eb="3">
      <t>ヤタベ</t>
    </rPh>
    <rPh sb="3" eb="4">
      <t>ダイ</t>
    </rPh>
    <phoneticPr fontId="3"/>
  </si>
  <si>
    <t>谷田部第３</t>
    <rPh sb="0" eb="3">
      <t>ヤタベ</t>
    </rPh>
    <rPh sb="3" eb="4">
      <t>ダイ</t>
    </rPh>
    <phoneticPr fontId="3"/>
  </si>
  <si>
    <t>谷田部第４</t>
    <rPh sb="0" eb="3">
      <t>ヤタベ</t>
    </rPh>
    <rPh sb="3" eb="4">
      <t>ダイ</t>
    </rPh>
    <phoneticPr fontId="3"/>
  </si>
  <si>
    <t>真 瀬 第 １</t>
    <rPh sb="0" eb="1">
      <t>マコト</t>
    </rPh>
    <rPh sb="2" eb="3">
      <t>セ</t>
    </rPh>
    <rPh sb="4" eb="5">
      <t>ダイ</t>
    </rPh>
    <phoneticPr fontId="3"/>
  </si>
  <si>
    <t>真 瀬 第 ２</t>
    <rPh sb="0" eb="1">
      <t>マコト</t>
    </rPh>
    <rPh sb="2" eb="3">
      <t>セ</t>
    </rPh>
    <rPh sb="4" eb="5">
      <t>ダイ</t>
    </rPh>
    <phoneticPr fontId="3"/>
  </si>
  <si>
    <t>真 瀬 第 ３</t>
    <rPh sb="0" eb="1">
      <t>マコト</t>
    </rPh>
    <rPh sb="2" eb="3">
      <t>セ</t>
    </rPh>
    <rPh sb="4" eb="5">
      <t>ダイ</t>
    </rPh>
    <phoneticPr fontId="3"/>
  </si>
  <si>
    <t>島 名 第 １</t>
    <rPh sb="0" eb="1">
      <t>シマ</t>
    </rPh>
    <rPh sb="2" eb="3">
      <t>ナ</t>
    </rPh>
    <rPh sb="4" eb="5">
      <t>ダイ</t>
    </rPh>
    <phoneticPr fontId="3"/>
  </si>
  <si>
    <t>島 名 第 ２</t>
    <rPh sb="0" eb="1">
      <t>シマ</t>
    </rPh>
    <rPh sb="2" eb="3">
      <t>ナ</t>
    </rPh>
    <rPh sb="4" eb="5">
      <t>ダイ</t>
    </rPh>
    <phoneticPr fontId="3"/>
  </si>
  <si>
    <t>島 名 第 ３</t>
    <rPh sb="0" eb="1">
      <t>シマ</t>
    </rPh>
    <rPh sb="2" eb="3">
      <t>ナ</t>
    </rPh>
    <rPh sb="4" eb="5">
      <t>ダイ</t>
    </rPh>
    <phoneticPr fontId="3"/>
  </si>
  <si>
    <t>苅　　　間</t>
    <rPh sb="0" eb="1">
      <t>ガイ</t>
    </rPh>
    <rPh sb="4" eb="5">
      <t>アイダ</t>
    </rPh>
    <phoneticPr fontId="3"/>
  </si>
  <si>
    <t>西  平  塚</t>
    <rPh sb="0" eb="1">
      <t>ニシ</t>
    </rPh>
    <rPh sb="3" eb="4">
      <t>ヒラ</t>
    </rPh>
    <rPh sb="6" eb="7">
      <t>ツカ</t>
    </rPh>
    <phoneticPr fontId="3"/>
  </si>
  <si>
    <t>春　　　日</t>
    <rPh sb="0" eb="1">
      <t>ハル</t>
    </rPh>
    <rPh sb="4" eb="5">
      <t>ヒ</t>
    </rPh>
    <phoneticPr fontId="3"/>
  </si>
  <si>
    <t>柳　　　橋</t>
    <rPh sb="0" eb="1">
      <t>ヤナギ</t>
    </rPh>
    <rPh sb="4" eb="5">
      <t>ハシ</t>
    </rPh>
    <phoneticPr fontId="3"/>
  </si>
  <si>
    <t>館　　　野</t>
    <rPh sb="0" eb="1">
      <t>カン</t>
    </rPh>
    <rPh sb="4" eb="5">
      <t>ノ</t>
    </rPh>
    <phoneticPr fontId="3"/>
  </si>
  <si>
    <t>東</t>
    <rPh sb="0" eb="1">
      <t>ヒガシ</t>
    </rPh>
    <phoneticPr fontId="3"/>
  </si>
  <si>
    <t>稲　　　岡</t>
    <rPh sb="0" eb="1">
      <t>イネ</t>
    </rPh>
    <rPh sb="4" eb="5">
      <t>オカ</t>
    </rPh>
    <phoneticPr fontId="3"/>
  </si>
  <si>
    <t>西　　　部</t>
    <rPh sb="0" eb="1">
      <t>ニシ</t>
    </rPh>
    <rPh sb="4" eb="5">
      <t>ブ</t>
    </rPh>
    <phoneticPr fontId="3"/>
  </si>
  <si>
    <t>手　代　木</t>
    <rPh sb="0" eb="1">
      <t>テ</t>
    </rPh>
    <rPh sb="2" eb="3">
      <t>ダイ</t>
    </rPh>
    <rPh sb="4" eb="5">
      <t>キ</t>
    </rPh>
    <phoneticPr fontId="3"/>
  </si>
  <si>
    <t>小　野　崎</t>
    <rPh sb="0" eb="1">
      <t>ショウ</t>
    </rPh>
    <rPh sb="2" eb="3">
      <t>ノ</t>
    </rPh>
    <rPh sb="4" eb="5">
      <t>ザキ</t>
    </rPh>
    <phoneticPr fontId="3"/>
  </si>
  <si>
    <t>〔桜地区〕</t>
    <rPh sb="1" eb="2">
      <t>サクラ</t>
    </rPh>
    <rPh sb="2" eb="4">
      <t>チク</t>
    </rPh>
    <phoneticPr fontId="3"/>
  </si>
  <si>
    <t>桜 第 １</t>
    <rPh sb="0" eb="1">
      <t>サクラ</t>
    </rPh>
    <rPh sb="2" eb="3">
      <t>ダイ</t>
    </rPh>
    <phoneticPr fontId="3"/>
  </si>
  <si>
    <t>桜 第 ２</t>
    <rPh sb="0" eb="1">
      <t>サクラ</t>
    </rPh>
    <rPh sb="2" eb="3">
      <t>ダイ</t>
    </rPh>
    <phoneticPr fontId="3"/>
  </si>
  <si>
    <t>桜 第 ３</t>
    <rPh sb="0" eb="1">
      <t>サクラ</t>
    </rPh>
    <rPh sb="2" eb="3">
      <t>ダイ</t>
    </rPh>
    <phoneticPr fontId="3"/>
  </si>
  <si>
    <t>桜 第 ４</t>
    <rPh sb="0" eb="1">
      <t>サクラ</t>
    </rPh>
    <rPh sb="2" eb="3">
      <t>ダイ</t>
    </rPh>
    <phoneticPr fontId="3"/>
  </si>
  <si>
    <t>桜 第 ５</t>
    <rPh sb="0" eb="1">
      <t>サクラ</t>
    </rPh>
    <rPh sb="2" eb="3">
      <t>ダイ</t>
    </rPh>
    <phoneticPr fontId="3"/>
  </si>
  <si>
    <t>桜 第 ６</t>
    <rPh sb="0" eb="1">
      <t>サクラ</t>
    </rPh>
    <rPh sb="2" eb="3">
      <t>ダイ</t>
    </rPh>
    <phoneticPr fontId="3"/>
  </si>
  <si>
    <t>桜 第 ７</t>
    <rPh sb="0" eb="1">
      <t>サクラ</t>
    </rPh>
    <rPh sb="2" eb="3">
      <t>ダイ</t>
    </rPh>
    <phoneticPr fontId="3"/>
  </si>
  <si>
    <t>桜 第 ８</t>
    <rPh sb="0" eb="1">
      <t>サクラ</t>
    </rPh>
    <rPh sb="2" eb="3">
      <t>ダイ</t>
    </rPh>
    <phoneticPr fontId="3"/>
  </si>
  <si>
    <t>桜 第 ９</t>
    <rPh sb="0" eb="1">
      <t>サクラ</t>
    </rPh>
    <rPh sb="2" eb="3">
      <t>ダイ</t>
    </rPh>
    <phoneticPr fontId="3"/>
  </si>
  <si>
    <t>桜 第 １０</t>
    <rPh sb="0" eb="1">
      <t>サクラ</t>
    </rPh>
    <rPh sb="2" eb="3">
      <t>ダイ</t>
    </rPh>
    <phoneticPr fontId="3"/>
  </si>
  <si>
    <t>桜 第 １１</t>
    <rPh sb="0" eb="1">
      <t>サクラ</t>
    </rPh>
    <rPh sb="2" eb="3">
      <t>ダイ</t>
    </rPh>
    <phoneticPr fontId="3"/>
  </si>
  <si>
    <t>桜 第 １２</t>
    <rPh sb="0" eb="1">
      <t>サクラ</t>
    </rPh>
    <rPh sb="2" eb="3">
      <t>ダイ</t>
    </rPh>
    <phoneticPr fontId="3"/>
  </si>
  <si>
    <t>桜 第 １３</t>
    <rPh sb="0" eb="1">
      <t>サクラ</t>
    </rPh>
    <rPh sb="2" eb="3">
      <t>ダイ</t>
    </rPh>
    <phoneticPr fontId="3"/>
  </si>
  <si>
    <t>桜 第 １４</t>
    <rPh sb="0" eb="1">
      <t>サクラ</t>
    </rPh>
    <rPh sb="2" eb="3">
      <t>ダイ</t>
    </rPh>
    <phoneticPr fontId="3"/>
  </si>
  <si>
    <t>桜 第 １５</t>
    <rPh sb="0" eb="1">
      <t>サクラ</t>
    </rPh>
    <rPh sb="2" eb="3">
      <t>ダイ</t>
    </rPh>
    <phoneticPr fontId="3"/>
  </si>
  <si>
    <t>桜 第 １６</t>
    <rPh sb="0" eb="1">
      <t>サクラ</t>
    </rPh>
    <rPh sb="2" eb="3">
      <t>ダイ</t>
    </rPh>
    <phoneticPr fontId="3"/>
  </si>
  <si>
    <t>茨城県</t>
    <rPh sb="0" eb="3">
      <t>イバラキケン</t>
    </rPh>
    <phoneticPr fontId="3"/>
  </si>
  <si>
    <t>◎　開票結果</t>
    <rPh sb="2" eb="4">
      <t>カイヒョウ</t>
    </rPh>
    <rPh sb="4" eb="6">
      <t>ケッカ</t>
    </rPh>
    <phoneticPr fontId="3"/>
  </si>
  <si>
    <t>無効投票率</t>
    <rPh sb="0" eb="2">
      <t>ムコウ</t>
    </rPh>
    <rPh sb="2" eb="5">
      <t>トウヒョウリツ</t>
    </rPh>
    <phoneticPr fontId="3"/>
  </si>
  <si>
    <t>投票総数</t>
    <rPh sb="0" eb="2">
      <t>トウヒョウ</t>
    </rPh>
    <rPh sb="2" eb="4">
      <t>ソウスウ</t>
    </rPh>
    <phoneticPr fontId="3"/>
  </si>
  <si>
    <t>有効投票</t>
    <rPh sb="0" eb="2">
      <t>ユウコウ</t>
    </rPh>
    <rPh sb="2" eb="4">
      <t>トウヒョウ</t>
    </rPh>
    <phoneticPr fontId="3"/>
  </si>
  <si>
    <t>不受理票</t>
    <rPh sb="0" eb="4">
      <t>フジュリヒョウ</t>
    </rPh>
    <phoneticPr fontId="3"/>
  </si>
  <si>
    <t>無効投票</t>
    <rPh sb="0" eb="2">
      <t>ムコウ</t>
    </rPh>
    <rPh sb="2" eb="4">
      <t>トウヒョウ</t>
    </rPh>
    <phoneticPr fontId="3"/>
  </si>
  <si>
    <t>持ち帰り票</t>
    <rPh sb="0" eb="1">
      <t>モ</t>
    </rPh>
    <rPh sb="2" eb="3">
      <t>カエ</t>
    </rPh>
    <rPh sb="4" eb="5">
      <t>ヒョウ</t>
    </rPh>
    <phoneticPr fontId="3"/>
  </si>
  <si>
    <t>◎　無効投票内訳</t>
    <rPh sb="2" eb="4">
      <t>ムコウ</t>
    </rPh>
    <rPh sb="4" eb="6">
      <t>トウヒョウ</t>
    </rPh>
    <rPh sb="6" eb="8">
      <t>ウチワケ</t>
    </rPh>
    <phoneticPr fontId="3"/>
  </si>
  <si>
    <t>白紙投票</t>
    <rPh sb="0" eb="2">
      <t>ハクシ</t>
    </rPh>
    <rPh sb="2" eb="4">
      <t>トウヒョウ</t>
    </rPh>
    <phoneticPr fontId="3"/>
  </si>
  <si>
    <t>単に雑事を記載したもの</t>
    <rPh sb="0" eb="1">
      <t>タン</t>
    </rPh>
    <rPh sb="2" eb="4">
      <t>ザツジ</t>
    </rPh>
    <rPh sb="5" eb="7">
      <t>キサイ</t>
    </rPh>
    <phoneticPr fontId="3"/>
  </si>
  <si>
    <t>－</t>
  </si>
  <si>
    <t>◎　地区別投票状況</t>
    <rPh sb="2" eb="5">
      <t>チクベツ</t>
    </rPh>
    <rPh sb="5" eb="7">
      <t>トウヒョウ</t>
    </rPh>
    <rPh sb="7" eb="9">
      <t>ジョウキョウ</t>
    </rPh>
    <phoneticPr fontId="3"/>
  </si>
  <si>
    <t>茎崎地区</t>
    <rPh sb="0" eb="2">
      <t>くきざき</t>
    </rPh>
    <rPh sb="2" eb="4">
      <t>ちく</t>
    </rPh>
    <phoneticPr fontId="3" type="Hiragana" alignment="distributed"/>
  </si>
  <si>
    <t>期日前投票</t>
    <rPh sb="0" eb="3">
      <t>きじつまえ</t>
    </rPh>
    <rPh sb="3" eb="5">
      <t>とうひょう</t>
    </rPh>
    <phoneticPr fontId="3" type="Hiragana" alignment="distributed"/>
  </si>
  <si>
    <t>－</t>
    <phoneticPr fontId="3" type="Hiragana" alignment="distributed"/>
  </si>
  <si>
    <t>不在者投票</t>
    <rPh sb="0" eb="3">
      <t>ふざいしゃ</t>
    </rPh>
    <rPh sb="3" eb="5">
      <t>とうひょう</t>
    </rPh>
    <phoneticPr fontId="3" type="Hiragana" alignment="distributed"/>
  </si>
  <si>
    <t>在外投票</t>
    <rPh sb="0" eb="2">
      <t>ざいがい</t>
    </rPh>
    <rPh sb="2" eb="4">
      <t>とうひょう</t>
    </rPh>
    <phoneticPr fontId="3" type="Hiragana" alignment="distributed"/>
  </si>
  <si>
    <r>
      <t>名簿登録者数</t>
    </r>
    <r>
      <rPr>
        <sz val="14"/>
        <rFont val="ＭＳ Ｐ明朝"/>
        <family val="1"/>
        <charset val="128"/>
      </rPr>
      <t xml:space="preserve">
</t>
    </r>
    <r>
      <rPr>
        <sz val="5"/>
        <rFont val="ＭＳ Ｐ明朝"/>
        <family val="1"/>
        <charset val="128"/>
      </rPr>
      <t>（在外投票除く）</t>
    </r>
    <rPh sb="0" eb="2">
      <t>メイボ</t>
    </rPh>
    <rPh sb="2" eb="5">
      <t>トウロクシャ</t>
    </rPh>
    <rPh sb="5" eb="6">
      <t>スウ</t>
    </rPh>
    <rPh sb="8" eb="10">
      <t>ザイガイ</t>
    </rPh>
    <rPh sb="10" eb="12">
      <t>トウヒョウ</t>
    </rPh>
    <rPh sb="12" eb="13">
      <t>ノゾ</t>
    </rPh>
    <phoneticPr fontId="3"/>
  </si>
  <si>
    <r>
      <t>当日の有権者数</t>
    </r>
    <r>
      <rPr>
        <sz val="14"/>
        <rFont val="ＭＳ Ｐ明朝"/>
        <family val="1"/>
        <charset val="128"/>
      </rPr>
      <t xml:space="preserve">
</t>
    </r>
    <r>
      <rPr>
        <sz val="5"/>
        <rFont val="ＭＳ Ｐ明朝"/>
        <family val="1"/>
        <charset val="128"/>
      </rPr>
      <t>（在外投票除く）</t>
    </r>
    <rPh sb="0" eb="2">
      <t>トウジツ</t>
    </rPh>
    <rPh sb="3" eb="6">
      <t>ユウケンシャ</t>
    </rPh>
    <rPh sb="6" eb="7">
      <t>スウ</t>
    </rPh>
    <phoneticPr fontId="3"/>
  </si>
  <si>
    <r>
      <t>投票者数</t>
    </r>
    <r>
      <rPr>
        <sz val="14"/>
        <rFont val="ＭＳ Ｐ明朝"/>
        <family val="1"/>
        <charset val="128"/>
      </rPr>
      <t xml:space="preserve">
</t>
    </r>
    <r>
      <rPr>
        <sz val="5"/>
        <rFont val="ＭＳ Ｐ明朝"/>
        <family val="1"/>
        <charset val="128"/>
      </rPr>
      <t>（在外投票除く）</t>
    </r>
    <rPh sb="0" eb="3">
      <t>トウヒョウシャ</t>
    </rPh>
    <rPh sb="3" eb="4">
      <t>スウ</t>
    </rPh>
    <phoneticPr fontId="3"/>
  </si>
  <si>
    <r>
      <t>投票率％</t>
    </r>
    <r>
      <rPr>
        <sz val="14"/>
        <rFont val="ＭＳ Ｐ明朝"/>
        <family val="1"/>
        <charset val="128"/>
      </rPr>
      <t xml:space="preserve">
</t>
    </r>
    <r>
      <rPr>
        <sz val="5"/>
        <rFont val="ＭＳ Ｐ明朝"/>
        <family val="1"/>
        <charset val="128"/>
      </rPr>
      <t>（在外投票除く）</t>
    </r>
    <rPh sb="0" eb="3">
      <t>トウヒョウリツ</t>
    </rPh>
    <phoneticPr fontId="3"/>
  </si>
  <si>
    <t>〔茎崎地区〕</t>
    <rPh sb="1" eb="3">
      <t>クキザキ</t>
    </rPh>
    <rPh sb="3" eb="5">
      <t>チク</t>
    </rPh>
    <phoneticPr fontId="3"/>
  </si>
  <si>
    <t>茎 崎 第 １</t>
    <rPh sb="0" eb="1">
      <t>クキ</t>
    </rPh>
    <rPh sb="2" eb="3">
      <t>ザキ</t>
    </rPh>
    <rPh sb="4" eb="5">
      <t>ダイ</t>
    </rPh>
    <phoneticPr fontId="3"/>
  </si>
  <si>
    <t>茎 崎 第 ２</t>
    <rPh sb="0" eb="1">
      <t>クキ</t>
    </rPh>
    <rPh sb="2" eb="3">
      <t>ザキ</t>
    </rPh>
    <rPh sb="4" eb="5">
      <t>ダイ</t>
    </rPh>
    <phoneticPr fontId="3"/>
  </si>
  <si>
    <t>茎 崎 第 ３</t>
    <rPh sb="0" eb="1">
      <t>クキ</t>
    </rPh>
    <rPh sb="2" eb="3">
      <t>ザキ</t>
    </rPh>
    <rPh sb="4" eb="5">
      <t>ダイ</t>
    </rPh>
    <phoneticPr fontId="3"/>
  </si>
  <si>
    <t>茎 崎 第 ４</t>
    <rPh sb="0" eb="1">
      <t>クキ</t>
    </rPh>
    <rPh sb="2" eb="3">
      <t>ザキ</t>
    </rPh>
    <rPh sb="4" eb="5">
      <t>ダイ</t>
    </rPh>
    <phoneticPr fontId="3"/>
  </si>
  <si>
    <t>茎 崎 第 ５</t>
    <rPh sb="0" eb="1">
      <t>クキ</t>
    </rPh>
    <rPh sb="2" eb="3">
      <t>ザキ</t>
    </rPh>
    <rPh sb="4" eb="5">
      <t>ダイ</t>
    </rPh>
    <phoneticPr fontId="3"/>
  </si>
  <si>
    <t>茎 崎 第 ６</t>
    <rPh sb="0" eb="1">
      <t>クキ</t>
    </rPh>
    <rPh sb="2" eb="3">
      <t>ザキ</t>
    </rPh>
    <rPh sb="4" eb="5">
      <t>ダイ</t>
    </rPh>
    <phoneticPr fontId="3"/>
  </si>
  <si>
    <t>茎 崎 第 ７</t>
    <rPh sb="0" eb="1">
      <t>クキ</t>
    </rPh>
    <rPh sb="2" eb="3">
      <t>ザキ</t>
    </rPh>
    <rPh sb="4" eb="5">
      <t>ダイ</t>
    </rPh>
    <phoneticPr fontId="3"/>
  </si>
  <si>
    <t>茎 崎 第 ８</t>
    <rPh sb="0" eb="1">
      <t>クキ</t>
    </rPh>
    <rPh sb="2" eb="3">
      <t>ザキ</t>
    </rPh>
    <rPh sb="4" eb="5">
      <t>ダイ</t>
    </rPh>
    <phoneticPr fontId="3"/>
  </si>
  <si>
    <t>名簿登載者の何人又は名簿届出政党等のいずれを記載したかを確認し難いもの</t>
    <rPh sb="0" eb="2">
      <t>メイボ</t>
    </rPh>
    <rPh sb="2" eb="5">
      <t>トウサイシャ</t>
    </rPh>
    <rPh sb="6" eb="8">
      <t>ナンピト</t>
    </rPh>
    <rPh sb="8" eb="9">
      <t>マタ</t>
    </rPh>
    <rPh sb="10" eb="12">
      <t>メイボ</t>
    </rPh>
    <rPh sb="12" eb="14">
      <t>トドケデ</t>
    </rPh>
    <rPh sb="14" eb="16">
      <t>セイトウ</t>
    </rPh>
    <rPh sb="16" eb="17">
      <t>ナド</t>
    </rPh>
    <rPh sb="22" eb="24">
      <t>キサイ</t>
    </rPh>
    <phoneticPr fontId="3"/>
  </si>
  <si>
    <t>◎開票確定時刻</t>
    <rPh sb="1" eb="3">
      <t>カイヒョウ</t>
    </rPh>
    <rPh sb="3" eb="5">
      <t>カクテイ</t>
    </rPh>
    <rPh sb="5" eb="7">
      <t>ジコク</t>
    </rPh>
    <phoneticPr fontId="3"/>
  </si>
  <si>
    <t>研究学園</t>
    <rPh sb="0" eb="2">
      <t>ケンキュウ</t>
    </rPh>
    <rPh sb="2" eb="4">
      <t>ガクエン</t>
    </rPh>
    <phoneticPr fontId="3"/>
  </si>
  <si>
    <t>2人以上の名簿登載者の氏名又は２以上の当該名簿届出政党等の名称若しくは略称を記載したもの</t>
    <rPh sb="1" eb="2">
      <t>ニン</t>
    </rPh>
    <rPh sb="2" eb="4">
      <t>イジョウ</t>
    </rPh>
    <rPh sb="5" eb="7">
      <t>メイボ</t>
    </rPh>
    <rPh sb="7" eb="9">
      <t>トウサイ</t>
    </rPh>
    <rPh sb="9" eb="10">
      <t>シャ</t>
    </rPh>
    <rPh sb="11" eb="13">
      <t>シメイ</t>
    </rPh>
    <rPh sb="13" eb="14">
      <t>マタ</t>
    </rPh>
    <rPh sb="16" eb="18">
      <t>イジョウ</t>
    </rPh>
    <rPh sb="19" eb="21">
      <t>トウガイ</t>
    </rPh>
    <rPh sb="21" eb="23">
      <t>メイボ</t>
    </rPh>
    <rPh sb="23" eb="25">
      <t>トドケデ</t>
    </rPh>
    <rPh sb="25" eb="27">
      <t>セイトウ</t>
    </rPh>
    <rPh sb="27" eb="28">
      <t>トウ</t>
    </rPh>
    <rPh sb="29" eb="31">
      <t>メイショウ</t>
    </rPh>
    <rPh sb="31" eb="32">
      <t>モ</t>
    </rPh>
    <rPh sb="35" eb="37">
      <t>リャクショウ</t>
    </rPh>
    <rPh sb="38" eb="40">
      <t>キサイ</t>
    </rPh>
    <phoneticPr fontId="3"/>
  </si>
  <si>
    <t>二　の　宮</t>
    <phoneticPr fontId="3"/>
  </si>
  <si>
    <t>み ど り の</t>
    <phoneticPr fontId="3"/>
  </si>
  <si>
    <t>名簿登載者でない者、候補者となることができない名簿登載者の氏名を記載したもの又は名簿届出政党等以外の政党等の名称若しくは略称を記載したもの</t>
    <rPh sb="0" eb="2">
      <t>メイボ</t>
    </rPh>
    <rPh sb="2" eb="5">
      <t>トウサイシャ</t>
    </rPh>
    <rPh sb="8" eb="9">
      <t>モノ</t>
    </rPh>
    <rPh sb="10" eb="13">
      <t>コウホシャ</t>
    </rPh>
    <rPh sb="23" eb="25">
      <t>メイボ</t>
    </rPh>
    <phoneticPr fontId="3"/>
  </si>
  <si>
    <t>名簿登載者の氏名又は名簿届出政党等の名称及び略称のほか、他事を記載したもの</t>
    <rPh sb="0" eb="2">
      <t>メイボ</t>
    </rPh>
    <rPh sb="2" eb="5">
      <t>トウサイシャ</t>
    </rPh>
    <rPh sb="6" eb="8">
      <t>シメイ</t>
    </rPh>
    <rPh sb="8" eb="9">
      <t>マタ</t>
    </rPh>
    <rPh sb="10" eb="12">
      <t>メイボ</t>
    </rPh>
    <rPh sb="12" eb="14">
      <t>トドケデ</t>
    </rPh>
    <rPh sb="14" eb="16">
      <t>セイトウ</t>
    </rPh>
    <rPh sb="16" eb="17">
      <t>ナド</t>
    </rPh>
    <rPh sb="18" eb="20">
      <t>メイショウ</t>
    </rPh>
    <rPh sb="20" eb="21">
      <t>オヨ</t>
    </rPh>
    <rPh sb="22" eb="23">
      <t>リャク</t>
    </rPh>
    <rPh sb="23" eb="24">
      <t>ショウ</t>
    </rPh>
    <phoneticPr fontId="3"/>
  </si>
  <si>
    <t>単に記号、符号を記載したもの</t>
    <rPh sb="0" eb="1">
      <t>タン</t>
    </rPh>
    <rPh sb="2" eb="4">
      <t>キゴウ</t>
    </rPh>
    <rPh sb="5" eb="7">
      <t>フゴウ</t>
    </rPh>
    <rPh sb="8" eb="10">
      <t>キサイ</t>
    </rPh>
    <phoneticPr fontId="3"/>
  </si>
  <si>
    <t>大  　　 形</t>
    <rPh sb="0" eb="1">
      <t>ダイ</t>
    </rPh>
    <rPh sb="6" eb="7">
      <t>カタチ</t>
    </rPh>
    <phoneticPr fontId="3"/>
  </si>
  <si>
    <t>小　　　 田</t>
    <rPh sb="0" eb="1">
      <t>ショウ</t>
    </rPh>
    <rPh sb="5" eb="6">
      <t>タ</t>
    </rPh>
    <phoneticPr fontId="3"/>
  </si>
  <si>
    <t>神　　　 郡</t>
    <rPh sb="0" eb="1">
      <t>カミ</t>
    </rPh>
    <rPh sb="5" eb="6">
      <t>グン</t>
    </rPh>
    <phoneticPr fontId="3"/>
  </si>
  <si>
    <t>臼 　　  井</t>
    <rPh sb="0" eb="1">
      <t>ウス</t>
    </rPh>
    <rPh sb="6" eb="7">
      <t>イ</t>
    </rPh>
    <phoneticPr fontId="3"/>
  </si>
  <si>
    <t>小 　　  沢</t>
    <rPh sb="0" eb="1">
      <t>ショウ</t>
    </rPh>
    <rPh sb="6" eb="7">
      <t>サワ</t>
    </rPh>
    <phoneticPr fontId="3"/>
  </si>
  <si>
    <t>筑　　   波</t>
    <rPh sb="0" eb="1">
      <t>チク</t>
    </rPh>
    <rPh sb="6" eb="7">
      <t>ナミ</t>
    </rPh>
    <phoneticPr fontId="3"/>
  </si>
  <si>
    <t>沼 　　  田</t>
    <rPh sb="0" eb="1">
      <t>ヌマ</t>
    </rPh>
    <rPh sb="6" eb="7">
      <t>タ</t>
    </rPh>
    <phoneticPr fontId="3"/>
  </si>
  <si>
    <t>水　　　 守</t>
    <rPh sb="0" eb="1">
      <t>ミズ</t>
    </rPh>
    <rPh sb="5" eb="6">
      <t>カミ</t>
    </rPh>
    <phoneticPr fontId="3"/>
  </si>
  <si>
    <t>菅　　　 間</t>
    <rPh sb="0" eb="1">
      <t>スゲ</t>
    </rPh>
    <rPh sb="5" eb="6">
      <t>アイダ</t>
    </rPh>
    <phoneticPr fontId="3"/>
  </si>
  <si>
    <t>国　　   松</t>
    <rPh sb="0" eb="1">
      <t>クニ</t>
    </rPh>
    <rPh sb="6" eb="7">
      <t>マツ</t>
    </rPh>
    <phoneticPr fontId="3"/>
  </si>
  <si>
    <t>田　　   中</t>
    <rPh sb="0" eb="1">
      <t>タ</t>
    </rPh>
    <rPh sb="6" eb="7">
      <t>ナカ</t>
    </rPh>
    <phoneticPr fontId="3"/>
  </si>
  <si>
    <t>作　　　 谷</t>
    <rPh sb="0" eb="1">
      <t>サク</t>
    </rPh>
    <rPh sb="5" eb="6">
      <t>タニ</t>
    </rPh>
    <phoneticPr fontId="3"/>
  </si>
  <si>
    <t>安　　   食</t>
    <rPh sb="0" eb="1">
      <t>アン</t>
    </rPh>
    <rPh sb="6" eb="7">
      <t>ショク</t>
    </rPh>
    <phoneticPr fontId="3"/>
  </si>
  <si>
    <t>洞  　　 下</t>
    <rPh sb="0" eb="1">
      <t>ホラ</t>
    </rPh>
    <rPh sb="6" eb="7">
      <t>シタ</t>
    </rPh>
    <phoneticPr fontId="3"/>
  </si>
  <si>
    <t>当日投票</t>
    <rPh sb="0" eb="2">
      <t>トウジツ</t>
    </rPh>
    <rPh sb="2" eb="4">
      <t>トウヒョウ</t>
    </rPh>
    <phoneticPr fontId="3"/>
  </si>
  <si>
    <t>当日投票</t>
    <rPh sb="0" eb="2">
      <t>トウジツ</t>
    </rPh>
    <rPh sb="2" eb="4">
      <t>トウヒョウ</t>
    </rPh>
    <phoneticPr fontId="3"/>
  </si>
  <si>
    <t xml:space="preserve">           項 目
投票区</t>
    <rPh sb="11" eb="12">
      <t>コウ</t>
    </rPh>
    <rPh sb="13" eb="14">
      <t>メ</t>
    </rPh>
    <rPh sb="19" eb="22">
      <t>トウヒョウク</t>
    </rPh>
    <phoneticPr fontId="3"/>
  </si>
  <si>
    <t>※期日前投票は、在外期日前投票を除く</t>
    <rPh sb="1" eb="4">
      <t>キジツマエ</t>
    </rPh>
    <rPh sb="4" eb="6">
      <t>トウヒョウ</t>
    </rPh>
    <rPh sb="8" eb="10">
      <t>ザイガイ</t>
    </rPh>
    <rPh sb="10" eb="13">
      <t>キジツマエ</t>
    </rPh>
    <rPh sb="13" eb="15">
      <t>トウヒョウ</t>
    </rPh>
    <rPh sb="16" eb="17">
      <t>ノゾ</t>
    </rPh>
    <phoneticPr fontId="3"/>
  </si>
  <si>
    <t xml:space="preserve">           項  目
  投票区</t>
    <rPh sb="11" eb="12">
      <t>コウ</t>
    </rPh>
    <rPh sb="14" eb="15">
      <t>メ</t>
    </rPh>
    <rPh sb="19" eb="22">
      <t>トウヒョウク</t>
    </rPh>
    <phoneticPr fontId="3"/>
  </si>
  <si>
    <t>令和７年７月20日</t>
    <rPh sb="0" eb="2">
      <t>レイワ</t>
    </rPh>
    <rPh sb="3" eb="4">
      <t>ネン</t>
    </rPh>
    <rPh sb="5" eb="6">
      <t>ガツ</t>
    </rPh>
    <rPh sb="8" eb="9">
      <t>ニチ</t>
    </rPh>
    <phoneticPr fontId="3"/>
  </si>
  <si>
    <t>令和７年７月３日</t>
    <phoneticPr fontId="3"/>
  </si>
  <si>
    <t>16政党
172人</t>
    <rPh sb="2" eb="4">
      <t>セイトウ</t>
    </rPh>
    <rPh sb="8" eb="9">
      <t>ニン</t>
    </rPh>
    <phoneticPr fontId="3"/>
  </si>
  <si>
    <t>み ど り の南</t>
    <rPh sb="7" eb="8">
      <t>ミナミ</t>
    </rPh>
    <phoneticPr fontId="3"/>
  </si>
  <si>
    <t>１人の参議院名簿登載者の氏名及び当該参議院名簿登載者に係る参議院名簿届出政党等以外の名称又は略称を記載したもの</t>
    <rPh sb="3" eb="6">
      <t>サンギイン</t>
    </rPh>
    <rPh sb="6" eb="8">
      <t>メイボ</t>
    </rPh>
    <rPh sb="8" eb="10">
      <t>トウサイ</t>
    </rPh>
    <rPh sb="10" eb="11">
      <t>シャ</t>
    </rPh>
    <rPh sb="12" eb="14">
      <t>シメイ</t>
    </rPh>
    <rPh sb="14" eb="15">
      <t>オヨ</t>
    </rPh>
    <rPh sb="16" eb="18">
      <t>トウガイ</t>
    </rPh>
    <rPh sb="18" eb="21">
      <t>サンギイン</t>
    </rPh>
    <rPh sb="21" eb="23">
      <t>メイボ</t>
    </rPh>
    <rPh sb="23" eb="25">
      <t>トウサイ</t>
    </rPh>
    <rPh sb="25" eb="26">
      <t>シャ</t>
    </rPh>
    <rPh sb="27" eb="28">
      <t>カカ</t>
    </rPh>
    <rPh sb="29" eb="32">
      <t>サンギイン</t>
    </rPh>
    <rPh sb="32" eb="34">
      <t>メイボ</t>
    </rPh>
    <rPh sb="34" eb="36">
      <t>トドケデ</t>
    </rPh>
    <rPh sb="36" eb="38">
      <t>セイトウ</t>
    </rPh>
    <rPh sb="38" eb="39">
      <t>トウ</t>
    </rPh>
    <rPh sb="39" eb="41">
      <t>イガイ</t>
    </rPh>
    <rPh sb="42" eb="44">
      <t>メイショウ</t>
    </rPh>
    <rPh sb="44" eb="45">
      <t>マタ</t>
    </rPh>
    <rPh sb="46" eb="48">
      <t>リャクショウ</t>
    </rPh>
    <rPh sb="49" eb="51">
      <t>キサイ</t>
    </rPh>
    <phoneticPr fontId="3"/>
  </si>
  <si>
    <t>午前２時45分</t>
    <rPh sb="0" eb="2">
      <t>ゴゼン</t>
    </rPh>
    <rPh sb="3" eb="4">
      <t>ジ</t>
    </rPh>
    <rPh sb="6" eb="7">
      <t>フン</t>
    </rPh>
    <phoneticPr fontId="3"/>
  </si>
  <si>
    <t>按分</t>
    <rPh sb="0" eb="2">
      <t>アンブン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</si>
</sst>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3"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b/>
      <sz val="20"/>
      <name val="ＭＳ Ｐ明朝"/>
      <family val="1"/>
      <charset val="128"/>
    </font>
    <font>
      <sz val="18"/>
      <name val="ＭＳ Ｐ明朝"/>
      <family val="1"/>
      <charset val="128"/>
    </font>
    <font>
      <sz val="14"/>
      <name val="ＭＳ Ｐ明朝"/>
      <family val="1"/>
      <charset val="128"/>
    </font>
    <font>
      <sz val="16"/>
      <name val="ＭＳ Ｐ明朝"/>
      <family val="1"/>
      <charset val="128"/>
    </font>
    <font>
      <sz val="10"/>
      <name val="ＭＳ Ｐ明朝"/>
      <family val="1"/>
      <charset val="128"/>
    </font>
    <font>
      <sz val="12"/>
      <name val="ＭＳ Ｐ明朝"/>
      <family val="1"/>
      <charset val="128"/>
    </font>
    <font>
      <sz val="20"/>
      <name val="ＭＳ Ｐ明朝"/>
      <family val="1"/>
      <charset val="128"/>
    </font>
    <font>
      <sz val="13"/>
      <name val="ＭＳ Ｐ明朝"/>
      <family val="1"/>
      <charset val="128"/>
    </font>
    <font>
      <sz val="5"/>
      <name val="ＭＳ Ｐ明朝"/>
      <family val="1"/>
      <charset val="128"/>
    </font>
  </fonts>
  <fills count="2">
    <fill>
      <patternFill patternType="none"/>
    </fill>
    <fill>
      <patternFill patternType="gray125"/>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double">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double">
        <color indexed="64"/>
      </right>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double">
        <color indexed="64"/>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style="thin">
        <color indexed="64"/>
      </bottom>
      <diagonal style="thin">
        <color indexed="64"/>
      </diagonal>
    </border>
    <border diagonalDown="1">
      <left style="medium">
        <color indexed="64"/>
      </left>
      <right style="thin">
        <color indexed="64"/>
      </right>
      <top/>
      <bottom/>
      <diagonal style="thin">
        <color indexed="64"/>
      </diagonal>
    </border>
    <border>
      <left style="thin">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double">
        <color indexed="64"/>
      </left>
      <right/>
      <top/>
      <bottom style="medium">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248">
    <xf numFmtId="0" fontId="0" fillId="0" borderId="0" xfId="0"/>
    <xf numFmtId="0" fontId="2" fillId="0" borderId="0" xfId="0" applyFont="1" applyAlignment="1">
      <alignment vertical="center"/>
    </xf>
    <xf numFmtId="0" fontId="5" fillId="0" borderId="0" xfId="0" applyFont="1" applyAlignment="1">
      <alignment horizontal="center" vertical="center"/>
    </xf>
    <xf numFmtId="0" fontId="6" fillId="0" borderId="0" xfId="0" applyFont="1" applyAlignment="1">
      <alignment vertical="center"/>
    </xf>
    <xf numFmtId="10" fontId="6" fillId="0" borderId="0" xfId="0" applyNumberFormat="1" applyFont="1" applyBorder="1" applyAlignment="1">
      <alignment horizontal="center" vertical="center"/>
    </xf>
    <xf numFmtId="38" fontId="7" fillId="0" borderId="0" xfId="1" applyFont="1"/>
    <xf numFmtId="38" fontId="7" fillId="0" borderId="0" xfId="1" applyFont="1" applyAlignment="1">
      <alignment horizontal="center"/>
    </xf>
    <xf numFmtId="38" fontId="7" fillId="0" borderId="1" xfId="1" applyFont="1" applyBorder="1" applyAlignment="1">
      <alignment horizontal="center" vertical="center"/>
    </xf>
    <xf numFmtId="38" fontId="7" fillId="0" borderId="2" xfId="1" applyFont="1" applyBorder="1" applyAlignment="1">
      <alignment horizontal="center" vertical="center"/>
    </xf>
    <xf numFmtId="38" fontId="5" fillId="0" borderId="3" xfId="1" applyFont="1" applyBorder="1" applyAlignment="1">
      <alignment horizontal="center" vertical="center"/>
    </xf>
    <xf numFmtId="38" fontId="5" fillId="0" borderId="4" xfId="1" applyFont="1" applyBorder="1" applyAlignment="1">
      <alignment horizontal="center" vertical="center"/>
    </xf>
    <xf numFmtId="38" fontId="5" fillId="0" borderId="7" xfId="1" applyFont="1" applyBorder="1" applyAlignment="1">
      <alignment horizontal="center" vertical="center"/>
    </xf>
    <xf numFmtId="38" fontId="7" fillId="0" borderId="10" xfId="1" applyFont="1" applyBorder="1"/>
    <xf numFmtId="38" fontId="7" fillId="0" borderId="0" xfId="1" applyFont="1" applyBorder="1"/>
    <xf numFmtId="38" fontId="5" fillId="0" borderId="10" xfId="1" applyFont="1" applyBorder="1" applyAlignment="1">
      <alignment horizontal="center" vertical="center"/>
    </xf>
    <xf numFmtId="38" fontId="6" fillId="0" borderId="10" xfId="1" applyFont="1" applyBorder="1"/>
    <xf numFmtId="40" fontId="6" fillId="0" borderId="10" xfId="1" applyNumberFormat="1" applyFont="1" applyBorder="1"/>
    <xf numFmtId="38" fontId="5" fillId="0" borderId="0" xfId="1" applyFont="1" applyBorder="1" applyAlignment="1">
      <alignment horizontal="center" vertical="center"/>
    </xf>
    <xf numFmtId="38" fontId="6" fillId="0" borderId="0" xfId="1" applyFont="1" applyBorder="1"/>
    <xf numFmtId="40" fontId="6" fillId="0" borderId="0" xfId="1" applyNumberFormat="1" applyFont="1" applyBorder="1"/>
    <xf numFmtId="0" fontId="6" fillId="0" borderId="0" xfId="0" applyFont="1"/>
    <xf numFmtId="0" fontId="7" fillId="0" borderId="11" xfId="0" applyFont="1" applyBorder="1" applyAlignment="1">
      <alignment horizontal="distributed" vertical="center"/>
    </xf>
    <xf numFmtId="38" fontId="5" fillId="0" borderId="12" xfId="1" applyFont="1" applyBorder="1"/>
    <xf numFmtId="0" fontId="11" fillId="0" borderId="13" xfId="0" applyFont="1" applyBorder="1"/>
    <xf numFmtId="0" fontId="7" fillId="0" borderId="14" xfId="0" applyFont="1" applyBorder="1" applyAlignment="1">
      <alignment horizontal="distributed" vertical="center"/>
    </xf>
    <xf numFmtId="10" fontId="5" fillId="0" borderId="15" xfId="0" applyNumberFormat="1" applyFont="1" applyBorder="1"/>
    <xf numFmtId="0" fontId="2" fillId="0" borderId="0" xfId="0" applyFont="1"/>
    <xf numFmtId="0" fontId="7" fillId="0" borderId="3" xfId="0" applyFont="1" applyBorder="1" applyAlignment="1">
      <alignment horizontal="distributed" vertical="center"/>
    </xf>
    <xf numFmtId="38" fontId="5" fillId="0" borderId="16" xfId="1" applyFont="1" applyBorder="1"/>
    <xf numFmtId="0" fontId="11" fillId="0" borderId="17" xfId="0" applyFont="1" applyBorder="1"/>
    <xf numFmtId="0" fontId="7" fillId="0" borderId="18" xfId="0" applyFont="1" applyBorder="1" applyAlignment="1">
      <alignment horizontal="distributed" vertical="center"/>
    </xf>
    <xf numFmtId="0" fontId="5" fillId="0" borderId="2" xfId="0" applyFont="1" applyBorder="1"/>
    <xf numFmtId="0" fontId="7" fillId="0" borderId="19" xfId="0" applyFont="1" applyBorder="1" applyAlignment="1">
      <alignment horizontal="distributed" vertical="center"/>
    </xf>
    <xf numFmtId="38" fontId="5" fillId="0" borderId="20" xfId="1" applyFont="1" applyBorder="1"/>
    <xf numFmtId="0" fontId="5" fillId="0" borderId="22" xfId="0" applyFont="1" applyBorder="1"/>
    <xf numFmtId="0" fontId="2" fillId="0" borderId="0" xfId="0" applyFont="1" applyAlignment="1">
      <alignment horizontal="left"/>
    </xf>
    <xf numFmtId="0" fontId="5" fillId="0" borderId="0" xfId="0" applyFont="1"/>
    <xf numFmtId="38" fontId="7" fillId="0" borderId="5" xfId="1" applyFont="1" applyBorder="1" applyAlignment="1">
      <alignment horizontal="center" vertical="center"/>
    </xf>
    <xf numFmtId="38" fontId="7" fillId="0" borderId="6" xfId="1" applyFont="1" applyBorder="1" applyAlignment="1">
      <alignment horizontal="center" vertical="center"/>
    </xf>
    <xf numFmtId="0" fontId="5" fillId="0" borderId="0" xfId="0" applyFont="1" applyBorder="1" applyAlignment="1">
      <alignment vertical="center"/>
    </xf>
    <xf numFmtId="0" fontId="9" fillId="0" borderId="0" xfId="0" applyFont="1" applyAlignment="1">
      <alignment vertical="center"/>
    </xf>
    <xf numFmtId="38" fontId="7" fillId="0" borderId="1" xfId="1" applyFont="1" applyBorder="1" applyAlignment="1">
      <alignment horizontal="center" vertical="center" shrinkToFit="1"/>
    </xf>
    <xf numFmtId="38" fontId="7" fillId="0" borderId="2" xfId="1" applyFont="1" applyBorder="1" applyAlignment="1">
      <alignment horizontal="center" vertical="center" shrinkToFit="1"/>
    </xf>
    <xf numFmtId="38" fontId="6" fillId="0" borderId="3" xfId="1" applyFont="1" applyBorder="1" applyAlignment="1">
      <alignment horizontal="center" vertical="center"/>
    </xf>
    <xf numFmtId="38" fontId="6" fillId="0" borderId="4" xfId="1" applyFont="1" applyBorder="1" applyAlignment="1">
      <alignment horizontal="center" vertical="center"/>
    </xf>
    <xf numFmtId="38" fontId="6" fillId="0" borderId="26" xfId="1" applyFont="1" applyBorder="1" applyAlignment="1">
      <alignment horizontal="center" vertical="center"/>
    </xf>
    <xf numFmtId="38" fontId="6" fillId="0" borderId="66" xfId="1" applyFont="1" applyBorder="1" applyAlignment="1">
      <alignment horizontal="center" vertical="center"/>
    </xf>
    <xf numFmtId="38" fontId="6" fillId="0" borderId="67" xfId="1" applyFont="1" applyBorder="1" applyAlignment="1">
      <alignment horizontal="center" vertical="center"/>
    </xf>
    <xf numFmtId="0" fontId="6" fillId="0" borderId="0" xfId="0" applyFont="1" applyBorder="1" applyAlignment="1">
      <alignment horizontal="center" vertical="center"/>
    </xf>
    <xf numFmtId="176" fontId="6" fillId="0" borderId="1" xfId="0" applyNumberFormat="1" applyFont="1" applyBorder="1" applyAlignment="1">
      <alignment shrinkToFit="1"/>
    </xf>
    <xf numFmtId="176" fontId="6" fillId="0" borderId="1" xfId="0" applyNumberFormat="1" applyFont="1" applyBorder="1" applyAlignment="1">
      <alignment horizontal="right" shrinkToFit="1"/>
    </xf>
    <xf numFmtId="38" fontId="6" fillId="0" borderId="1" xfId="1" applyFont="1" applyBorder="1" applyAlignment="1">
      <alignment shrinkToFit="1"/>
    </xf>
    <xf numFmtId="40" fontId="6" fillId="0" borderId="1" xfId="1" applyNumberFormat="1" applyFont="1" applyBorder="1" applyAlignment="1">
      <alignment shrinkToFit="1"/>
    </xf>
    <xf numFmtId="40" fontId="6" fillId="0" borderId="2" xfId="1" applyNumberFormat="1" applyFont="1" applyBorder="1" applyAlignment="1">
      <alignment shrinkToFit="1"/>
    </xf>
    <xf numFmtId="176" fontId="6" fillId="0" borderId="23" xfId="0" applyNumberFormat="1" applyFont="1" applyBorder="1" applyAlignment="1">
      <alignment horizontal="right" shrinkToFit="1"/>
    </xf>
    <xf numFmtId="40" fontId="6" fillId="0" borderId="23" xfId="1" applyNumberFormat="1" applyFont="1" applyBorder="1" applyAlignment="1">
      <alignment shrinkToFit="1"/>
    </xf>
    <xf numFmtId="38" fontId="6" fillId="0" borderId="8" xfId="1" applyFont="1" applyBorder="1" applyAlignment="1">
      <alignment shrinkToFit="1"/>
    </xf>
    <xf numFmtId="40" fontId="6" fillId="0" borderId="80" xfId="1" applyNumberFormat="1" applyFont="1" applyBorder="1" applyAlignment="1">
      <alignment shrinkToFit="1"/>
    </xf>
    <xf numFmtId="40" fontId="6" fillId="0" borderId="9" xfId="1" applyNumberFormat="1" applyFont="1" applyBorder="1" applyAlignment="1">
      <alignment shrinkToFit="1"/>
    </xf>
    <xf numFmtId="176" fontId="6" fillId="0" borderId="23" xfId="0" applyNumberFormat="1" applyFont="1" applyBorder="1" applyAlignment="1">
      <alignment shrinkToFit="1"/>
    </xf>
    <xf numFmtId="40" fontId="6" fillId="0" borderId="6" xfId="1" applyNumberFormat="1" applyFont="1" applyBorder="1" applyAlignment="1">
      <alignment shrinkToFit="1"/>
    </xf>
    <xf numFmtId="38" fontId="6" fillId="0" borderId="1" xfId="1" applyFont="1" applyBorder="1" applyAlignment="1">
      <alignment horizontal="right" shrinkToFit="1"/>
    </xf>
    <xf numFmtId="38" fontId="6" fillId="0" borderId="80" xfId="1" applyFont="1" applyBorder="1" applyAlignment="1">
      <alignment horizontal="right" shrinkToFit="1"/>
    </xf>
    <xf numFmtId="38" fontId="6" fillId="0" borderId="5" xfId="1" applyFont="1" applyBorder="1" applyAlignment="1">
      <alignment shrinkToFit="1"/>
    </xf>
    <xf numFmtId="38" fontId="6" fillId="0" borderId="8" xfId="1" applyFont="1" applyBorder="1" applyAlignment="1">
      <alignment horizontal="right" shrinkToFit="1"/>
    </xf>
    <xf numFmtId="38" fontId="6" fillId="0" borderId="23" xfId="1" applyFont="1" applyBorder="1" applyAlignment="1">
      <alignment shrinkToFit="1"/>
    </xf>
    <xf numFmtId="40" fontId="6" fillId="0" borderId="24" xfId="1" applyNumberFormat="1" applyFont="1" applyBorder="1" applyAlignment="1">
      <alignment shrinkToFit="1"/>
    </xf>
    <xf numFmtId="40" fontId="6" fillId="0" borderId="25" xfId="1" applyNumberFormat="1" applyFont="1" applyBorder="1" applyAlignment="1">
      <alignment shrinkToFit="1"/>
    </xf>
    <xf numFmtId="40" fontId="6" fillId="0" borderId="1" xfId="1" applyNumberFormat="1" applyFont="1" applyBorder="1" applyAlignment="1">
      <alignment horizontal="right" shrinkToFit="1"/>
    </xf>
    <xf numFmtId="40" fontId="6" fillId="0" borderId="2" xfId="1" applyNumberFormat="1" applyFont="1" applyBorder="1" applyAlignment="1">
      <alignment horizontal="right" shrinkToFit="1"/>
    </xf>
    <xf numFmtId="38" fontId="6" fillId="0" borderId="5" xfId="1" applyFont="1" applyBorder="1" applyAlignment="1">
      <alignment horizontal="right" shrinkToFit="1"/>
    </xf>
    <xf numFmtId="38" fontId="6" fillId="0" borderId="23" xfId="1" applyFont="1" applyBorder="1" applyAlignment="1">
      <alignment horizontal="right" shrinkToFit="1"/>
    </xf>
    <xf numFmtId="40" fontId="6" fillId="0" borderId="23" xfId="1" applyNumberFormat="1" applyFont="1" applyBorder="1" applyAlignment="1">
      <alignment horizontal="right" shrinkToFit="1"/>
    </xf>
    <xf numFmtId="40" fontId="6" fillId="0" borderId="6" xfId="1" applyNumberFormat="1" applyFont="1" applyBorder="1" applyAlignment="1">
      <alignment horizontal="right" shrinkToFit="1"/>
    </xf>
    <xf numFmtId="40" fontId="6" fillId="0" borderId="80" xfId="1" applyNumberFormat="1" applyFont="1" applyBorder="1" applyAlignment="1">
      <alignment horizontal="right" shrinkToFit="1"/>
    </xf>
    <xf numFmtId="40" fontId="6" fillId="0" borderId="9" xfId="1" applyNumberFormat="1" applyFont="1" applyBorder="1" applyAlignment="1">
      <alignment horizontal="right" shrinkToFit="1"/>
    </xf>
    <xf numFmtId="38" fontId="7" fillId="0" borderId="83" xfId="1" applyFont="1" applyBorder="1" applyAlignment="1">
      <alignment horizontal="center" vertical="center"/>
    </xf>
    <xf numFmtId="38" fontId="6" fillId="0" borderId="89" xfId="1" applyFont="1" applyBorder="1" applyAlignment="1">
      <alignment shrinkToFit="1"/>
    </xf>
    <xf numFmtId="0" fontId="11" fillId="0" borderId="90" xfId="0" applyFont="1" applyBorder="1"/>
    <xf numFmtId="0" fontId="7" fillId="0" borderId="91" xfId="0" applyFont="1" applyBorder="1" applyAlignment="1">
      <alignment horizontal="distributed" vertical="center"/>
    </xf>
    <xf numFmtId="10" fontId="6" fillId="0" borderId="38" xfId="0" applyNumberFormat="1" applyFont="1" applyBorder="1" applyAlignment="1">
      <alignment horizontal="center" vertical="center" shrinkToFit="1"/>
    </xf>
    <xf numFmtId="0" fontId="6" fillId="0" borderId="12"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38" xfId="0" applyFont="1" applyBorder="1" applyAlignment="1">
      <alignment horizontal="center" vertical="center"/>
    </xf>
    <xf numFmtId="38" fontId="6" fillId="0" borderId="39" xfId="1" applyFont="1" applyBorder="1" applyAlignment="1">
      <alignment horizontal="center" vertical="center"/>
    </xf>
    <xf numFmtId="38" fontId="6" fillId="0" borderId="40" xfId="1" applyFont="1" applyBorder="1" applyAlignment="1">
      <alignment horizontal="center" vertical="center"/>
    </xf>
    <xf numFmtId="38" fontId="6" fillId="0" borderId="41" xfId="1" applyFont="1" applyBorder="1" applyAlignment="1">
      <alignment horizontal="center" vertical="center"/>
    </xf>
    <xf numFmtId="38" fontId="6" fillId="0" borderId="16" xfId="1" applyFont="1" applyBorder="1" applyAlignment="1">
      <alignment horizontal="center" vertical="center"/>
    </xf>
    <xf numFmtId="38" fontId="6" fillId="0" borderId="28" xfId="1" applyFont="1" applyBorder="1" applyAlignment="1">
      <alignment horizontal="center" vertical="center"/>
    </xf>
    <xf numFmtId="38" fontId="6" fillId="0" borderId="18" xfId="1" applyFont="1" applyBorder="1" applyAlignment="1">
      <alignment horizontal="center" vertical="center"/>
    </xf>
    <xf numFmtId="38" fontId="6" fillId="0" borderId="32" xfId="1" applyFont="1" applyBorder="1" applyAlignment="1">
      <alignment horizontal="center" vertical="center" shrinkToFit="1"/>
    </xf>
    <xf numFmtId="38" fontId="6" fillId="0" borderId="33" xfId="1" applyFont="1" applyBorder="1" applyAlignment="1">
      <alignment horizontal="center" vertical="center" shrinkToFit="1"/>
    </xf>
    <xf numFmtId="38" fontId="6" fillId="0" borderId="34" xfId="1" applyFont="1" applyBorder="1" applyAlignment="1">
      <alignment horizontal="center" vertical="center" shrinkToFit="1"/>
    </xf>
    <xf numFmtId="0" fontId="6" fillId="0" borderId="5" xfId="0" applyFont="1" applyBorder="1" applyAlignment="1">
      <alignment horizontal="center" vertical="center"/>
    </xf>
    <xf numFmtId="0" fontId="6" fillId="0" borderId="14" xfId="0" applyFont="1" applyBorder="1" applyAlignment="1">
      <alignment horizontal="center" vertical="center"/>
    </xf>
    <xf numFmtId="0" fontId="6" fillId="0" borderId="10" xfId="0" applyFont="1" applyBorder="1" applyAlignment="1">
      <alignment horizontal="left" vertical="center"/>
    </xf>
    <xf numFmtId="0" fontId="6" fillId="0" borderId="0" xfId="0" applyFont="1" applyAlignment="1">
      <alignment horizontal="left"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6" fillId="0" borderId="21" xfId="0" applyFont="1" applyBorder="1" applyAlignment="1">
      <alignment horizontal="center" vertical="center"/>
    </xf>
    <xf numFmtId="38" fontId="6" fillId="0" borderId="38" xfId="1" applyFont="1" applyBorder="1" applyAlignment="1">
      <alignment horizontal="center" vertical="center"/>
    </xf>
    <xf numFmtId="0" fontId="7" fillId="0" borderId="0" xfId="0" applyFont="1" applyBorder="1" applyAlignment="1">
      <alignment horizontal="left"/>
    </xf>
    <xf numFmtId="0" fontId="6" fillId="0" borderId="41" xfId="0" applyFont="1" applyBorder="1" applyAlignment="1">
      <alignment horizontal="center" vertical="center"/>
    </xf>
    <xf numFmtId="0" fontId="9" fillId="0" borderId="30" xfId="0" applyFont="1" applyBorder="1" applyAlignment="1">
      <alignment horizontal="center" vertical="center"/>
    </xf>
    <xf numFmtId="0" fontId="9" fillId="0" borderId="14"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38" fontId="6" fillId="0" borderId="1" xfId="1" applyFont="1" applyBorder="1" applyAlignment="1">
      <alignment horizontal="center" vertical="center"/>
    </xf>
    <xf numFmtId="0" fontId="9" fillId="0" borderId="26" xfId="0" applyFont="1" applyBorder="1" applyAlignment="1">
      <alignment horizontal="center" vertical="center"/>
    </xf>
    <xf numFmtId="0" fontId="9" fillId="0" borderId="28" xfId="0" applyFont="1" applyBorder="1" applyAlignment="1">
      <alignment horizontal="center" vertical="center"/>
    </xf>
    <xf numFmtId="0" fontId="9" fillId="0" borderId="18"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38" fontId="6" fillId="0" borderId="23" xfId="1"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38" fontId="6" fillId="0" borderId="46" xfId="1" applyFont="1" applyBorder="1" applyAlignment="1">
      <alignment horizontal="center" vertical="center"/>
    </xf>
    <xf numFmtId="38" fontId="6" fillId="0" borderId="47" xfId="1" applyFont="1" applyBorder="1" applyAlignment="1">
      <alignment horizontal="center" vertical="center"/>
    </xf>
    <xf numFmtId="38" fontId="6" fillId="0" borderId="48" xfId="1" applyFont="1" applyBorder="1" applyAlignment="1">
      <alignment horizontal="center" vertical="center"/>
    </xf>
    <xf numFmtId="10" fontId="6" fillId="0" borderId="8" xfId="0" applyNumberFormat="1" applyFont="1" applyBorder="1" applyAlignment="1">
      <alignment horizontal="center" vertical="center" shrinkToFit="1"/>
    </xf>
    <xf numFmtId="10" fontId="6" fillId="0" borderId="32" xfId="0" applyNumberFormat="1" applyFont="1" applyBorder="1" applyAlignment="1">
      <alignment horizontal="center" vertical="center" shrinkToFit="1"/>
    </xf>
    <xf numFmtId="10" fontId="6" fillId="0" borderId="33" xfId="0" applyNumberFormat="1" applyFont="1" applyBorder="1" applyAlignment="1">
      <alignment horizontal="center" vertical="center" shrinkToFit="1"/>
    </xf>
    <xf numFmtId="10" fontId="6" fillId="0" borderId="42" xfId="0" applyNumberFormat="1" applyFont="1" applyBorder="1" applyAlignment="1">
      <alignment horizontal="center" vertical="center" shrinkToFit="1"/>
    </xf>
    <xf numFmtId="10" fontId="6" fillId="0" borderId="16" xfId="0" applyNumberFormat="1" applyFont="1" applyBorder="1" applyAlignment="1">
      <alignment horizontal="center" vertical="center" shrinkToFit="1"/>
    </xf>
    <xf numFmtId="10" fontId="6" fillId="0" borderId="28" xfId="0" applyNumberFormat="1" applyFont="1" applyBorder="1" applyAlignment="1">
      <alignment horizontal="center" vertical="center" shrinkToFit="1"/>
    </xf>
    <xf numFmtId="10" fontId="6" fillId="0" borderId="18" xfId="0" applyNumberFormat="1" applyFont="1" applyBorder="1" applyAlignment="1">
      <alignment horizontal="center" vertical="center" shrinkToFit="1"/>
    </xf>
    <xf numFmtId="10" fontId="6" fillId="0" borderId="29" xfId="0" applyNumberFormat="1" applyFont="1" applyBorder="1" applyAlignment="1">
      <alignment horizontal="center" vertical="center" shrinkToFit="1"/>
    </xf>
    <xf numFmtId="38" fontId="6" fillId="0" borderId="8" xfId="1" applyFont="1" applyBorder="1" applyAlignment="1">
      <alignment horizontal="center" vertical="center" shrinkToFit="1"/>
    </xf>
    <xf numFmtId="10" fontId="6" fillId="0" borderId="39" xfId="0" applyNumberFormat="1" applyFont="1" applyBorder="1" applyAlignment="1">
      <alignment horizontal="center" vertical="center" shrinkToFit="1"/>
    </xf>
    <xf numFmtId="10" fontId="6" fillId="0" borderId="40" xfId="0" applyNumberFormat="1" applyFont="1" applyBorder="1" applyAlignment="1">
      <alignment horizontal="center" vertical="center" shrinkToFit="1"/>
    </xf>
    <xf numFmtId="10" fontId="6" fillId="0" borderId="27" xfId="0" applyNumberFormat="1" applyFont="1" applyBorder="1" applyAlignment="1">
      <alignment horizontal="center" vertical="center" shrinkToFit="1"/>
    </xf>
    <xf numFmtId="10" fontId="6" fillId="0" borderId="41" xfId="0" applyNumberFormat="1" applyFont="1" applyBorder="1" applyAlignment="1">
      <alignment horizontal="center" vertical="center" shrinkToFit="1"/>
    </xf>
    <xf numFmtId="3" fontId="6" fillId="0" borderId="32" xfId="0" applyNumberFormat="1" applyFont="1" applyBorder="1" applyAlignment="1">
      <alignment horizontal="center" vertical="center" shrinkToFit="1"/>
    </xf>
    <xf numFmtId="3" fontId="6" fillId="0" borderId="33" xfId="0" applyNumberFormat="1" applyFont="1" applyBorder="1" applyAlignment="1">
      <alignment horizontal="center" vertical="center" shrinkToFit="1"/>
    </xf>
    <xf numFmtId="3" fontId="6" fillId="0" borderId="34" xfId="0" applyNumberFormat="1" applyFont="1" applyBorder="1" applyAlignment="1">
      <alignment horizontal="center" vertical="center" shrinkToFit="1"/>
    </xf>
    <xf numFmtId="10" fontId="6" fillId="0" borderId="5" xfId="0" applyNumberFormat="1" applyFont="1" applyBorder="1" applyAlignment="1">
      <alignment horizontal="center" vertical="center" shrinkToFit="1"/>
    </xf>
    <xf numFmtId="10" fontId="6" fillId="0" borderId="1" xfId="0" applyNumberFormat="1" applyFont="1" applyBorder="1" applyAlignment="1">
      <alignment horizontal="center" vertical="center" shrinkToFit="1"/>
    </xf>
    <xf numFmtId="0" fontId="9" fillId="0" borderId="3" xfId="0" applyFont="1" applyBorder="1" applyAlignment="1">
      <alignment horizontal="center" vertical="center"/>
    </xf>
    <xf numFmtId="0" fontId="9" fillId="0" borderId="1" xfId="0" applyFont="1" applyBorder="1" applyAlignment="1">
      <alignment horizontal="center" vertical="center"/>
    </xf>
    <xf numFmtId="10" fontId="6" fillId="0" borderId="38" xfId="0" applyNumberFormat="1" applyFont="1" applyBorder="1" applyAlignment="1">
      <alignment horizontal="center" vertical="center"/>
    </xf>
    <xf numFmtId="10" fontId="6" fillId="0" borderId="22" xfId="0" applyNumberFormat="1" applyFont="1" applyBorder="1" applyAlignment="1">
      <alignment horizontal="center" vertical="center"/>
    </xf>
    <xf numFmtId="0" fontId="9" fillId="0" borderId="12" xfId="0" applyFont="1" applyBorder="1" applyAlignment="1">
      <alignment horizontal="center" vertical="center"/>
    </xf>
    <xf numFmtId="0" fontId="9" fillId="0" borderId="31" xfId="0" applyFont="1" applyBorder="1" applyAlignment="1">
      <alignment horizontal="center" vertical="center"/>
    </xf>
    <xf numFmtId="0" fontId="9" fillId="0" borderId="16"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1" fontId="6" fillId="0" borderId="1" xfId="0" applyNumberFormat="1" applyFont="1" applyBorder="1" applyAlignment="1">
      <alignment horizontal="center" vertical="center"/>
    </xf>
    <xf numFmtId="1" fontId="6" fillId="0" borderId="54" xfId="0" applyNumberFormat="1" applyFont="1" applyBorder="1" applyAlignment="1">
      <alignment horizontal="center" vertical="center"/>
    </xf>
    <xf numFmtId="0" fontId="6" fillId="0" borderId="19" xfId="0" applyFont="1" applyBorder="1" applyAlignment="1">
      <alignment horizontal="center" vertical="center"/>
    </xf>
    <xf numFmtId="0" fontId="6" fillId="0" borderId="55" xfId="0" applyFont="1" applyBorder="1" applyAlignment="1">
      <alignment horizontal="center" vertical="center"/>
    </xf>
    <xf numFmtId="0" fontId="9" fillId="0" borderId="21" xfId="0" applyFont="1" applyBorder="1" applyAlignment="1">
      <alignment horizontal="center" vertical="center" wrapText="1"/>
    </xf>
    <xf numFmtId="0" fontId="9" fillId="0" borderId="18" xfId="0" applyFont="1" applyBorder="1" applyAlignment="1">
      <alignment horizontal="center" vertical="center" wrapText="1"/>
    </xf>
    <xf numFmtId="0" fontId="6" fillId="0" borderId="18" xfId="0" applyFont="1" applyBorder="1" applyAlignment="1">
      <alignment horizontal="center" vertical="center"/>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9" fillId="0" borderId="27" xfId="0" applyFont="1" applyBorder="1" applyAlignment="1">
      <alignment horizontal="center" vertical="center"/>
    </xf>
    <xf numFmtId="0" fontId="7" fillId="0" borderId="49" xfId="0" applyFont="1" applyBorder="1" applyAlignment="1">
      <alignment horizontal="left" vertical="center"/>
    </xf>
    <xf numFmtId="0" fontId="9" fillId="0" borderId="50" xfId="0" applyFont="1" applyBorder="1" applyAlignment="1">
      <alignment horizontal="left" vertical="center" wrapText="1"/>
    </xf>
    <xf numFmtId="0" fontId="9" fillId="0" borderId="51" xfId="0" applyFont="1" applyBorder="1" applyAlignment="1">
      <alignment horizontal="left" vertical="center"/>
    </xf>
    <xf numFmtId="0" fontId="9" fillId="0" borderId="52" xfId="0" applyFont="1" applyBorder="1" applyAlignment="1">
      <alignment horizontal="left" vertical="center"/>
    </xf>
    <xf numFmtId="0" fontId="9" fillId="0" borderId="53" xfId="0" applyFont="1" applyBorder="1" applyAlignment="1">
      <alignment horizontal="left" vertical="center"/>
    </xf>
    <xf numFmtId="38" fontId="6" fillId="0" borderId="2" xfId="1" applyFont="1" applyBorder="1" applyAlignment="1">
      <alignment horizontal="center" vertical="center"/>
    </xf>
    <xf numFmtId="0" fontId="8" fillId="0" borderId="3"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54" xfId="0" applyFont="1" applyBorder="1" applyAlignment="1">
      <alignment horizontal="center" vertical="center"/>
    </xf>
    <xf numFmtId="49" fontId="6" fillId="0" borderId="16" xfId="0" applyNumberFormat="1" applyFont="1" applyBorder="1" applyAlignment="1">
      <alignment horizontal="center" vertical="center"/>
    </xf>
    <xf numFmtId="49" fontId="6" fillId="0" borderId="28" xfId="0" applyNumberFormat="1" applyFont="1" applyBorder="1" applyAlignment="1">
      <alignment horizontal="center" vertical="center"/>
    </xf>
    <xf numFmtId="49" fontId="6" fillId="0" borderId="81" xfId="0" applyNumberFormat="1" applyFont="1" applyBorder="1" applyAlignment="1">
      <alignment horizontal="center" vertical="center"/>
    </xf>
    <xf numFmtId="0" fontId="4" fillId="0" borderId="4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xf numFmtId="49" fontId="6" fillId="0" borderId="12" xfId="0" applyNumberFormat="1" applyFont="1" applyBorder="1" applyAlignment="1">
      <alignment horizontal="center" vertical="center"/>
    </xf>
    <xf numFmtId="49" fontId="6" fillId="0" borderId="30" xfId="0" applyNumberFormat="1" applyFont="1" applyBorder="1" applyAlignment="1">
      <alignment horizontal="center" vertical="center"/>
    </xf>
    <xf numFmtId="49" fontId="6" fillId="0" borderId="82" xfId="0" applyNumberFormat="1" applyFont="1" applyBorder="1" applyAlignment="1">
      <alignment horizontal="center" vertical="center"/>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15" xfId="0" applyFont="1" applyBorder="1" applyAlignment="1">
      <alignment horizontal="center" vertical="center"/>
    </xf>
    <xf numFmtId="0" fontId="2" fillId="0" borderId="0" xfId="0" applyFont="1" applyAlignment="1">
      <alignment horizontal="center" vertical="center"/>
    </xf>
    <xf numFmtId="0" fontId="6" fillId="0" borderId="60" xfId="0" applyFont="1" applyBorder="1" applyAlignment="1">
      <alignment horizontal="center" vertical="center"/>
    </xf>
    <xf numFmtId="10" fontId="6" fillId="0" borderId="60" xfId="0" applyNumberFormat="1" applyFont="1" applyBorder="1" applyAlignment="1">
      <alignment horizontal="center" vertical="center" shrinkToFit="1"/>
    </xf>
    <xf numFmtId="10" fontId="6" fillId="0" borderId="22" xfId="0" applyNumberFormat="1" applyFont="1" applyBorder="1" applyAlignment="1">
      <alignment horizontal="center" vertical="center" shrinkToFit="1"/>
    </xf>
    <xf numFmtId="0" fontId="6" fillId="0" borderId="6" xfId="0" applyFont="1" applyBorder="1" applyAlignment="1">
      <alignment horizontal="center" vertical="center"/>
    </xf>
    <xf numFmtId="10" fontId="6" fillId="0" borderId="61" xfId="0" applyNumberFormat="1" applyFont="1" applyBorder="1" applyAlignment="1">
      <alignment horizontal="center" vertical="center" shrinkToFit="1"/>
    </xf>
    <xf numFmtId="38" fontId="7" fillId="0" borderId="0" xfId="1" applyFont="1" applyAlignment="1">
      <alignment horizontal="left"/>
    </xf>
    <xf numFmtId="38" fontId="9" fillId="0" borderId="0" xfId="1" applyFont="1" applyBorder="1" applyAlignment="1">
      <alignment horizontal="center"/>
    </xf>
    <xf numFmtId="38" fontId="6" fillId="0" borderId="56" xfId="1" applyFont="1" applyBorder="1" applyAlignment="1">
      <alignment horizontal="center" vertical="center"/>
    </xf>
    <xf numFmtId="38" fontId="6" fillId="0" borderId="15" xfId="1" applyFont="1" applyBorder="1" applyAlignment="1">
      <alignment horizontal="center" vertical="center"/>
    </xf>
    <xf numFmtId="38" fontId="6" fillId="0" borderId="62" xfId="1" applyFont="1" applyBorder="1" applyAlignment="1">
      <alignment horizontal="left" vertical="center" wrapText="1"/>
    </xf>
    <xf numFmtId="38" fontId="6" fillId="0" borderId="64" xfId="1" applyFont="1" applyBorder="1" applyAlignment="1">
      <alignment horizontal="left" vertical="center" wrapText="1"/>
    </xf>
    <xf numFmtId="38" fontId="6" fillId="0" borderId="63" xfId="1" applyFont="1" applyBorder="1" applyAlignment="1">
      <alignment horizontal="left" vertical="center" wrapText="1"/>
    </xf>
    <xf numFmtId="38" fontId="6" fillId="0" borderId="16" xfId="1" applyFont="1" applyBorder="1" applyAlignment="1">
      <alignment horizontal="center" vertical="center" shrinkToFit="1"/>
    </xf>
    <xf numFmtId="38" fontId="6" fillId="0" borderId="18" xfId="1" applyFont="1" applyBorder="1" applyAlignment="1">
      <alignment horizontal="center" vertical="center" shrinkToFit="1"/>
    </xf>
    <xf numFmtId="38" fontId="7" fillId="0" borderId="84" xfId="1" applyFont="1"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88" xfId="0" applyBorder="1" applyAlignment="1">
      <alignment horizontal="center" vertical="center"/>
    </xf>
    <xf numFmtId="38" fontId="7" fillId="0" borderId="62" xfId="1" applyFont="1" applyBorder="1" applyAlignment="1">
      <alignment horizontal="left" vertical="center" wrapText="1"/>
    </xf>
    <xf numFmtId="38" fontId="7" fillId="0" borderId="64" xfId="1" applyFont="1" applyBorder="1" applyAlignment="1">
      <alignment horizontal="left" vertical="center" wrapText="1"/>
    </xf>
    <xf numFmtId="38" fontId="7" fillId="0" borderId="63" xfId="1" applyFont="1" applyBorder="1" applyAlignment="1">
      <alignment horizontal="left" vertical="center" wrapText="1"/>
    </xf>
    <xf numFmtId="38" fontId="7" fillId="0" borderId="56" xfId="1" applyFont="1" applyBorder="1" applyAlignment="1">
      <alignment horizontal="center" vertical="center"/>
    </xf>
    <xf numFmtId="38" fontId="7" fillId="0" borderId="15" xfId="1" applyFont="1" applyBorder="1" applyAlignment="1">
      <alignment horizontal="center" vertical="center"/>
    </xf>
    <xf numFmtId="38" fontId="7" fillId="0" borderId="83" xfId="1" applyFont="1" applyBorder="1" applyAlignment="1">
      <alignment horizontal="center" vertical="center"/>
    </xf>
    <xf numFmtId="0" fontId="0" fillId="0" borderId="83" xfId="0" applyBorder="1" applyAlignment="1">
      <alignment horizontal="center" vertical="center"/>
    </xf>
    <xf numFmtId="0" fontId="0" fillId="0" borderId="87" xfId="0" applyBorder="1" applyAlignment="1">
      <alignment horizontal="center" vertical="center"/>
    </xf>
    <xf numFmtId="38" fontId="9" fillId="0" borderId="0" xfId="1" applyFont="1" applyAlignment="1">
      <alignment horizontal="center"/>
    </xf>
    <xf numFmtId="38" fontId="6" fillId="0" borderId="16" xfId="1" applyFont="1" applyBorder="1" applyAlignment="1">
      <alignment horizontal="center" vertical="center" wrapText="1" shrinkToFit="1"/>
    </xf>
    <xf numFmtId="38" fontId="6" fillId="0" borderId="18" xfId="1" applyFont="1" applyBorder="1" applyAlignment="1">
      <alignment horizontal="center" vertical="center" wrapText="1" shrinkToFit="1"/>
    </xf>
    <xf numFmtId="0" fontId="2" fillId="0" borderId="0" xfId="0" applyFont="1" applyAlignment="1">
      <alignment horizontal="center"/>
    </xf>
    <xf numFmtId="0" fontId="10" fillId="0" borderId="35" xfId="0" applyFont="1" applyBorder="1" applyAlignment="1">
      <alignment horizontal="center" vertical="center"/>
    </xf>
    <xf numFmtId="0" fontId="10" fillId="0" borderId="71" xfId="0" applyFont="1" applyBorder="1" applyAlignment="1">
      <alignment horizontal="center" vertical="center"/>
    </xf>
    <xf numFmtId="0" fontId="10" fillId="0" borderId="72" xfId="0" applyFont="1" applyBorder="1" applyAlignment="1">
      <alignment horizontal="right" vertical="center"/>
    </xf>
    <xf numFmtId="0" fontId="10" fillId="0" borderId="73" xfId="0" applyFont="1" applyBorder="1" applyAlignment="1">
      <alignment horizontal="right" vertical="center"/>
    </xf>
    <xf numFmtId="0" fontId="10" fillId="0" borderId="65" xfId="0" applyFont="1" applyBorder="1" applyAlignment="1">
      <alignment horizontal="right" vertical="center"/>
    </xf>
    <xf numFmtId="0" fontId="10" fillId="0" borderId="74" xfId="0" applyFont="1" applyBorder="1" applyAlignment="1">
      <alignment horizontal="right" vertical="center"/>
    </xf>
    <xf numFmtId="0" fontId="10" fillId="0" borderId="69" xfId="0" applyFont="1" applyBorder="1" applyAlignment="1">
      <alignment horizontal="right" vertical="center"/>
    </xf>
    <xf numFmtId="0" fontId="10" fillId="0" borderId="70" xfId="0" applyFont="1" applyBorder="1" applyAlignment="1">
      <alignment horizontal="right" vertical="center"/>
    </xf>
    <xf numFmtId="0" fontId="6" fillId="0" borderId="66" xfId="0" applyFont="1" applyBorder="1" applyAlignment="1">
      <alignment horizontal="left" vertical="center" wrapText="1"/>
    </xf>
    <xf numFmtId="0" fontId="6" fillId="0" borderId="40" xfId="0" applyFont="1" applyBorder="1" applyAlignment="1">
      <alignment horizontal="left" vertical="center" wrapText="1"/>
    </xf>
    <xf numFmtId="0" fontId="6" fillId="0" borderId="41" xfId="0" applyFont="1" applyBorder="1" applyAlignment="1">
      <alignment horizontal="left" vertical="center" wrapText="1"/>
    </xf>
    <xf numFmtId="0" fontId="6" fillId="0" borderId="67" xfId="0" applyFont="1" applyBorder="1" applyAlignment="1">
      <alignment horizontal="left" vertical="center" wrapText="1"/>
    </xf>
    <xf numFmtId="0" fontId="6" fillId="0" borderId="75" xfId="0" applyFont="1" applyBorder="1" applyAlignment="1">
      <alignment horizontal="left" vertical="center" wrapText="1"/>
    </xf>
    <xf numFmtId="0" fontId="6" fillId="0" borderId="68" xfId="0" applyFont="1" applyBorder="1" applyAlignment="1">
      <alignment horizontal="left" vertical="center" wrapText="1"/>
    </xf>
    <xf numFmtId="0" fontId="6" fillId="0" borderId="76" xfId="0" applyFont="1" applyBorder="1" applyAlignment="1">
      <alignment horizontal="left" vertical="center" wrapText="1"/>
    </xf>
    <xf numFmtId="0" fontId="6" fillId="0" borderId="10" xfId="0" applyFont="1" applyBorder="1" applyAlignment="1">
      <alignment horizontal="left" vertical="center" wrapText="1"/>
    </xf>
    <xf numFmtId="0" fontId="6" fillId="0" borderId="77" xfId="0" applyFont="1" applyBorder="1" applyAlignment="1">
      <alignment horizontal="left" vertical="center" wrapText="1"/>
    </xf>
    <xf numFmtId="0" fontId="6" fillId="0" borderId="78" xfId="0" applyFont="1" applyBorder="1" applyAlignment="1">
      <alignment horizontal="left" vertical="center" wrapText="1"/>
    </xf>
    <xf numFmtId="0" fontId="6" fillId="0" borderId="0" xfId="0" applyFont="1" applyBorder="1" applyAlignment="1">
      <alignment horizontal="left" vertical="center" wrapText="1"/>
    </xf>
    <xf numFmtId="0" fontId="6" fillId="0" borderId="79" xfId="0" applyFont="1" applyBorder="1" applyAlignment="1">
      <alignment horizontal="left" vertical="center" wrapText="1"/>
    </xf>
    <xf numFmtId="0" fontId="10" fillId="0" borderId="20" xfId="0" applyFont="1" applyBorder="1" applyAlignment="1">
      <alignment horizontal="right" vertical="center"/>
    </xf>
    <xf numFmtId="0" fontId="10" fillId="0" borderId="92" xfId="0" applyFont="1" applyBorder="1" applyAlignment="1">
      <alignment horizontal="right" vertical="center"/>
    </xf>
    <xf numFmtId="0" fontId="6" fillId="0" borderId="93" xfId="0" applyFont="1" applyBorder="1" applyAlignment="1">
      <alignment horizontal="left" vertical="center"/>
    </xf>
    <xf numFmtId="0" fontId="6" fillId="0" borderId="94" xfId="0" applyFont="1" applyBorder="1" applyAlignment="1">
      <alignment horizontal="left" vertical="center"/>
    </xf>
    <xf numFmtId="0" fontId="6" fillId="0" borderId="21" xfId="0" applyFont="1" applyBorder="1" applyAlignment="1">
      <alignment horizontal="left" vertical="center"/>
    </xf>
    <xf numFmtId="0" fontId="10" fillId="0" borderId="16" xfId="0" applyFont="1" applyBorder="1" applyAlignment="1">
      <alignment horizontal="right" vertical="center"/>
    </xf>
    <xf numFmtId="0" fontId="10" fillId="0" borderId="29" xfId="0" applyFont="1" applyBorder="1" applyAlignment="1">
      <alignment horizontal="right" vertical="center"/>
    </xf>
    <xf numFmtId="0" fontId="6" fillId="0" borderId="26" xfId="0" applyFont="1" applyBorder="1" applyAlignment="1">
      <alignment horizontal="left" vertical="center"/>
    </xf>
    <xf numFmtId="0" fontId="6" fillId="0" borderId="28" xfId="0" applyFont="1" applyBorder="1" applyAlignment="1">
      <alignment horizontal="left" vertical="center"/>
    </xf>
    <xf numFmtId="0" fontId="6" fillId="0" borderId="18" xfId="0" applyFont="1" applyBorder="1" applyAlignment="1">
      <alignment horizontal="left" vertical="center"/>
    </xf>
    <xf numFmtId="3" fontId="10" fillId="0" borderId="16" xfId="0" applyNumberFormat="1" applyFont="1" applyBorder="1" applyAlignment="1">
      <alignment horizontal="right" vertical="center"/>
    </xf>
    <xf numFmtId="3" fontId="10" fillId="0" borderId="29" xfId="0" applyNumberFormat="1" applyFont="1" applyBorder="1" applyAlignment="1">
      <alignment horizontal="right" vertical="center"/>
    </xf>
    <xf numFmtId="0" fontId="10" fillId="0" borderId="39" xfId="0" applyFont="1" applyBorder="1" applyAlignment="1">
      <alignment horizontal="right" vertical="center"/>
    </xf>
    <xf numFmtId="0" fontId="10" fillId="0" borderId="27" xfId="0" applyFont="1" applyBorder="1" applyAlignment="1">
      <alignment horizontal="right" vertical="center"/>
    </xf>
    <xf numFmtId="3" fontId="5" fillId="0" borderId="2" xfId="0" applyNumberFormat="1" applyFont="1" applyBorder="1"/>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F44"/>
  <sheetViews>
    <sheetView zoomScaleNormal="100" workbookViewId="0">
      <selection activeCell="BB2" sqref="BB2:BI2"/>
    </sheetView>
  </sheetViews>
  <sheetFormatPr defaultColWidth="1.6328125" defaultRowHeight="13" x14ac:dyDescent="0.2"/>
  <cols>
    <col min="1" max="1" width="1.6328125" style="1" customWidth="1"/>
    <col min="2" max="16384" width="1.6328125" style="1"/>
  </cols>
  <sheetData>
    <row r="1" spans="1:110" ht="41.25" customHeight="1" thickBot="1" x14ac:dyDescent="0.25">
      <c r="B1" s="172" t="s">
        <v>21</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row>
    <row r="2" spans="1:110" ht="26.25" customHeight="1" x14ac:dyDescent="0.2">
      <c r="B2" s="173" t="s">
        <v>0</v>
      </c>
      <c r="C2" s="174"/>
      <c r="D2" s="174"/>
      <c r="E2" s="174"/>
      <c r="F2" s="174"/>
      <c r="G2" s="174"/>
      <c r="H2" s="174"/>
      <c r="I2" s="174"/>
      <c r="J2" s="174"/>
      <c r="K2" s="174"/>
      <c r="L2" s="175" t="s">
        <v>139</v>
      </c>
      <c r="M2" s="176"/>
      <c r="N2" s="176"/>
      <c r="O2" s="176"/>
      <c r="P2" s="176"/>
      <c r="Q2" s="176"/>
      <c r="R2" s="176"/>
      <c r="S2" s="176"/>
      <c r="T2" s="176"/>
      <c r="U2" s="176"/>
      <c r="V2" s="176"/>
      <c r="W2" s="176"/>
      <c r="X2" s="176"/>
      <c r="Y2" s="177"/>
      <c r="Z2" s="178"/>
      <c r="AA2" s="179"/>
      <c r="AB2" s="179"/>
      <c r="AC2" s="180"/>
      <c r="AD2" s="180"/>
      <c r="AE2" s="180"/>
      <c r="AF2" s="180"/>
      <c r="AG2" s="180"/>
      <c r="AH2" s="180"/>
      <c r="AI2" s="180"/>
      <c r="AJ2" s="180"/>
      <c r="AK2" s="180"/>
      <c r="AL2" s="174" t="s">
        <v>1</v>
      </c>
      <c r="AM2" s="174"/>
      <c r="AN2" s="174"/>
      <c r="AO2" s="174"/>
      <c r="AP2" s="174"/>
      <c r="AQ2" s="174"/>
      <c r="AR2" s="174"/>
      <c r="AS2" s="174"/>
      <c r="AT2" s="174" t="s">
        <v>2</v>
      </c>
      <c r="AU2" s="174"/>
      <c r="AV2" s="174"/>
      <c r="AW2" s="174"/>
      <c r="AX2" s="174"/>
      <c r="AY2" s="174"/>
      <c r="AZ2" s="174"/>
      <c r="BA2" s="174"/>
      <c r="BB2" s="174" t="s">
        <v>3</v>
      </c>
      <c r="BC2" s="174"/>
      <c r="BD2" s="174"/>
      <c r="BE2" s="174"/>
      <c r="BF2" s="174"/>
      <c r="BG2" s="174"/>
      <c r="BH2" s="174"/>
      <c r="BI2" s="181"/>
      <c r="BJ2" s="3"/>
      <c r="BK2" s="3"/>
      <c r="BL2" s="3"/>
      <c r="BM2" s="3"/>
      <c r="BN2" s="3"/>
      <c r="BO2" s="3"/>
      <c r="BP2" s="3"/>
      <c r="BQ2" s="3"/>
    </row>
    <row r="3" spans="1:110" ht="27.75" customHeight="1" x14ac:dyDescent="0.2">
      <c r="B3" s="147" t="s">
        <v>4</v>
      </c>
      <c r="C3" s="148"/>
      <c r="D3" s="148"/>
      <c r="E3" s="148"/>
      <c r="F3" s="148"/>
      <c r="G3" s="148"/>
      <c r="H3" s="148"/>
      <c r="I3" s="148"/>
      <c r="J3" s="148"/>
      <c r="K3" s="148"/>
      <c r="L3" s="169" t="s">
        <v>140</v>
      </c>
      <c r="M3" s="170"/>
      <c r="N3" s="170"/>
      <c r="O3" s="170"/>
      <c r="P3" s="170"/>
      <c r="Q3" s="170"/>
      <c r="R3" s="170"/>
      <c r="S3" s="170"/>
      <c r="T3" s="170"/>
      <c r="U3" s="170"/>
      <c r="V3" s="170"/>
      <c r="W3" s="170"/>
      <c r="X3" s="170"/>
      <c r="Y3" s="171"/>
      <c r="Z3" s="154" t="s">
        <v>98</v>
      </c>
      <c r="AA3" s="155"/>
      <c r="AB3" s="155"/>
      <c r="AC3" s="148"/>
      <c r="AD3" s="148"/>
      <c r="AE3" s="148"/>
      <c r="AF3" s="148"/>
      <c r="AG3" s="148"/>
      <c r="AH3" s="148"/>
      <c r="AI3" s="148"/>
      <c r="AJ3" s="148"/>
      <c r="AK3" s="148"/>
      <c r="AL3" s="110">
        <v>102354</v>
      </c>
      <c r="AM3" s="110"/>
      <c r="AN3" s="110"/>
      <c r="AO3" s="110"/>
      <c r="AP3" s="110"/>
      <c r="AQ3" s="110"/>
      <c r="AR3" s="110"/>
      <c r="AS3" s="110"/>
      <c r="AT3" s="110">
        <v>100045</v>
      </c>
      <c r="AU3" s="110"/>
      <c r="AV3" s="110"/>
      <c r="AW3" s="110"/>
      <c r="AX3" s="110"/>
      <c r="AY3" s="110"/>
      <c r="AZ3" s="110"/>
      <c r="BA3" s="110"/>
      <c r="BB3" s="110">
        <f>SUM(AL3:BA3)</f>
        <v>202399</v>
      </c>
      <c r="BC3" s="110"/>
      <c r="BD3" s="110"/>
      <c r="BE3" s="110"/>
      <c r="BF3" s="110"/>
      <c r="BG3" s="110"/>
      <c r="BH3" s="110"/>
      <c r="BI3" s="164"/>
      <c r="BJ3" s="3"/>
      <c r="BK3" s="3"/>
      <c r="BL3" s="3"/>
      <c r="BM3" s="3"/>
      <c r="BN3" s="3"/>
      <c r="BO3" s="3"/>
      <c r="BP3" s="3"/>
      <c r="BQ3" s="3"/>
    </row>
    <row r="4" spans="1:110" ht="27.75" customHeight="1" x14ac:dyDescent="0.2">
      <c r="B4" s="165" t="s">
        <v>22</v>
      </c>
      <c r="C4" s="166"/>
      <c r="D4" s="166"/>
      <c r="E4" s="166"/>
      <c r="F4" s="166"/>
      <c r="G4" s="166"/>
      <c r="H4" s="166"/>
      <c r="I4" s="166"/>
      <c r="J4" s="166"/>
      <c r="K4" s="166"/>
      <c r="L4" s="167" t="s">
        <v>141</v>
      </c>
      <c r="M4" s="166"/>
      <c r="N4" s="166"/>
      <c r="O4" s="166"/>
      <c r="P4" s="166"/>
      <c r="Q4" s="166"/>
      <c r="R4" s="166"/>
      <c r="S4" s="166"/>
      <c r="T4" s="166"/>
      <c r="U4" s="166"/>
      <c r="V4" s="166"/>
      <c r="W4" s="166"/>
      <c r="X4" s="166"/>
      <c r="Y4" s="168"/>
      <c r="Z4" s="154" t="s">
        <v>99</v>
      </c>
      <c r="AA4" s="155"/>
      <c r="AB4" s="155"/>
      <c r="AC4" s="148"/>
      <c r="AD4" s="148"/>
      <c r="AE4" s="148"/>
      <c r="AF4" s="148"/>
      <c r="AG4" s="148"/>
      <c r="AH4" s="148"/>
      <c r="AI4" s="148"/>
      <c r="AJ4" s="148"/>
      <c r="AK4" s="148"/>
      <c r="AL4" s="110">
        <v>101146</v>
      </c>
      <c r="AM4" s="110"/>
      <c r="AN4" s="110"/>
      <c r="AO4" s="110"/>
      <c r="AP4" s="110"/>
      <c r="AQ4" s="110"/>
      <c r="AR4" s="110"/>
      <c r="AS4" s="110"/>
      <c r="AT4" s="110">
        <v>99144</v>
      </c>
      <c r="AU4" s="110"/>
      <c r="AV4" s="110"/>
      <c r="AW4" s="110"/>
      <c r="AX4" s="110"/>
      <c r="AY4" s="110"/>
      <c r="AZ4" s="110"/>
      <c r="BA4" s="110"/>
      <c r="BB4" s="110">
        <f>SUM(AL4:BA4)</f>
        <v>200290</v>
      </c>
      <c r="BC4" s="110"/>
      <c r="BD4" s="110"/>
      <c r="BE4" s="110"/>
      <c r="BF4" s="110"/>
      <c r="BG4" s="110"/>
      <c r="BH4" s="110"/>
      <c r="BI4" s="164"/>
      <c r="BJ4" s="3"/>
      <c r="BK4" s="3"/>
      <c r="BL4" s="3"/>
      <c r="BM4" s="3"/>
      <c r="BN4" s="3"/>
      <c r="BO4" s="3"/>
      <c r="BP4" s="3"/>
      <c r="BQ4" s="3"/>
    </row>
    <row r="5" spans="1:110" ht="27.75" customHeight="1" x14ac:dyDescent="0.2">
      <c r="B5" s="147" t="s">
        <v>5</v>
      </c>
      <c r="C5" s="148"/>
      <c r="D5" s="148"/>
      <c r="E5" s="148"/>
      <c r="F5" s="148"/>
      <c r="G5" s="148"/>
      <c r="H5" s="148"/>
      <c r="I5" s="148"/>
      <c r="J5" s="148"/>
      <c r="K5" s="148"/>
      <c r="L5" s="149">
        <v>50</v>
      </c>
      <c r="M5" s="149"/>
      <c r="N5" s="149"/>
      <c r="O5" s="149"/>
      <c r="P5" s="149"/>
      <c r="Q5" s="149"/>
      <c r="R5" s="149"/>
      <c r="S5" s="149"/>
      <c r="T5" s="149"/>
      <c r="U5" s="149"/>
      <c r="V5" s="149"/>
      <c r="W5" s="149"/>
      <c r="X5" s="149"/>
      <c r="Y5" s="150"/>
      <c r="Z5" s="154" t="s">
        <v>100</v>
      </c>
      <c r="AA5" s="155"/>
      <c r="AB5" s="155"/>
      <c r="AC5" s="148"/>
      <c r="AD5" s="148"/>
      <c r="AE5" s="148"/>
      <c r="AF5" s="148"/>
      <c r="AG5" s="148"/>
      <c r="AH5" s="148"/>
      <c r="AI5" s="148"/>
      <c r="AJ5" s="148"/>
      <c r="AK5" s="148"/>
      <c r="AL5" s="110">
        <v>61151</v>
      </c>
      <c r="AM5" s="110"/>
      <c r="AN5" s="110"/>
      <c r="AO5" s="110"/>
      <c r="AP5" s="110"/>
      <c r="AQ5" s="110"/>
      <c r="AR5" s="110"/>
      <c r="AS5" s="110"/>
      <c r="AT5" s="110">
        <v>58716</v>
      </c>
      <c r="AU5" s="110"/>
      <c r="AV5" s="110"/>
      <c r="AW5" s="110"/>
      <c r="AX5" s="110"/>
      <c r="AY5" s="110"/>
      <c r="AZ5" s="110"/>
      <c r="BA5" s="110"/>
      <c r="BB5" s="110">
        <f>SUM(AL5:BA5)</f>
        <v>119867</v>
      </c>
      <c r="BC5" s="110"/>
      <c r="BD5" s="110"/>
      <c r="BE5" s="110"/>
      <c r="BF5" s="110"/>
      <c r="BG5" s="110"/>
      <c r="BH5" s="110"/>
      <c r="BI5" s="164"/>
      <c r="BJ5" s="3"/>
      <c r="BK5" s="3"/>
      <c r="BL5" s="3"/>
      <c r="BM5" s="3"/>
      <c r="BN5" s="3"/>
      <c r="BO5" s="3"/>
      <c r="BP5" s="3"/>
      <c r="BQ5" s="3"/>
    </row>
    <row r="6" spans="1:110" ht="27.75" customHeight="1" thickBot="1" x14ac:dyDescent="0.25">
      <c r="B6" s="151" t="s">
        <v>7</v>
      </c>
      <c r="C6" s="84"/>
      <c r="D6" s="84"/>
      <c r="E6" s="84"/>
      <c r="F6" s="84"/>
      <c r="G6" s="84"/>
      <c r="H6" s="84"/>
      <c r="I6" s="84"/>
      <c r="J6" s="84"/>
      <c r="K6" s="84"/>
      <c r="L6" s="84" t="s">
        <v>8</v>
      </c>
      <c r="M6" s="84"/>
      <c r="N6" s="84"/>
      <c r="O6" s="84"/>
      <c r="P6" s="84"/>
      <c r="Q6" s="84"/>
      <c r="R6" s="84"/>
      <c r="S6" s="84"/>
      <c r="T6" s="84"/>
      <c r="U6" s="84"/>
      <c r="V6" s="84"/>
      <c r="W6" s="84"/>
      <c r="X6" s="84"/>
      <c r="Y6" s="152"/>
      <c r="Z6" s="153" t="s">
        <v>101</v>
      </c>
      <c r="AA6" s="101"/>
      <c r="AB6" s="101"/>
      <c r="AC6" s="84"/>
      <c r="AD6" s="84"/>
      <c r="AE6" s="84"/>
      <c r="AF6" s="84"/>
      <c r="AG6" s="84"/>
      <c r="AH6" s="84"/>
      <c r="AI6" s="84"/>
      <c r="AJ6" s="84"/>
      <c r="AK6" s="84"/>
      <c r="AL6" s="142">
        <f>AL5/AL4</f>
        <v>0.60458149605520728</v>
      </c>
      <c r="AM6" s="142"/>
      <c r="AN6" s="142"/>
      <c r="AO6" s="142"/>
      <c r="AP6" s="142"/>
      <c r="AQ6" s="142"/>
      <c r="AR6" s="142"/>
      <c r="AS6" s="142"/>
      <c r="AT6" s="142">
        <f>AT5/AT4</f>
        <v>0.59222948438634715</v>
      </c>
      <c r="AU6" s="142"/>
      <c r="AV6" s="142"/>
      <c r="AW6" s="142"/>
      <c r="AX6" s="142"/>
      <c r="AY6" s="142"/>
      <c r="AZ6" s="142"/>
      <c r="BA6" s="142"/>
      <c r="BB6" s="142">
        <f>BB5/BB4</f>
        <v>0.59846722252733542</v>
      </c>
      <c r="BC6" s="142"/>
      <c r="BD6" s="142"/>
      <c r="BE6" s="142"/>
      <c r="BF6" s="142"/>
      <c r="BG6" s="142"/>
      <c r="BH6" s="142"/>
      <c r="BI6" s="143"/>
      <c r="BJ6" s="3"/>
      <c r="BK6" s="3"/>
      <c r="BL6" s="3"/>
      <c r="BM6" s="3"/>
      <c r="BN6" s="3"/>
      <c r="BO6" s="3"/>
      <c r="BP6" s="3"/>
      <c r="BQ6" s="3"/>
    </row>
    <row r="7" spans="1:110" ht="10" customHeight="1" x14ac:dyDescent="0.2">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
      <c r="AM7" s="4"/>
      <c r="AN7" s="4"/>
      <c r="AO7" s="4"/>
      <c r="AP7" s="4"/>
      <c r="AQ7" s="4"/>
      <c r="AR7" s="4"/>
      <c r="AS7" s="4"/>
      <c r="AT7" s="4"/>
      <c r="AU7" s="4"/>
      <c r="AV7" s="4"/>
      <c r="AW7" s="4"/>
      <c r="AX7" s="4"/>
      <c r="AY7" s="4"/>
      <c r="AZ7" s="4"/>
      <c r="BA7" s="4"/>
      <c r="BB7" s="4"/>
      <c r="BC7" s="4"/>
      <c r="BD7" s="4"/>
      <c r="BE7" s="4"/>
      <c r="BF7" s="4"/>
      <c r="BG7" s="4"/>
      <c r="BH7" s="4"/>
      <c r="BI7" s="4"/>
      <c r="BJ7" s="3"/>
      <c r="BK7" s="3"/>
      <c r="BL7" s="3"/>
      <c r="BM7" s="3"/>
      <c r="BN7" s="3"/>
      <c r="BO7" s="3"/>
      <c r="BP7" s="3"/>
      <c r="BQ7" s="3"/>
    </row>
    <row r="8" spans="1:110" ht="10" customHeight="1" x14ac:dyDescent="0.2">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row>
    <row r="9" spans="1:110" ht="22.5" customHeight="1" thickBot="1" x14ac:dyDescent="0.25">
      <c r="A9" s="26"/>
      <c r="B9" s="159" t="s">
        <v>92</v>
      </c>
      <c r="C9" s="159"/>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row>
    <row r="10" spans="1:110" ht="20.149999999999999" customHeight="1" x14ac:dyDescent="0.2">
      <c r="A10" s="26"/>
      <c r="B10" s="160" t="s">
        <v>9</v>
      </c>
      <c r="C10" s="161"/>
      <c r="D10" s="161"/>
      <c r="E10" s="161"/>
      <c r="F10" s="161"/>
      <c r="G10" s="161"/>
      <c r="H10" s="161"/>
      <c r="I10" s="161"/>
      <c r="J10" s="161"/>
      <c r="K10" s="81" t="s">
        <v>10</v>
      </c>
      <c r="L10" s="82"/>
      <c r="M10" s="82"/>
      <c r="N10" s="82"/>
      <c r="O10" s="82"/>
      <c r="P10" s="82"/>
      <c r="Q10" s="82"/>
      <c r="R10" s="82"/>
      <c r="S10" s="82"/>
      <c r="T10" s="82"/>
      <c r="U10" s="82"/>
      <c r="V10" s="82"/>
      <c r="W10" s="82"/>
      <c r="X10" s="82"/>
      <c r="Y10" s="82"/>
      <c r="Z10" s="82"/>
      <c r="AA10" s="82"/>
      <c r="AB10" s="95"/>
      <c r="AC10" s="144" t="s">
        <v>11</v>
      </c>
      <c r="AD10" s="105"/>
      <c r="AE10" s="105"/>
      <c r="AF10" s="105"/>
      <c r="AG10" s="105"/>
      <c r="AH10" s="105"/>
      <c r="AI10" s="105"/>
      <c r="AJ10" s="105"/>
      <c r="AK10" s="105"/>
      <c r="AL10" s="105"/>
      <c r="AM10" s="105"/>
      <c r="AN10" s="105"/>
      <c r="AO10" s="105"/>
      <c r="AP10" s="105"/>
      <c r="AQ10" s="105"/>
      <c r="AR10" s="105"/>
      <c r="AS10" s="105"/>
      <c r="AT10" s="106"/>
      <c r="AU10" s="144" t="s">
        <v>12</v>
      </c>
      <c r="AV10" s="105"/>
      <c r="AW10" s="105"/>
      <c r="AX10" s="105"/>
      <c r="AY10" s="105"/>
      <c r="AZ10" s="105"/>
      <c r="BA10" s="105"/>
      <c r="BB10" s="105"/>
      <c r="BC10" s="105"/>
      <c r="BD10" s="105"/>
      <c r="BE10" s="105"/>
      <c r="BF10" s="105"/>
      <c r="BG10" s="105"/>
      <c r="BH10" s="105"/>
      <c r="BI10" s="145"/>
    </row>
    <row r="11" spans="1:110" ht="20.149999999999999" customHeight="1" x14ac:dyDescent="0.2">
      <c r="A11" s="26"/>
      <c r="B11" s="162"/>
      <c r="C11" s="163"/>
      <c r="D11" s="163"/>
      <c r="E11" s="163"/>
      <c r="F11" s="163"/>
      <c r="G11" s="163"/>
      <c r="H11" s="163"/>
      <c r="I11" s="163"/>
      <c r="J11" s="163"/>
      <c r="K11" s="146" t="s">
        <v>1</v>
      </c>
      <c r="L11" s="112"/>
      <c r="M11" s="112"/>
      <c r="N11" s="112"/>
      <c r="O11" s="112"/>
      <c r="P11" s="113"/>
      <c r="Q11" s="141" t="s">
        <v>2</v>
      </c>
      <c r="R11" s="141"/>
      <c r="S11" s="141"/>
      <c r="T11" s="141"/>
      <c r="U11" s="141"/>
      <c r="V11" s="141"/>
      <c r="W11" s="141" t="s">
        <v>3</v>
      </c>
      <c r="X11" s="141"/>
      <c r="Y11" s="141"/>
      <c r="Z11" s="141"/>
      <c r="AA11" s="141"/>
      <c r="AB11" s="141"/>
      <c r="AC11" s="141" t="s">
        <v>1</v>
      </c>
      <c r="AD11" s="141"/>
      <c r="AE11" s="141"/>
      <c r="AF11" s="141"/>
      <c r="AG11" s="141"/>
      <c r="AH11" s="141"/>
      <c r="AI11" s="141" t="s">
        <v>2</v>
      </c>
      <c r="AJ11" s="141"/>
      <c r="AK11" s="141"/>
      <c r="AL11" s="141"/>
      <c r="AM11" s="141"/>
      <c r="AN11" s="141"/>
      <c r="AO11" s="141" t="s">
        <v>3</v>
      </c>
      <c r="AP11" s="141"/>
      <c r="AQ11" s="141"/>
      <c r="AR11" s="141"/>
      <c r="AS11" s="141"/>
      <c r="AT11" s="141"/>
      <c r="AU11" s="141" t="s">
        <v>1</v>
      </c>
      <c r="AV11" s="141"/>
      <c r="AW11" s="141"/>
      <c r="AX11" s="141"/>
      <c r="AY11" s="141"/>
      <c r="AZ11" s="141" t="s">
        <v>2</v>
      </c>
      <c r="BA11" s="141"/>
      <c r="BB11" s="141"/>
      <c r="BC11" s="141"/>
      <c r="BD11" s="141"/>
      <c r="BE11" s="156" t="s">
        <v>3</v>
      </c>
      <c r="BF11" s="157"/>
      <c r="BG11" s="157"/>
      <c r="BH11" s="157"/>
      <c r="BI11" s="158"/>
    </row>
    <row r="12" spans="1:110" ht="20.149999999999999" customHeight="1" x14ac:dyDescent="0.2">
      <c r="A12" s="26"/>
      <c r="B12" s="140" t="s">
        <v>13</v>
      </c>
      <c r="C12" s="141"/>
      <c r="D12" s="141"/>
      <c r="E12" s="141"/>
      <c r="F12" s="141"/>
      <c r="G12" s="141"/>
      <c r="H12" s="141"/>
      <c r="I12" s="141"/>
      <c r="J12" s="141"/>
      <c r="K12" s="88">
        <v>6996</v>
      </c>
      <c r="L12" s="89"/>
      <c r="M12" s="89"/>
      <c r="N12" s="89"/>
      <c r="O12" s="89"/>
      <c r="P12" s="90"/>
      <c r="Q12" s="88">
        <v>7057</v>
      </c>
      <c r="R12" s="89"/>
      <c r="S12" s="89"/>
      <c r="T12" s="89"/>
      <c r="U12" s="89"/>
      <c r="V12" s="90"/>
      <c r="W12" s="88">
        <f t="shared" ref="W12:W18" si="0">SUM(K12:V12)</f>
        <v>14053</v>
      </c>
      <c r="X12" s="89"/>
      <c r="Y12" s="89"/>
      <c r="Z12" s="89"/>
      <c r="AA12" s="89"/>
      <c r="AB12" s="90"/>
      <c r="AC12" s="110">
        <v>1973</v>
      </c>
      <c r="AD12" s="110"/>
      <c r="AE12" s="110"/>
      <c r="AF12" s="110"/>
      <c r="AG12" s="110"/>
      <c r="AH12" s="110"/>
      <c r="AI12" s="110">
        <v>1617</v>
      </c>
      <c r="AJ12" s="110"/>
      <c r="AK12" s="110"/>
      <c r="AL12" s="110"/>
      <c r="AM12" s="110"/>
      <c r="AN12" s="110"/>
      <c r="AO12" s="110">
        <f>SUM(AC12:AN12)</f>
        <v>3590</v>
      </c>
      <c r="AP12" s="110"/>
      <c r="AQ12" s="110"/>
      <c r="AR12" s="110"/>
      <c r="AS12" s="110"/>
      <c r="AT12" s="110"/>
      <c r="AU12" s="139">
        <f>AC12/K12</f>
        <v>0.28201829616923957</v>
      </c>
      <c r="AV12" s="139"/>
      <c r="AW12" s="139"/>
      <c r="AX12" s="139"/>
      <c r="AY12" s="139"/>
      <c r="AZ12" s="126">
        <f>AI12/Q12</f>
        <v>0.22913419299985829</v>
      </c>
      <c r="BA12" s="127"/>
      <c r="BB12" s="127"/>
      <c r="BC12" s="127"/>
      <c r="BD12" s="128"/>
      <c r="BE12" s="126">
        <f>AO12/W12</f>
        <v>0.25546146730235536</v>
      </c>
      <c r="BF12" s="127"/>
      <c r="BG12" s="127"/>
      <c r="BH12" s="127"/>
      <c r="BI12" s="129"/>
    </row>
    <row r="13" spans="1:110" ht="20.149999999999999" customHeight="1" x14ac:dyDescent="0.2">
      <c r="A13" s="26"/>
      <c r="B13" s="140" t="s">
        <v>14</v>
      </c>
      <c r="C13" s="141"/>
      <c r="D13" s="141"/>
      <c r="E13" s="141"/>
      <c r="F13" s="141"/>
      <c r="G13" s="141"/>
      <c r="H13" s="141"/>
      <c r="I13" s="141"/>
      <c r="J13" s="141"/>
      <c r="K13" s="88">
        <v>8298</v>
      </c>
      <c r="L13" s="89"/>
      <c r="M13" s="89"/>
      <c r="N13" s="89"/>
      <c r="O13" s="89"/>
      <c r="P13" s="90"/>
      <c r="Q13" s="88">
        <v>8235</v>
      </c>
      <c r="R13" s="89"/>
      <c r="S13" s="89"/>
      <c r="T13" s="89"/>
      <c r="U13" s="89"/>
      <c r="V13" s="90"/>
      <c r="W13" s="88">
        <f t="shared" si="0"/>
        <v>16533</v>
      </c>
      <c r="X13" s="89"/>
      <c r="Y13" s="89"/>
      <c r="Z13" s="89"/>
      <c r="AA13" s="89"/>
      <c r="AB13" s="90"/>
      <c r="AC13" s="110">
        <v>2423</v>
      </c>
      <c r="AD13" s="110"/>
      <c r="AE13" s="110"/>
      <c r="AF13" s="110"/>
      <c r="AG13" s="110"/>
      <c r="AH13" s="110"/>
      <c r="AI13" s="110">
        <v>2164</v>
      </c>
      <c r="AJ13" s="110"/>
      <c r="AK13" s="110"/>
      <c r="AL13" s="110"/>
      <c r="AM13" s="110"/>
      <c r="AN13" s="110"/>
      <c r="AO13" s="110">
        <f t="shared" ref="AO13:AO20" si="1">SUM(AC13:AN13)</f>
        <v>4587</v>
      </c>
      <c r="AP13" s="110"/>
      <c r="AQ13" s="110"/>
      <c r="AR13" s="110"/>
      <c r="AS13" s="110"/>
      <c r="AT13" s="110"/>
      <c r="AU13" s="139">
        <f t="shared" ref="AU13:AU18" si="2">AC13/K13</f>
        <v>0.29199807182453602</v>
      </c>
      <c r="AV13" s="139"/>
      <c r="AW13" s="139"/>
      <c r="AX13" s="139"/>
      <c r="AY13" s="139"/>
      <c r="AZ13" s="126">
        <f t="shared" ref="AZ13:AZ18" si="3">AI13/Q13</f>
        <v>0.26278081360048572</v>
      </c>
      <c r="BA13" s="127"/>
      <c r="BB13" s="127"/>
      <c r="BC13" s="127"/>
      <c r="BD13" s="128"/>
      <c r="BE13" s="126">
        <f t="shared" ref="BE13:BE18" si="4">AO13/W13</f>
        <v>0.27744510978043913</v>
      </c>
      <c r="BF13" s="127"/>
      <c r="BG13" s="127"/>
      <c r="BH13" s="127"/>
      <c r="BI13" s="129"/>
    </row>
    <row r="14" spans="1:110" ht="20.149999999999999" customHeight="1" x14ac:dyDescent="0.2">
      <c r="A14" s="26"/>
      <c r="B14" s="140" t="s">
        <v>15</v>
      </c>
      <c r="C14" s="141"/>
      <c r="D14" s="141"/>
      <c r="E14" s="141"/>
      <c r="F14" s="141"/>
      <c r="G14" s="141"/>
      <c r="H14" s="141"/>
      <c r="I14" s="141"/>
      <c r="J14" s="141"/>
      <c r="K14" s="88">
        <v>8063</v>
      </c>
      <c r="L14" s="89"/>
      <c r="M14" s="89"/>
      <c r="N14" s="89"/>
      <c r="O14" s="89"/>
      <c r="P14" s="90"/>
      <c r="Q14" s="88">
        <v>8054</v>
      </c>
      <c r="R14" s="89"/>
      <c r="S14" s="89"/>
      <c r="T14" s="89"/>
      <c r="U14" s="89"/>
      <c r="V14" s="90"/>
      <c r="W14" s="88">
        <f t="shared" si="0"/>
        <v>16117</v>
      </c>
      <c r="X14" s="89"/>
      <c r="Y14" s="89"/>
      <c r="Z14" s="89"/>
      <c r="AA14" s="89"/>
      <c r="AB14" s="90"/>
      <c r="AC14" s="110">
        <v>2417</v>
      </c>
      <c r="AD14" s="110"/>
      <c r="AE14" s="110"/>
      <c r="AF14" s="110"/>
      <c r="AG14" s="110"/>
      <c r="AH14" s="110"/>
      <c r="AI14" s="110">
        <v>2193</v>
      </c>
      <c r="AJ14" s="110"/>
      <c r="AK14" s="110"/>
      <c r="AL14" s="110"/>
      <c r="AM14" s="110"/>
      <c r="AN14" s="110"/>
      <c r="AO14" s="110">
        <f t="shared" si="1"/>
        <v>4610</v>
      </c>
      <c r="AP14" s="110"/>
      <c r="AQ14" s="110"/>
      <c r="AR14" s="110"/>
      <c r="AS14" s="110"/>
      <c r="AT14" s="110"/>
      <c r="AU14" s="139">
        <f t="shared" si="2"/>
        <v>0.29976435569887139</v>
      </c>
      <c r="AV14" s="139"/>
      <c r="AW14" s="139"/>
      <c r="AX14" s="139"/>
      <c r="AY14" s="139"/>
      <c r="AZ14" s="126">
        <f t="shared" si="3"/>
        <v>0.27228706232927735</v>
      </c>
      <c r="BA14" s="127"/>
      <c r="BB14" s="127"/>
      <c r="BC14" s="127"/>
      <c r="BD14" s="128"/>
      <c r="BE14" s="126">
        <f t="shared" si="4"/>
        <v>0.28603338090215302</v>
      </c>
      <c r="BF14" s="127"/>
      <c r="BG14" s="127"/>
      <c r="BH14" s="127"/>
      <c r="BI14" s="129"/>
    </row>
    <row r="15" spans="1:110" ht="20.149999999999999" customHeight="1" x14ac:dyDescent="0.2">
      <c r="A15" s="26"/>
      <c r="B15" s="140" t="s">
        <v>16</v>
      </c>
      <c r="C15" s="141"/>
      <c r="D15" s="141"/>
      <c r="E15" s="141"/>
      <c r="F15" s="141"/>
      <c r="G15" s="141"/>
      <c r="H15" s="141"/>
      <c r="I15" s="141"/>
      <c r="J15" s="141"/>
      <c r="K15" s="88">
        <v>44696</v>
      </c>
      <c r="L15" s="89"/>
      <c r="M15" s="89"/>
      <c r="N15" s="89"/>
      <c r="O15" s="89"/>
      <c r="P15" s="90"/>
      <c r="Q15" s="88">
        <v>42963</v>
      </c>
      <c r="R15" s="89"/>
      <c r="S15" s="89"/>
      <c r="T15" s="89"/>
      <c r="U15" s="89"/>
      <c r="V15" s="90"/>
      <c r="W15" s="88">
        <f t="shared" si="0"/>
        <v>87659</v>
      </c>
      <c r="X15" s="89"/>
      <c r="Y15" s="89"/>
      <c r="Z15" s="89"/>
      <c r="AA15" s="89"/>
      <c r="AB15" s="90"/>
      <c r="AC15" s="110">
        <v>14756</v>
      </c>
      <c r="AD15" s="110"/>
      <c r="AE15" s="110"/>
      <c r="AF15" s="110"/>
      <c r="AG15" s="110"/>
      <c r="AH15" s="110"/>
      <c r="AI15" s="110">
        <v>13204</v>
      </c>
      <c r="AJ15" s="110"/>
      <c r="AK15" s="110"/>
      <c r="AL15" s="110"/>
      <c r="AM15" s="110"/>
      <c r="AN15" s="110"/>
      <c r="AO15" s="110">
        <f t="shared" si="1"/>
        <v>27960</v>
      </c>
      <c r="AP15" s="110"/>
      <c r="AQ15" s="110"/>
      <c r="AR15" s="110"/>
      <c r="AS15" s="110"/>
      <c r="AT15" s="110"/>
      <c r="AU15" s="139">
        <f t="shared" si="2"/>
        <v>0.33014139967782352</v>
      </c>
      <c r="AV15" s="139"/>
      <c r="AW15" s="139"/>
      <c r="AX15" s="139"/>
      <c r="AY15" s="139"/>
      <c r="AZ15" s="126">
        <f t="shared" si="3"/>
        <v>0.30733421781532949</v>
      </c>
      <c r="BA15" s="127"/>
      <c r="BB15" s="127"/>
      <c r="BC15" s="127"/>
      <c r="BD15" s="128"/>
      <c r="BE15" s="126">
        <f t="shared" si="4"/>
        <v>0.31896325534172187</v>
      </c>
      <c r="BF15" s="127"/>
      <c r="BG15" s="127"/>
      <c r="BH15" s="127"/>
      <c r="BI15" s="129"/>
    </row>
    <row r="16" spans="1:110" ht="20.149999999999999" customHeight="1" x14ac:dyDescent="0.2">
      <c r="A16" s="26"/>
      <c r="B16" s="140" t="s">
        <v>17</v>
      </c>
      <c r="C16" s="141"/>
      <c r="D16" s="141"/>
      <c r="E16" s="141"/>
      <c r="F16" s="141"/>
      <c r="G16" s="141"/>
      <c r="H16" s="141"/>
      <c r="I16" s="141"/>
      <c r="J16" s="141"/>
      <c r="K16" s="88">
        <v>23379</v>
      </c>
      <c r="L16" s="89"/>
      <c r="M16" s="89"/>
      <c r="N16" s="89"/>
      <c r="O16" s="89"/>
      <c r="P16" s="90"/>
      <c r="Q16" s="88">
        <v>22842</v>
      </c>
      <c r="R16" s="89"/>
      <c r="S16" s="89"/>
      <c r="T16" s="89"/>
      <c r="U16" s="89"/>
      <c r="V16" s="90"/>
      <c r="W16" s="88">
        <f t="shared" si="0"/>
        <v>46221</v>
      </c>
      <c r="X16" s="89"/>
      <c r="Y16" s="89"/>
      <c r="Z16" s="89"/>
      <c r="AA16" s="89"/>
      <c r="AB16" s="90"/>
      <c r="AC16" s="110">
        <v>7888</v>
      </c>
      <c r="AD16" s="110"/>
      <c r="AE16" s="110"/>
      <c r="AF16" s="110"/>
      <c r="AG16" s="110"/>
      <c r="AH16" s="110"/>
      <c r="AI16" s="110">
        <v>7058</v>
      </c>
      <c r="AJ16" s="110"/>
      <c r="AK16" s="110"/>
      <c r="AL16" s="110"/>
      <c r="AM16" s="110"/>
      <c r="AN16" s="110"/>
      <c r="AO16" s="110">
        <f t="shared" si="1"/>
        <v>14946</v>
      </c>
      <c r="AP16" s="110"/>
      <c r="AQ16" s="110"/>
      <c r="AR16" s="110"/>
      <c r="AS16" s="110"/>
      <c r="AT16" s="110"/>
      <c r="AU16" s="139">
        <f t="shared" si="2"/>
        <v>0.33739680910218572</v>
      </c>
      <c r="AV16" s="139"/>
      <c r="AW16" s="139"/>
      <c r="AX16" s="139"/>
      <c r="AY16" s="139"/>
      <c r="AZ16" s="126">
        <f t="shared" si="3"/>
        <v>0.30899220733736099</v>
      </c>
      <c r="BA16" s="127"/>
      <c r="BB16" s="127"/>
      <c r="BC16" s="127"/>
      <c r="BD16" s="128"/>
      <c r="BE16" s="126">
        <f t="shared" si="4"/>
        <v>0.3233595119101707</v>
      </c>
      <c r="BF16" s="127"/>
      <c r="BG16" s="127"/>
      <c r="BH16" s="127"/>
      <c r="BI16" s="129"/>
    </row>
    <row r="17" spans="2:110" ht="20.149999999999999" customHeight="1" x14ac:dyDescent="0.2">
      <c r="B17" s="111" t="s">
        <v>93</v>
      </c>
      <c r="C17" s="112"/>
      <c r="D17" s="112"/>
      <c r="E17" s="112"/>
      <c r="F17" s="112"/>
      <c r="G17" s="112"/>
      <c r="H17" s="112"/>
      <c r="I17" s="112"/>
      <c r="J17" s="113"/>
      <c r="K17" s="88">
        <v>9714</v>
      </c>
      <c r="L17" s="89"/>
      <c r="M17" s="89"/>
      <c r="N17" s="89"/>
      <c r="O17" s="89"/>
      <c r="P17" s="90"/>
      <c r="Q17" s="88">
        <v>9993</v>
      </c>
      <c r="R17" s="89"/>
      <c r="S17" s="89"/>
      <c r="T17" s="89"/>
      <c r="U17" s="89"/>
      <c r="V17" s="90"/>
      <c r="W17" s="88">
        <f t="shared" si="0"/>
        <v>19707</v>
      </c>
      <c r="X17" s="89"/>
      <c r="Y17" s="89"/>
      <c r="Z17" s="89"/>
      <c r="AA17" s="89"/>
      <c r="AB17" s="90"/>
      <c r="AC17" s="110">
        <v>3049</v>
      </c>
      <c r="AD17" s="110"/>
      <c r="AE17" s="110"/>
      <c r="AF17" s="110"/>
      <c r="AG17" s="110"/>
      <c r="AH17" s="110"/>
      <c r="AI17" s="110">
        <v>2728</v>
      </c>
      <c r="AJ17" s="110"/>
      <c r="AK17" s="110"/>
      <c r="AL17" s="110"/>
      <c r="AM17" s="110"/>
      <c r="AN17" s="110"/>
      <c r="AO17" s="110">
        <f t="shared" si="1"/>
        <v>5777</v>
      </c>
      <c r="AP17" s="110"/>
      <c r="AQ17" s="110"/>
      <c r="AR17" s="110"/>
      <c r="AS17" s="110"/>
      <c r="AT17" s="110"/>
      <c r="AU17" s="139">
        <f t="shared" si="2"/>
        <v>0.31387687873172743</v>
      </c>
      <c r="AV17" s="139"/>
      <c r="AW17" s="139"/>
      <c r="AX17" s="139"/>
      <c r="AY17" s="139"/>
      <c r="AZ17" s="126">
        <f t="shared" si="3"/>
        <v>0.27299109376563596</v>
      </c>
      <c r="BA17" s="127"/>
      <c r="BB17" s="127"/>
      <c r="BC17" s="127"/>
      <c r="BD17" s="128"/>
      <c r="BE17" s="126">
        <f t="shared" si="4"/>
        <v>0.29314456792002841</v>
      </c>
      <c r="BF17" s="127"/>
      <c r="BG17" s="127"/>
      <c r="BH17" s="127"/>
      <c r="BI17" s="129"/>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row>
    <row r="18" spans="2:110" ht="20.149999999999999" customHeight="1" x14ac:dyDescent="0.2">
      <c r="B18" s="111" t="s">
        <v>97</v>
      </c>
      <c r="C18" s="112"/>
      <c r="D18" s="112"/>
      <c r="E18" s="112"/>
      <c r="F18" s="112"/>
      <c r="G18" s="112"/>
      <c r="H18" s="112"/>
      <c r="I18" s="112"/>
      <c r="J18" s="113"/>
      <c r="K18" s="88">
        <v>132</v>
      </c>
      <c r="L18" s="89"/>
      <c r="M18" s="89"/>
      <c r="N18" s="89"/>
      <c r="O18" s="89"/>
      <c r="P18" s="90"/>
      <c r="Q18" s="88">
        <v>160</v>
      </c>
      <c r="R18" s="89"/>
      <c r="S18" s="89"/>
      <c r="T18" s="89"/>
      <c r="U18" s="89"/>
      <c r="V18" s="90"/>
      <c r="W18" s="88">
        <f t="shared" si="0"/>
        <v>292</v>
      </c>
      <c r="X18" s="89"/>
      <c r="Y18" s="89"/>
      <c r="Z18" s="89"/>
      <c r="AA18" s="89"/>
      <c r="AB18" s="90"/>
      <c r="AC18" s="110">
        <v>46</v>
      </c>
      <c r="AD18" s="110"/>
      <c r="AE18" s="110"/>
      <c r="AF18" s="110"/>
      <c r="AG18" s="110"/>
      <c r="AH18" s="110"/>
      <c r="AI18" s="110">
        <v>37</v>
      </c>
      <c r="AJ18" s="110"/>
      <c r="AK18" s="110"/>
      <c r="AL18" s="110"/>
      <c r="AM18" s="110"/>
      <c r="AN18" s="110"/>
      <c r="AO18" s="110">
        <f>SUM(AC18:AN18)</f>
        <v>83</v>
      </c>
      <c r="AP18" s="110"/>
      <c r="AQ18" s="110"/>
      <c r="AR18" s="110"/>
      <c r="AS18" s="110"/>
      <c r="AT18" s="110"/>
      <c r="AU18" s="139">
        <f t="shared" si="2"/>
        <v>0.34848484848484851</v>
      </c>
      <c r="AV18" s="139"/>
      <c r="AW18" s="139"/>
      <c r="AX18" s="139"/>
      <c r="AY18" s="139"/>
      <c r="AZ18" s="126">
        <f t="shared" si="3"/>
        <v>0.23125000000000001</v>
      </c>
      <c r="BA18" s="127"/>
      <c r="BB18" s="127"/>
      <c r="BC18" s="127"/>
      <c r="BD18" s="128"/>
      <c r="BE18" s="126">
        <f t="shared" si="4"/>
        <v>0.28424657534246578</v>
      </c>
      <c r="BF18" s="127"/>
      <c r="BG18" s="127"/>
      <c r="BH18" s="127"/>
      <c r="BI18" s="129"/>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c r="DD18" s="26"/>
      <c r="DE18" s="26"/>
      <c r="DF18" s="26"/>
    </row>
    <row r="19" spans="2:110" ht="20.149999999999999" customHeight="1" x14ac:dyDescent="0.2">
      <c r="B19" s="111" t="s">
        <v>94</v>
      </c>
      <c r="C19" s="112"/>
      <c r="D19" s="112"/>
      <c r="E19" s="112"/>
      <c r="F19" s="112"/>
      <c r="G19" s="112"/>
      <c r="H19" s="112"/>
      <c r="I19" s="112"/>
      <c r="J19" s="113"/>
      <c r="K19" s="88" t="s">
        <v>95</v>
      </c>
      <c r="L19" s="89"/>
      <c r="M19" s="89"/>
      <c r="N19" s="89"/>
      <c r="O19" s="89"/>
      <c r="P19" s="90"/>
      <c r="Q19" s="88" t="s">
        <v>95</v>
      </c>
      <c r="R19" s="89"/>
      <c r="S19" s="89"/>
      <c r="T19" s="89"/>
      <c r="U19" s="89"/>
      <c r="V19" s="90"/>
      <c r="W19" s="88" t="s">
        <v>95</v>
      </c>
      <c r="X19" s="89"/>
      <c r="Y19" s="89"/>
      <c r="Z19" s="89"/>
      <c r="AA19" s="89"/>
      <c r="AB19" s="90"/>
      <c r="AC19" s="88">
        <v>28369</v>
      </c>
      <c r="AD19" s="89"/>
      <c r="AE19" s="89"/>
      <c r="AF19" s="89"/>
      <c r="AG19" s="89"/>
      <c r="AH19" s="90"/>
      <c r="AI19" s="88">
        <v>29455</v>
      </c>
      <c r="AJ19" s="89"/>
      <c r="AK19" s="89"/>
      <c r="AL19" s="89"/>
      <c r="AM19" s="89"/>
      <c r="AN19" s="90"/>
      <c r="AO19" s="110">
        <f>SUM(AC19:AN19)</f>
        <v>57824</v>
      </c>
      <c r="AP19" s="110"/>
      <c r="AQ19" s="110"/>
      <c r="AR19" s="110"/>
      <c r="AS19" s="110"/>
      <c r="AT19" s="110"/>
      <c r="AU19" s="126" t="s">
        <v>91</v>
      </c>
      <c r="AV19" s="127"/>
      <c r="AW19" s="127"/>
      <c r="AX19" s="127"/>
      <c r="AY19" s="128"/>
      <c r="AZ19" s="126" t="s">
        <v>91</v>
      </c>
      <c r="BA19" s="127"/>
      <c r="BB19" s="127"/>
      <c r="BC19" s="127"/>
      <c r="BD19" s="128"/>
      <c r="BE19" s="126" t="s">
        <v>91</v>
      </c>
      <c r="BF19" s="127"/>
      <c r="BG19" s="127"/>
      <c r="BH19" s="127"/>
      <c r="BI19" s="129"/>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row>
    <row r="20" spans="2:110" ht="19.5" customHeight="1" x14ac:dyDescent="0.2">
      <c r="B20" s="111" t="s">
        <v>96</v>
      </c>
      <c r="C20" s="112"/>
      <c r="D20" s="112"/>
      <c r="E20" s="112"/>
      <c r="F20" s="112"/>
      <c r="G20" s="112"/>
      <c r="H20" s="112"/>
      <c r="I20" s="112"/>
      <c r="J20" s="113"/>
      <c r="K20" s="88" t="s">
        <v>95</v>
      </c>
      <c r="L20" s="89"/>
      <c r="M20" s="89"/>
      <c r="N20" s="89"/>
      <c r="O20" s="89"/>
      <c r="P20" s="90"/>
      <c r="Q20" s="88" t="s">
        <v>95</v>
      </c>
      <c r="R20" s="89"/>
      <c r="S20" s="89"/>
      <c r="T20" s="89"/>
      <c r="U20" s="89"/>
      <c r="V20" s="90"/>
      <c r="W20" s="88" t="s">
        <v>95</v>
      </c>
      <c r="X20" s="89"/>
      <c r="Y20" s="89"/>
      <c r="Z20" s="89"/>
      <c r="AA20" s="89"/>
      <c r="AB20" s="90"/>
      <c r="AC20" s="88">
        <v>276</v>
      </c>
      <c r="AD20" s="89"/>
      <c r="AE20" s="89"/>
      <c r="AF20" s="89"/>
      <c r="AG20" s="89"/>
      <c r="AH20" s="90"/>
      <c r="AI20" s="88">
        <v>297</v>
      </c>
      <c r="AJ20" s="89"/>
      <c r="AK20" s="89"/>
      <c r="AL20" s="89"/>
      <c r="AM20" s="89"/>
      <c r="AN20" s="90"/>
      <c r="AO20" s="110">
        <f t="shared" si="1"/>
        <v>573</v>
      </c>
      <c r="AP20" s="110"/>
      <c r="AQ20" s="110"/>
      <c r="AR20" s="110"/>
      <c r="AS20" s="110"/>
      <c r="AT20" s="110"/>
      <c r="AU20" s="126" t="s">
        <v>91</v>
      </c>
      <c r="AV20" s="127"/>
      <c r="AW20" s="127"/>
      <c r="AX20" s="127"/>
      <c r="AY20" s="128"/>
      <c r="AZ20" s="126" t="s">
        <v>91</v>
      </c>
      <c r="BA20" s="127"/>
      <c r="BB20" s="127"/>
      <c r="BC20" s="127"/>
      <c r="BD20" s="128"/>
      <c r="BE20" s="126" t="s">
        <v>91</v>
      </c>
      <c r="BF20" s="127"/>
      <c r="BG20" s="127"/>
      <c r="BH20" s="127"/>
      <c r="BI20" s="129"/>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row>
    <row r="21" spans="2:110" ht="19.5" customHeight="1" thickBot="1" x14ac:dyDescent="0.25">
      <c r="B21" s="117" t="s">
        <v>18</v>
      </c>
      <c r="C21" s="118"/>
      <c r="D21" s="118"/>
      <c r="E21" s="118"/>
      <c r="F21" s="118"/>
      <c r="G21" s="118"/>
      <c r="H21" s="118"/>
      <c r="I21" s="118"/>
      <c r="J21" s="118"/>
      <c r="K21" s="119">
        <f>SUM(K12:P20)</f>
        <v>101278</v>
      </c>
      <c r="L21" s="120"/>
      <c r="M21" s="120"/>
      <c r="N21" s="120"/>
      <c r="O21" s="120"/>
      <c r="P21" s="121"/>
      <c r="Q21" s="116">
        <f>SUM(Q12:V20)</f>
        <v>99304</v>
      </c>
      <c r="R21" s="116"/>
      <c r="S21" s="116"/>
      <c r="T21" s="116"/>
      <c r="U21" s="116"/>
      <c r="V21" s="116"/>
      <c r="W21" s="85">
        <f>SUM(K21:V21)</f>
        <v>200582</v>
      </c>
      <c r="X21" s="86"/>
      <c r="Y21" s="86"/>
      <c r="Z21" s="86"/>
      <c r="AA21" s="86"/>
      <c r="AB21" s="87"/>
      <c r="AC21" s="116">
        <f>SUM(AC12:AH20)</f>
        <v>61197</v>
      </c>
      <c r="AD21" s="116"/>
      <c r="AE21" s="116"/>
      <c r="AF21" s="116"/>
      <c r="AG21" s="116"/>
      <c r="AH21" s="116"/>
      <c r="AI21" s="116">
        <f>SUM(AI12:AI20)</f>
        <v>58753</v>
      </c>
      <c r="AJ21" s="116"/>
      <c r="AK21" s="116"/>
      <c r="AL21" s="116"/>
      <c r="AM21" s="116"/>
      <c r="AN21" s="116"/>
      <c r="AO21" s="116">
        <f>SUM(AC21:AN21)</f>
        <v>119950</v>
      </c>
      <c r="AP21" s="116"/>
      <c r="AQ21" s="116"/>
      <c r="AR21" s="116"/>
      <c r="AS21" s="116"/>
      <c r="AT21" s="116"/>
      <c r="AU21" s="138">
        <f>AC21/K21</f>
        <v>0.604247714212366</v>
      </c>
      <c r="AV21" s="138"/>
      <c r="AW21" s="138"/>
      <c r="AX21" s="138"/>
      <c r="AY21" s="138"/>
      <c r="AZ21" s="131">
        <f>AI21/Q21</f>
        <v>0.59164786916941914</v>
      </c>
      <c r="BA21" s="132"/>
      <c r="BB21" s="132"/>
      <c r="BC21" s="132"/>
      <c r="BD21" s="134"/>
      <c r="BE21" s="131">
        <f>AO21/W21</f>
        <v>0.5980097915067154</v>
      </c>
      <c r="BF21" s="132"/>
      <c r="BG21" s="132"/>
      <c r="BH21" s="132"/>
      <c r="BI21" s="133"/>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row>
    <row r="22" spans="2:110" ht="19.5" customHeight="1" thickTop="1" thickBot="1" x14ac:dyDescent="0.25">
      <c r="B22" s="114" t="s">
        <v>19</v>
      </c>
      <c r="C22" s="115"/>
      <c r="D22" s="115"/>
      <c r="E22" s="115"/>
      <c r="F22" s="115"/>
      <c r="G22" s="115"/>
      <c r="H22" s="115"/>
      <c r="I22" s="115"/>
      <c r="J22" s="115"/>
      <c r="K22" s="91">
        <v>1177324</v>
      </c>
      <c r="L22" s="92"/>
      <c r="M22" s="92"/>
      <c r="N22" s="92"/>
      <c r="O22" s="92"/>
      <c r="P22" s="93"/>
      <c r="Q22" s="91">
        <v>1184868</v>
      </c>
      <c r="R22" s="92"/>
      <c r="S22" s="92"/>
      <c r="T22" s="92"/>
      <c r="U22" s="92"/>
      <c r="V22" s="93"/>
      <c r="W22" s="91">
        <f t="shared" ref="W22" si="5">SUM(K22:V22)</f>
        <v>2362192</v>
      </c>
      <c r="X22" s="92"/>
      <c r="Y22" s="92"/>
      <c r="Z22" s="92"/>
      <c r="AA22" s="92"/>
      <c r="AB22" s="93"/>
      <c r="AC22" s="91">
        <v>655412</v>
      </c>
      <c r="AD22" s="92"/>
      <c r="AE22" s="92"/>
      <c r="AF22" s="92"/>
      <c r="AG22" s="92"/>
      <c r="AH22" s="93"/>
      <c r="AI22" s="135">
        <v>636063</v>
      </c>
      <c r="AJ22" s="136"/>
      <c r="AK22" s="136"/>
      <c r="AL22" s="136"/>
      <c r="AM22" s="136"/>
      <c r="AN22" s="137"/>
      <c r="AO22" s="130">
        <v>1291475</v>
      </c>
      <c r="AP22" s="130"/>
      <c r="AQ22" s="130"/>
      <c r="AR22" s="130"/>
      <c r="AS22" s="130"/>
      <c r="AT22" s="130"/>
      <c r="AU22" s="122">
        <f>AC22/K22</f>
        <v>0.55669637245142378</v>
      </c>
      <c r="AV22" s="122"/>
      <c r="AW22" s="122"/>
      <c r="AX22" s="122"/>
      <c r="AY22" s="122"/>
      <c r="AZ22" s="122">
        <f>AI22/Q22</f>
        <v>0.53682182319043137</v>
      </c>
      <c r="BA22" s="122"/>
      <c r="BB22" s="122"/>
      <c r="BC22" s="122"/>
      <c r="BD22" s="122"/>
      <c r="BE22" s="123">
        <f>AO22/W22</f>
        <v>0.54672736170472169</v>
      </c>
      <c r="BF22" s="124"/>
      <c r="BG22" s="124"/>
      <c r="BH22" s="124"/>
      <c r="BI22" s="125"/>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26"/>
      <c r="DD22" s="26"/>
      <c r="DE22" s="26"/>
      <c r="DF22" s="26"/>
    </row>
    <row r="23" spans="2:110" ht="10" customHeight="1" x14ac:dyDescent="0.2">
      <c r="B23" s="96" t="s">
        <v>137</v>
      </c>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row>
    <row r="24" spans="2:110" ht="10" customHeight="1" x14ac:dyDescent="0.2">
      <c r="B24" s="97"/>
      <c r="C24" s="97"/>
      <c r="D24" s="97"/>
      <c r="E24" s="97"/>
      <c r="F24" s="97"/>
      <c r="G24" s="97"/>
      <c r="H24" s="97"/>
      <c r="I24" s="97"/>
      <c r="J24" s="97"/>
      <c r="K24" s="97"/>
      <c r="L24" s="97"/>
      <c r="M24" s="97"/>
      <c r="N24" s="97"/>
      <c r="O24" s="97"/>
      <c r="P24" s="97"/>
      <c r="Q24" s="97"/>
      <c r="R24" s="97"/>
      <c r="S24" s="97"/>
      <c r="T24" s="97"/>
      <c r="U24" s="97"/>
      <c r="V24" s="97"/>
      <c r="W24" s="97"/>
      <c r="X24" s="97"/>
      <c r="Y24" s="97"/>
      <c r="Z24" s="97"/>
      <c r="AA24" s="97"/>
      <c r="AB24" s="97"/>
      <c r="AC24" s="97"/>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row>
    <row r="25" spans="2:110" ht="10" customHeight="1" x14ac:dyDescent="0.2">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row>
    <row r="26" spans="2:110" ht="22.5" customHeight="1" thickBot="1" x14ac:dyDescent="0.35">
      <c r="B26" s="103" t="s">
        <v>23</v>
      </c>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row>
    <row r="27" spans="2:110" ht="20.25" customHeight="1" thickBot="1" x14ac:dyDescent="0.25">
      <c r="B27" s="107"/>
      <c r="C27" s="108"/>
      <c r="D27" s="108"/>
      <c r="E27" s="108"/>
      <c r="F27" s="109"/>
      <c r="G27" s="105" t="s">
        <v>10</v>
      </c>
      <c r="H27" s="105"/>
      <c r="I27" s="105"/>
      <c r="J27" s="105"/>
      <c r="K27" s="105"/>
      <c r="L27" s="105"/>
      <c r="M27" s="105"/>
      <c r="N27" s="105"/>
      <c r="O27" s="105"/>
      <c r="P27" s="105"/>
      <c r="Q27" s="105"/>
      <c r="R27" s="105"/>
      <c r="S27" s="105"/>
      <c r="T27" s="105"/>
      <c r="U27" s="106"/>
      <c r="V27" s="81" t="s">
        <v>11</v>
      </c>
      <c r="W27" s="82"/>
      <c r="X27" s="82"/>
      <c r="Y27" s="82"/>
      <c r="Z27" s="82"/>
      <c r="AA27" s="82"/>
      <c r="AB27" s="82"/>
      <c r="AC27" s="82"/>
      <c r="AD27" s="82"/>
      <c r="AE27" s="82"/>
      <c r="AF27" s="82"/>
      <c r="AG27" s="82"/>
      <c r="AH27" s="82"/>
      <c r="AI27" s="82"/>
      <c r="AJ27" s="95"/>
      <c r="AK27" s="81" t="s">
        <v>12</v>
      </c>
      <c r="AL27" s="82"/>
      <c r="AM27" s="82"/>
      <c r="AN27" s="82"/>
      <c r="AO27" s="82"/>
      <c r="AP27" s="82"/>
      <c r="AQ27" s="82"/>
      <c r="AR27" s="82"/>
      <c r="AS27" s="82"/>
      <c r="AT27" s="82"/>
      <c r="AU27" s="82"/>
      <c r="AV27" s="82"/>
      <c r="AW27" s="82"/>
      <c r="AX27" s="82"/>
      <c r="AY27" s="83"/>
    </row>
    <row r="28" spans="2:110" ht="20.25" customHeight="1" thickBot="1" x14ac:dyDescent="0.25">
      <c r="B28" s="107"/>
      <c r="C28" s="108"/>
      <c r="D28" s="108"/>
      <c r="E28" s="108"/>
      <c r="F28" s="109"/>
      <c r="G28" s="104" t="s">
        <v>1</v>
      </c>
      <c r="H28" s="94"/>
      <c r="I28" s="94"/>
      <c r="J28" s="94"/>
      <c r="K28" s="94"/>
      <c r="L28" s="94" t="s">
        <v>2</v>
      </c>
      <c r="M28" s="94"/>
      <c r="N28" s="94"/>
      <c r="O28" s="94"/>
      <c r="P28" s="94"/>
      <c r="Q28" s="94" t="s">
        <v>3</v>
      </c>
      <c r="R28" s="94"/>
      <c r="S28" s="94"/>
      <c r="T28" s="94"/>
      <c r="U28" s="94"/>
      <c r="V28" s="94" t="s">
        <v>1</v>
      </c>
      <c r="W28" s="94"/>
      <c r="X28" s="94"/>
      <c r="Y28" s="94"/>
      <c r="Z28" s="94"/>
      <c r="AA28" s="94" t="s">
        <v>2</v>
      </c>
      <c r="AB28" s="94"/>
      <c r="AC28" s="94"/>
      <c r="AD28" s="94"/>
      <c r="AE28" s="94"/>
      <c r="AF28" s="94" t="s">
        <v>3</v>
      </c>
      <c r="AG28" s="94"/>
      <c r="AH28" s="94"/>
      <c r="AI28" s="94"/>
      <c r="AJ28" s="94"/>
      <c r="AK28" s="94" t="s">
        <v>1</v>
      </c>
      <c r="AL28" s="94"/>
      <c r="AM28" s="94"/>
      <c r="AN28" s="94"/>
      <c r="AO28" s="94"/>
      <c r="AP28" s="94" t="s">
        <v>2</v>
      </c>
      <c r="AQ28" s="94"/>
      <c r="AR28" s="94"/>
      <c r="AS28" s="94"/>
      <c r="AT28" s="94"/>
      <c r="AU28" s="94" t="s">
        <v>3</v>
      </c>
      <c r="AV28" s="94"/>
      <c r="AW28" s="94"/>
      <c r="AX28" s="94"/>
      <c r="AY28" s="186"/>
    </row>
    <row r="29" spans="2:110" ht="26.25" customHeight="1" thickBot="1" x14ac:dyDescent="0.25">
      <c r="B29" s="98" t="s">
        <v>20</v>
      </c>
      <c r="C29" s="99"/>
      <c r="D29" s="99"/>
      <c r="E29" s="99"/>
      <c r="F29" s="100"/>
      <c r="G29" s="183">
        <v>132</v>
      </c>
      <c r="H29" s="183"/>
      <c r="I29" s="183"/>
      <c r="J29" s="183"/>
      <c r="K29" s="183"/>
      <c r="L29" s="183">
        <v>160</v>
      </c>
      <c r="M29" s="183"/>
      <c r="N29" s="183"/>
      <c r="O29" s="183"/>
      <c r="P29" s="183"/>
      <c r="Q29" s="183">
        <f>SUM(G29:P29)</f>
        <v>292</v>
      </c>
      <c r="R29" s="183"/>
      <c r="S29" s="183"/>
      <c r="T29" s="183"/>
      <c r="U29" s="183"/>
      <c r="V29" s="183">
        <v>45</v>
      </c>
      <c r="W29" s="183"/>
      <c r="X29" s="183"/>
      <c r="Y29" s="183"/>
      <c r="Z29" s="183"/>
      <c r="AA29" s="183">
        <v>36</v>
      </c>
      <c r="AB29" s="183"/>
      <c r="AC29" s="183"/>
      <c r="AD29" s="183"/>
      <c r="AE29" s="183"/>
      <c r="AF29" s="183">
        <f>SUM(V29:AE29)</f>
        <v>81</v>
      </c>
      <c r="AG29" s="183"/>
      <c r="AH29" s="183"/>
      <c r="AI29" s="183"/>
      <c r="AJ29" s="183"/>
      <c r="AK29" s="184">
        <f>V29/G29</f>
        <v>0.34090909090909088</v>
      </c>
      <c r="AL29" s="184"/>
      <c r="AM29" s="184"/>
      <c r="AN29" s="184"/>
      <c r="AO29" s="184"/>
      <c r="AP29" s="184">
        <f>AA29/L29</f>
        <v>0.22500000000000001</v>
      </c>
      <c r="AQ29" s="184"/>
      <c r="AR29" s="184"/>
      <c r="AS29" s="184"/>
      <c r="AT29" s="184"/>
      <c r="AU29" s="184">
        <f>AF29/Q29</f>
        <v>0.2773972602739726</v>
      </c>
      <c r="AV29" s="184"/>
      <c r="AW29" s="184"/>
      <c r="AX29" s="184"/>
      <c r="AY29" s="187"/>
    </row>
    <row r="30" spans="2:110" ht="26.25" customHeight="1" thickBot="1" x14ac:dyDescent="0.25">
      <c r="B30" s="98" t="s">
        <v>80</v>
      </c>
      <c r="C30" s="99"/>
      <c r="D30" s="99"/>
      <c r="E30" s="99"/>
      <c r="F30" s="100"/>
      <c r="G30" s="101">
        <v>689</v>
      </c>
      <c r="H30" s="84"/>
      <c r="I30" s="84"/>
      <c r="J30" s="84"/>
      <c r="K30" s="84"/>
      <c r="L30" s="84">
        <v>974</v>
      </c>
      <c r="M30" s="84"/>
      <c r="N30" s="84"/>
      <c r="O30" s="84"/>
      <c r="P30" s="84"/>
      <c r="Q30" s="102">
        <f>SUM(G30:P30)</f>
        <v>1663</v>
      </c>
      <c r="R30" s="102"/>
      <c r="S30" s="102"/>
      <c r="T30" s="102"/>
      <c r="U30" s="102"/>
      <c r="V30" s="84">
        <v>195</v>
      </c>
      <c r="W30" s="84"/>
      <c r="X30" s="84"/>
      <c r="Y30" s="84"/>
      <c r="Z30" s="84"/>
      <c r="AA30" s="84">
        <v>252</v>
      </c>
      <c r="AB30" s="84"/>
      <c r="AC30" s="84"/>
      <c r="AD30" s="84"/>
      <c r="AE30" s="84"/>
      <c r="AF30" s="84">
        <f>SUM(V30:AE30)</f>
        <v>447</v>
      </c>
      <c r="AG30" s="84"/>
      <c r="AH30" s="84"/>
      <c r="AI30" s="84"/>
      <c r="AJ30" s="84"/>
      <c r="AK30" s="80">
        <f>V30/G30</f>
        <v>0.28301886792452829</v>
      </c>
      <c r="AL30" s="80"/>
      <c r="AM30" s="80"/>
      <c r="AN30" s="80"/>
      <c r="AO30" s="80"/>
      <c r="AP30" s="80">
        <f>AA30/L30</f>
        <v>0.25872689938398358</v>
      </c>
      <c r="AQ30" s="80"/>
      <c r="AR30" s="80"/>
      <c r="AS30" s="80"/>
      <c r="AT30" s="80"/>
      <c r="AU30" s="80">
        <f>AF30/Q30</f>
        <v>0.26879134095009022</v>
      </c>
      <c r="AV30" s="80"/>
      <c r="AW30" s="80"/>
      <c r="AX30" s="80"/>
      <c r="AY30" s="185"/>
    </row>
    <row r="35" spans="1:61" ht="4.5" customHeight="1" x14ac:dyDescent="0.2"/>
    <row r="36" spans="1:61" ht="20.25" customHeight="1" x14ac:dyDescent="0.2"/>
    <row r="37" spans="1:61" ht="20.25" customHeight="1" x14ac:dyDescent="0.2"/>
    <row r="38" spans="1:61" ht="20.25" customHeight="1" x14ac:dyDescent="0.2"/>
    <row r="39" spans="1:61" ht="20.25" customHeight="1" x14ac:dyDescent="0.2"/>
    <row r="40" spans="1:61" ht="20.25" customHeight="1" x14ac:dyDescent="0.2"/>
    <row r="41" spans="1:61" ht="20.25" customHeight="1" x14ac:dyDescent="0.2"/>
    <row r="42" spans="1:61" ht="14" x14ac:dyDescent="0.2">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row>
    <row r="44" spans="1:61" x14ac:dyDescent="0.2">
      <c r="A44" s="182"/>
      <c r="B44" s="182"/>
      <c r="C44" s="182"/>
      <c r="D44" s="182"/>
      <c r="E44" s="182"/>
      <c r="F44" s="182"/>
      <c r="G44" s="182"/>
      <c r="H44" s="182"/>
      <c r="I44" s="182"/>
      <c r="J44" s="182"/>
      <c r="K44" s="182"/>
      <c r="L44" s="182"/>
      <c r="M44" s="182"/>
      <c r="N44" s="182"/>
      <c r="O44" s="182"/>
      <c r="P44" s="182"/>
      <c r="Q44" s="182"/>
      <c r="R44" s="182"/>
      <c r="S44" s="182"/>
      <c r="T44" s="182"/>
      <c r="U44" s="182"/>
      <c r="V44" s="182"/>
      <c r="W44" s="182"/>
      <c r="X44" s="182"/>
      <c r="Y44" s="182"/>
      <c r="Z44" s="182"/>
      <c r="AA44" s="182"/>
      <c r="AB44" s="182"/>
      <c r="AC44" s="182"/>
      <c r="AD44" s="182"/>
      <c r="AE44" s="182"/>
      <c r="AF44" s="182"/>
      <c r="AG44" s="182"/>
      <c r="AH44" s="182"/>
      <c r="AI44" s="182"/>
      <c r="AJ44" s="182"/>
      <c r="AK44" s="182"/>
      <c r="AL44" s="182"/>
      <c r="AM44" s="182"/>
      <c r="AN44" s="182"/>
      <c r="AO44" s="182"/>
      <c r="AP44" s="182"/>
      <c r="AQ44" s="182"/>
      <c r="AR44" s="182"/>
      <c r="AS44" s="182"/>
      <c r="AT44" s="182"/>
      <c r="AU44" s="182"/>
      <c r="AV44" s="182"/>
      <c r="AW44" s="182"/>
      <c r="AX44" s="182"/>
      <c r="AY44" s="182"/>
      <c r="AZ44" s="182"/>
      <c r="BA44" s="182"/>
      <c r="BB44" s="182"/>
      <c r="BC44" s="182"/>
      <c r="BD44" s="182"/>
      <c r="BE44" s="182"/>
      <c r="BF44" s="182"/>
      <c r="BG44" s="182"/>
      <c r="BH44" s="182"/>
      <c r="BI44" s="182"/>
    </row>
  </sheetData>
  <mergeCells count="191">
    <mergeCell ref="B1:BI1"/>
    <mergeCell ref="B2:K2"/>
    <mergeCell ref="L2:Y2"/>
    <mergeCell ref="Z2:AK2"/>
    <mergeCell ref="AL2:AS2"/>
    <mergeCell ref="AT2:BA2"/>
    <mergeCell ref="BB2:BI2"/>
    <mergeCell ref="A44:BI44"/>
    <mergeCell ref="AA29:AE29"/>
    <mergeCell ref="AF29:AJ29"/>
    <mergeCell ref="AK29:AO29"/>
    <mergeCell ref="AP29:AT29"/>
    <mergeCell ref="G29:K29"/>
    <mergeCell ref="L29:P29"/>
    <mergeCell ref="Q29:U29"/>
    <mergeCell ref="AU30:AY30"/>
    <mergeCell ref="V29:Z29"/>
    <mergeCell ref="AU28:AY28"/>
    <mergeCell ref="AU29:AY29"/>
    <mergeCell ref="AF28:AJ28"/>
    <mergeCell ref="AK28:AO28"/>
    <mergeCell ref="AP28:AT28"/>
    <mergeCell ref="AP30:AT30"/>
    <mergeCell ref="AT3:BA3"/>
    <mergeCell ref="BB3:BI3"/>
    <mergeCell ref="AT4:BA4"/>
    <mergeCell ref="BB4:BI4"/>
    <mergeCell ref="AT5:BA5"/>
    <mergeCell ref="BB5:BI5"/>
    <mergeCell ref="B4:K4"/>
    <mergeCell ref="L4:Y4"/>
    <mergeCell ref="Z4:AK4"/>
    <mergeCell ref="AL4:AS4"/>
    <mergeCell ref="B3:K3"/>
    <mergeCell ref="L3:Y3"/>
    <mergeCell ref="Z3:AK3"/>
    <mergeCell ref="AL3:AS3"/>
    <mergeCell ref="AT6:BA6"/>
    <mergeCell ref="BB6:BI6"/>
    <mergeCell ref="AU10:BI10"/>
    <mergeCell ref="K11:P11"/>
    <mergeCell ref="Q11:V11"/>
    <mergeCell ref="W11:AB11"/>
    <mergeCell ref="B5:K5"/>
    <mergeCell ref="L5:Y5"/>
    <mergeCell ref="B6:K6"/>
    <mergeCell ref="L6:Y6"/>
    <mergeCell ref="Z6:AK6"/>
    <mergeCell ref="AL6:AS6"/>
    <mergeCell ref="Z5:AK5"/>
    <mergeCell ref="AL5:AS5"/>
    <mergeCell ref="AC11:AH11"/>
    <mergeCell ref="AI11:AN11"/>
    <mergeCell ref="AO11:AT11"/>
    <mergeCell ref="AU11:AY11"/>
    <mergeCell ref="AZ11:BD11"/>
    <mergeCell ref="BE11:BI11"/>
    <mergeCell ref="B9:AN9"/>
    <mergeCell ref="B10:J11"/>
    <mergeCell ref="K10:AB10"/>
    <mergeCell ref="AC10:AT10"/>
    <mergeCell ref="AZ12:BD12"/>
    <mergeCell ref="BE12:BI12"/>
    <mergeCell ref="B13:J13"/>
    <mergeCell ref="K13:P13"/>
    <mergeCell ref="Q13:V13"/>
    <mergeCell ref="W13:AB13"/>
    <mergeCell ref="AC13:AH13"/>
    <mergeCell ref="AI13:AN13"/>
    <mergeCell ref="AO13:AT13"/>
    <mergeCell ref="AU13:AY13"/>
    <mergeCell ref="AC12:AH12"/>
    <mergeCell ref="AI12:AN12"/>
    <mergeCell ref="AO12:AT12"/>
    <mergeCell ref="AU12:AY12"/>
    <mergeCell ref="B12:J12"/>
    <mergeCell ref="K12:P12"/>
    <mergeCell ref="Q12:V12"/>
    <mergeCell ref="W12:AB12"/>
    <mergeCell ref="AZ13:BD13"/>
    <mergeCell ref="BE13:BI13"/>
    <mergeCell ref="BE14:BI14"/>
    <mergeCell ref="B15:J15"/>
    <mergeCell ref="K15:P15"/>
    <mergeCell ref="Q15:V15"/>
    <mergeCell ref="W15:AB15"/>
    <mergeCell ref="AC15:AH15"/>
    <mergeCell ref="AI15:AN15"/>
    <mergeCell ref="AO15:AT15"/>
    <mergeCell ref="AU15:AY15"/>
    <mergeCell ref="AZ15:BD15"/>
    <mergeCell ref="BE15:BI15"/>
    <mergeCell ref="B14:J14"/>
    <mergeCell ref="K14:P14"/>
    <mergeCell ref="Q14:V14"/>
    <mergeCell ref="W14:AB14"/>
    <mergeCell ref="AC14:AH14"/>
    <mergeCell ref="AI14:AN14"/>
    <mergeCell ref="AO14:AT14"/>
    <mergeCell ref="AU14:AY14"/>
    <mergeCell ref="AZ14:BD14"/>
    <mergeCell ref="BE16:BI16"/>
    <mergeCell ref="B17:J17"/>
    <mergeCell ref="K17:P17"/>
    <mergeCell ref="Q17:V17"/>
    <mergeCell ref="W17:AB17"/>
    <mergeCell ref="AC17:AH17"/>
    <mergeCell ref="AI17:AN17"/>
    <mergeCell ref="AO17:AT17"/>
    <mergeCell ref="AU17:AY17"/>
    <mergeCell ref="AZ17:BD17"/>
    <mergeCell ref="B16:J16"/>
    <mergeCell ref="K16:P16"/>
    <mergeCell ref="Q16:V16"/>
    <mergeCell ref="W16:AB16"/>
    <mergeCell ref="AC16:AH16"/>
    <mergeCell ref="AI16:AN16"/>
    <mergeCell ref="AO16:AT16"/>
    <mergeCell ref="AU16:AY16"/>
    <mergeCell ref="AZ16:BD16"/>
    <mergeCell ref="AZ18:BD18"/>
    <mergeCell ref="BE17:BI17"/>
    <mergeCell ref="BE18:BI18"/>
    <mergeCell ref="AZ19:BD19"/>
    <mergeCell ref="BE19:BI19"/>
    <mergeCell ref="AU18:AY18"/>
    <mergeCell ref="AO18:AT18"/>
    <mergeCell ref="AO19:AT19"/>
    <mergeCell ref="AU19:AY19"/>
    <mergeCell ref="AZ22:BD22"/>
    <mergeCell ref="BE22:BI22"/>
    <mergeCell ref="AU22:AY22"/>
    <mergeCell ref="W22:AB22"/>
    <mergeCell ref="AZ20:BD20"/>
    <mergeCell ref="BE20:BI20"/>
    <mergeCell ref="AO20:AT20"/>
    <mergeCell ref="AI21:AN21"/>
    <mergeCell ref="AO22:AT22"/>
    <mergeCell ref="AC22:AH22"/>
    <mergeCell ref="BE21:BI21"/>
    <mergeCell ref="AC21:AH21"/>
    <mergeCell ref="AZ21:BD21"/>
    <mergeCell ref="W20:AB20"/>
    <mergeCell ref="AC20:AH20"/>
    <mergeCell ref="AI20:AN20"/>
    <mergeCell ref="AU20:AY20"/>
    <mergeCell ref="AI22:AN22"/>
    <mergeCell ref="AU21:AY21"/>
    <mergeCell ref="AO21:AT21"/>
    <mergeCell ref="AC18:AH18"/>
    <mergeCell ref="AI18:AN18"/>
    <mergeCell ref="B20:J20"/>
    <mergeCell ref="K20:P20"/>
    <mergeCell ref="B22:J22"/>
    <mergeCell ref="K22:P22"/>
    <mergeCell ref="AI19:AN19"/>
    <mergeCell ref="Q21:V21"/>
    <mergeCell ref="B19:J19"/>
    <mergeCell ref="K19:P19"/>
    <mergeCell ref="Q19:V19"/>
    <mergeCell ref="W19:AB19"/>
    <mergeCell ref="B18:J18"/>
    <mergeCell ref="K18:P18"/>
    <mergeCell ref="Q18:V18"/>
    <mergeCell ref="W18:AB18"/>
    <mergeCell ref="B21:J21"/>
    <mergeCell ref="K21:P21"/>
    <mergeCell ref="AK30:AO30"/>
    <mergeCell ref="AK27:AY27"/>
    <mergeCell ref="V30:Z30"/>
    <mergeCell ref="AA30:AE30"/>
    <mergeCell ref="W21:AB21"/>
    <mergeCell ref="AC19:AH19"/>
    <mergeCell ref="Q20:V20"/>
    <mergeCell ref="Q22:V22"/>
    <mergeCell ref="V28:Z28"/>
    <mergeCell ref="AF30:AJ30"/>
    <mergeCell ref="V27:AJ27"/>
    <mergeCell ref="B23:AC24"/>
    <mergeCell ref="B29:F29"/>
    <mergeCell ref="B30:F30"/>
    <mergeCell ref="G30:K30"/>
    <mergeCell ref="L30:P30"/>
    <mergeCell ref="Q30:U30"/>
    <mergeCell ref="B26:AD26"/>
    <mergeCell ref="L28:P28"/>
    <mergeCell ref="Q28:U28"/>
    <mergeCell ref="G28:K28"/>
    <mergeCell ref="AA28:AE28"/>
    <mergeCell ref="G27:U27"/>
    <mergeCell ref="B27:F28"/>
  </mergeCells>
  <phoneticPr fontId="3"/>
  <pageMargins left="0.24" right="0.35" top="0.31" bottom="0.21" header="0.41" footer="0.2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0"/>
  <sheetViews>
    <sheetView topLeftCell="A19" zoomScaleNormal="100" zoomScaleSheetLayoutView="100" workbookViewId="0">
      <selection activeCell="F2" sqref="F2"/>
    </sheetView>
  </sheetViews>
  <sheetFormatPr defaultColWidth="9" defaultRowHeight="30" customHeight="1" x14ac:dyDescent="0.3"/>
  <cols>
    <col min="1" max="1" width="16.36328125" style="5" customWidth="1"/>
    <col min="2" max="3" width="7.08984375" style="5" customWidth="1"/>
    <col min="4" max="4" width="8.08984375" style="5" customWidth="1"/>
    <col min="5" max="6" width="5.90625" style="5" customWidth="1"/>
    <col min="7" max="7" width="7.90625" style="5" customWidth="1"/>
    <col min="8" max="10" width="6.6328125" style="5" customWidth="1"/>
    <col min="11" max="16384" width="9" style="5"/>
  </cols>
  <sheetData>
    <row r="1" spans="1:10" ht="30" customHeight="1" x14ac:dyDescent="0.3">
      <c r="A1" s="188" t="s">
        <v>24</v>
      </c>
      <c r="B1" s="188"/>
      <c r="C1" s="188"/>
      <c r="D1" s="188"/>
    </row>
    <row r="2" spans="1:10" ht="20.25" customHeight="1" x14ac:dyDescent="0.3"/>
    <row r="3" spans="1:10" ht="30" customHeight="1" thickBot="1" x14ac:dyDescent="0.35">
      <c r="A3" s="6" t="s">
        <v>25</v>
      </c>
    </row>
    <row r="4" spans="1:10" ht="30" customHeight="1" x14ac:dyDescent="0.3">
      <c r="A4" s="192" t="s">
        <v>136</v>
      </c>
      <c r="B4" s="190" t="s">
        <v>10</v>
      </c>
      <c r="C4" s="190"/>
      <c r="D4" s="190"/>
      <c r="E4" s="190" t="s">
        <v>11</v>
      </c>
      <c r="F4" s="190"/>
      <c r="G4" s="190"/>
      <c r="H4" s="190" t="s">
        <v>12</v>
      </c>
      <c r="I4" s="190"/>
      <c r="J4" s="191"/>
    </row>
    <row r="5" spans="1:10" ht="30" customHeight="1" x14ac:dyDescent="0.3">
      <c r="A5" s="193"/>
      <c r="B5" s="197"/>
      <c r="C5" s="198"/>
      <c r="D5" s="199"/>
      <c r="E5" s="195" t="s">
        <v>134</v>
      </c>
      <c r="F5" s="196"/>
      <c r="G5" s="76"/>
      <c r="H5" s="197"/>
      <c r="I5" s="198"/>
      <c r="J5" s="200"/>
    </row>
    <row r="6" spans="1:10" ht="30" customHeight="1" x14ac:dyDescent="0.3">
      <c r="A6" s="194"/>
      <c r="B6" s="7" t="s">
        <v>1</v>
      </c>
      <c r="C6" s="7" t="s">
        <v>2</v>
      </c>
      <c r="D6" s="7" t="s">
        <v>3</v>
      </c>
      <c r="E6" s="7" t="s">
        <v>1</v>
      </c>
      <c r="F6" s="7" t="s">
        <v>2</v>
      </c>
      <c r="G6" s="7" t="s">
        <v>3</v>
      </c>
      <c r="H6" s="7" t="s">
        <v>1</v>
      </c>
      <c r="I6" s="7" t="s">
        <v>2</v>
      </c>
      <c r="J6" s="8" t="s">
        <v>3</v>
      </c>
    </row>
    <row r="7" spans="1:10" ht="30" customHeight="1" x14ac:dyDescent="0.3">
      <c r="A7" s="43" t="s">
        <v>26</v>
      </c>
      <c r="B7" s="50">
        <v>1009</v>
      </c>
      <c r="C7" s="50">
        <v>1057</v>
      </c>
      <c r="D7" s="61">
        <f>SUM(B7:C7)</f>
        <v>2066</v>
      </c>
      <c r="E7" s="61">
        <v>314</v>
      </c>
      <c r="F7" s="61">
        <v>271</v>
      </c>
      <c r="G7" s="61">
        <f t="shared" ref="G7:G23" si="0">SUM(E7:F7)</f>
        <v>585</v>
      </c>
      <c r="H7" s="68">
        <f>(E7)/B7*100</f>
        <v>31.119920713577798</v>
      </c>
      <c r="I7" s="68">
        <f>(F7)/C7*100</f>
        <v>25.638599810785241</v>
      </c>
      <c r="J7" s="69">
        <f t="shared" ref="J7:J23" si="1">G7/D7*100</f>
        <v>28.315585672797678</v>
      </c>
    </row>
    <row r="8" spans="1:10" ht="30" customHeight="1" x14ac:dyDescent="0.3">
      <c r="A8" s="43" t="s">
        <v>27</v>
      </c>
      <c r="B8" s="50">
        <v>780</v>
      </c>
      <c r="C8" s="50">
        <v>745</v>
      </c>
      <c r="D8" s="61">
        <f t="shared" ref="D8:D23" si="2">SUM(B8:C8)</f>
        <v>1525</v>
      </c>
      <c r="E8" s="61">
        <v>246</v>
      </c>
      <c r="F8" s="61">
        <v>208</v>
      </c>
      <c r="G8" s="61">
        <f t="shared" si="0"/>
        <v>454</v>
      </c>
      <c r="H8" s="68">
        <f t="shared" ref="H8:H22" si="3">(E8)/B8*100</f>
        <v>31.538461538461537</v>
      </c>
      <c r="I8" s="68">
        <f t="shared" ref="I8:I22" si="4">(F8)/C8*100</f>
        <v>27.919463087248321</v>
      </c>
      <c r="J8" s="69">
        <f t="shared" si="1"/>
        <v>29.770491803278688</v>
      </c>
    </row>
    <row r="9" spans="1:10" ht="30" customHeight="1" x14ac:dyDescent="0.3">
      <c r="A9" s="43" t="s">
        <v>121</v>
      </c>
      <c r="B9" s="50">
        <v>813</v>
      </c>
      <c r="C9" s="50">
        <v>832</v>
      </c>
      <c r="D9" s="61">
        <f t="shared" si="2"/>
        <v>1645</v>
      </c>
      <c r="E9" s="61">
        <v>250</v>
      </c>
      <c r="F9" s="61">
        <v>200</v>
      </c>
      <c r="G9" s="61">
        <f t="shared" si="0"/>
        <v>450</v>
      </c>
      <c r="H9" s="68">
        <f t="shared" si="3"/>
        <v>30.750307503075032</v>
      </c>
      <c r="I9" s="68">
        <f t="shared" si="4"/>
        <v>24.03846153846154</v>
      </c>
      <c r="J9" s="69">
        <f t="shared" si="1"/>
        <v>27.355623100303951</v>
      </c>
    </row>
    <row r="10" spans="1:10" ht="30" customHeight="1" x14ac:dyDescent="0.3">
      <c r="A10" s="43" t="s">
        <v>120</v>
      </c>
      <c r="B10" s="50">
        <v>249</v>
      </c>
      <c r="C10" s="50">
        <v>246</v>
      </c>
      <c r="D10" s="61">
        <f t="shared" si="2"/>
        <v>495</v>
      </c>
      <c r="E10" s="61">
        <v>68</v>
      </c>
      <c r="F10" s="61">
        <v>67</v>
      </c>
      <c r="G10" s="61">
        <f t="shared" si="0"/>
        <v>135</v>
      </c>
      <c r="H10" s="68">
        <f t="shared" si="3"/>
        <v>27.309236947791167</v>
      </c>
      <c r="I10" s="68">
        <f t="shared" si="4"/>
        <v>27.235772357723576</v>
      </c>
      <c r="J10" s="69">
        <f t="shared" si="1"/>
        <v>27.27272727272727</v>
      </c>
    </row>
    <row r="11" spans="1:10" ht="30" customHeight="1" x14ac:dyDescent="0.3">
      <c r="A11" s="43" t="s">
        <v>122</v>
      </c>
      <c r="B11" s="50">
        <v>247</v>
      </c>
      <c r="C11" s="50">
        <v>266</v>
      </c>
      <c r="D11" s="61">
        <f t="shared" si="2"/>
        <v>513</v>
      </c>
      <c r="E11" s="61">
        <v>54</v>
      </c>
      <c r="F11" s="61">
        <v>64</v>
      </c>
      <c r="G11" s="61">
        <f t="shared" si="0"/>
        <v>118</v>
      </c>
      <c r="H11" s="68">
        <f t="shared" si="3"/>
        <v>21.862348178137651</v>
      </c>
      <c r="I11" s="68">
        <f t="shared" si="4"/>
        <v>24.060150375939848</v>
      </c>
      <c r="J11" s="69">
        <f t="shared" si="1"/>
        <v>23.001949317738791</v>
      </c>
    </row>
    <row r="12" spans="1:10" ht="30" customHeight="1" x14ac:dyDescent="0.3">
      <c r="A12" s="43" t="s">
        <v>123</v>
      </c>
      <c r="B12" s="50">
        <v>231</v>
      </c>
      <c r="C12" s="50">
        <v>245</v>
      </c>
      <c r="D12" s="61">
        <f t="shared" si="2"/>
        <v>476</v>
      </c>
      <c r="E12" s="61">
        <v>56</v>
      </c>
      <c r="F12" s="61">
        <v>45</v>
      </c>
      <c r="G12" s="61">
        <f t="shared" si="0"/>
        <v>101</v>
      </c>
      <c r="H12" s="68">
        <f t="shared" si="3"/>
        <v>24.242424242424242</v>
      </c>
      <c r="I12" s="68">
        <f t="shared" si="4"/>
        <v>18.367346938775512</v>
      </c>
      <c r="J12" s="69">
        <f t="shared" si="1"/>
        <v>21.218487394957982</v>
      </c>
    </row>
    <row r="13" spans="1:10" ht="30" customHeight="1" x14ac:dyDescent="0.3">
      <c r="A13" s="43" t="s">
        <v>124</v>
      </c>
      <c r="B13" s="50">
        <v>183</v>
      </c>
      <c r="C13" s="50">
        <v>162</v>
      </c>
      <c r="D13" s="61">
        <f t="shared" si="2"/>
        <v>345</v>
      </c>
      <c r="E13" s="61">
        <v>50</v>
      </c>
      <c r="F13" s="61">
        <v>22</v>
      </c>
      <c r="G13" s="61">
        <f t="shared" si="0"/>
        <v>72</v>
      </c>
      <c r="H13" s="68">
        <f t="shared" si="3"/>
        <v>27.322404371584703</v>
      </c>
      <c r="I13" s="68">
        <f t="shared" si="4"/>
        <v>13.580246913580247</v>
      </c>
      <c r="J13" s="69">
        <f t="shared" si="1"/>
        <v>20.869565217391305</v>
      </c>
    </row>
    <row r="14" spans="1:10" ht="30" customHeight="1" x14ac:dyDescent="0.3">
      <c r="A14" s="43" t="s">
        <v>125</v>
      </c>
      <c r="B14" s="50">
        <v>166</v>
      </c>
      <c r="C14" s="50">
        <v>191</v>
      </c>
      <c r="D14" s="61">
        <f t="shared" si="2"/>
        <v>357</v>
      </c>
      <c r="E14" s="61">
        <v>41</v>
      </c>
      <c r="F14" s="61">
        <v>27</v>
      </c>
      <c r="G14" s="61">
        <f t="shared" si="0"/>
        <v>68</v>
      </c>
      <c r="H14" s="68">
        <f t="shared" si="3"/>
        <v>24.69879518072289</v>
      </c>
      <c r="I14" s="68">
        <f t="shared" si="4"/>
        <v>14.136125654450263</v>
      </c>
      <c r="J14" s="69">
        <f t="shared" si="1"/>
        <v>19.047619047619047</v>
      </c>
    </row>
    <row r="15" spans="1:10" ht="30" customHeight="1" x14ac:dyDescent="0.3">
      <c r="A15" s="43" t="s">
        <v>126</v>
      </c>
      <c r="B15" s="50">
        <v>266</v>
      </c>
      <c r="C15" s="50">
        <v>285</v>
      </c>
      <c r="D15" s="61">
        <f t="shared" si="2"/>
        <v>551</v>
      </c>
      <c r="E15" s="61">
        <v>73</v>
      </c>
      <c r="F15" s="61">
        <v>68</v>
      </c>
      <c r="G15" s="61">
        <f t="shared" si="0"/>
        <v>141</v>
      </c>
      <c r="H15" s="68">
        <f t="shared" si="3"/>
        <v>27.443609022556391</v>
      </c>
      <c r="I15" s="68">
        <f t="shared" si="4"/>
        <v>23.859649122807017</v>
      </c>
      <c r="J15" s="69">
        <f t="shared" si="1"/>
        <v>25.58983666061706</v>
      </c>
    </row>
    <row r="16" spans="1:10" ht="30" customHeight="1" x14ac:dyDescent="0.3">
      <c r="A16" s="43" t="s">
        <v>129</v>
      </c>
      <c r="B16" s="50">
        <v>459</v>
      </c>
      <c r="C16" s="50">
        <v>475</v>
      </c>
      <c r="D16" s="61">
        <f t="shared" si="2"/>
        <v>934</v>
      </c>
      <c r="E16" s="61">
        <v>120</v>
      </c>
      <c r="F16" s="61">
        <v>78</v>
      </c>
      <c r="G16" s="61">
        <f t="shared" si="0"/>
        <v>198</v>
      </c>
      <c r="H16" s="68">
        <f t="shared" si="3"/>
        <v>26.143790849673206</v>
      </c>
      <c r="I16" s="68">
        <f t="shared" si="4"/>
        <v>16.421052631578949</v>
      </c>
      <c r="J16" s="69">
        <f t="shared" si="1"/>
        <v>21.199143468950748</v>
      </c>
    </row>
    <row r="17" spans="1:10" ht="30" customHeight="1" x14ac:dyDescent="0.3">
      <c r="A17" s="43" t="s">
        <v>130</v>
      </c>
      <c r="B17" s="50">
        <v>348</v>
      </c>
      <c r="C17" s="50">
        <v>348</v>
      </c>
      <c r="D17" s="61">
        <f t="shared" si="2"/>
        <v>696</v>
      </c>
      <c r="E17" s="61">
        <v>102</v>
      </c>
      <c r="F17" s="61">
        <v>73</v>
      </c>
      <c r="G17" s="61">
        <f t="shared" si="0"/>
        <v>175</v>
      </c>
      <c r="H17" s="68">
        <f t="shared" si="3"/>
        <v>29.310344827586203</v>
      </c>
      <c r="I17" s="68">
        <f t="shared" si="4"/>
        <v>20.977011494252874</v>
      </c>
      <c r="J17" s="69">
        <f t="shared" si="1"/>
        <v>25.143678160919542</v>
      </c>
    </row>
    <row r="18" spans="1:10" ht="30" customHeight="1" x14ac:dyDescent="0.3">
      <c r="A18" s="43" t="s">
        <v>127</v>
      </c>
      <c r="B18" s="50">
        <v>405</v>
      </c>
      <c r="C18" s="50">
        <v>366</v>
      </c>
      <c r="D18" s="61">
        <f t="shared" si="2"/>
        <v>771</v>
      </c>
      <c r="E18" s="61">
        <v>92</v>
      </c>
      <c r="F18" s="61">
        <v>73</v>
      </c>
      <c r="G18" s="61">
        <f t="shared" si="0"/>
        <v>165</v>
      </c>
      <c r="H18" s="68">
        <f t="shared" si="3"/>
        <v>22.716049382716051</v>
      </c>
      <c r="I18" s="68">
        <f t="shared" si="4"/>
        <v>19.94535519125683</v>
      </c>
      <c r="J18" s="69">
        <f t="shared" si="1"/>
        <v>21.40077821011673</v>
      </c>
    </row>
    <row r="19" spans="1:10" ht="30" customHeight="1" x14ac:dyDescent="0.3">
      <c r="A19" s="43" t="s">
        <v>131</v>
      </c>
      <c r="B19" s="50">
        <v>754</v>
      </c>
      <c r="C19" s="50">
        <v>730</v>
      </c>
      <c r="D19" s="61">
        <f t="shared" si="2"/>
        <v>1484</v>
      </c>
      <c r="E19" s="61">
        <v>196</v>
      </c>
      <c r="F19" s="61">
        <v>171</v>
      </c>
      <c r="G19" s="61">
        <f t="shared" si="0"/>
        <v>367</v>
      </c>
      <c r="H19" s="68">
        <f t="shared" si="3"/>
        <v>25.9946949602122</v>
      </c>
      <c r="I19" s="68">
        <f t="shared" si="4"/>
        <v>23.424657534246577</v>
      </c>
      <c r="J19" s="69">
        <f t="shared" si="1"/>
        <v>24.730458221024261</v>
      </c>
    </row>
    <row r="20" spans="1:10" ht="30" customHeight="1" x14ac:dyDescent="0.3">
      <c r="A20" s="43" t="s">
        <v>132</v>
      </c>
      <c r="B20" s="50">
        <v>451</v>
      </c>
      <c r="C20" s="50">
        <v>429</v>
      </c>
      <c r="D20" s="61">
        <f t="shared" si="2"/>
        <v>880</v>
      </c>
      <c r="E20" s="61">
        <v>137</v>
      </c>
      <c r="F20" s="61">
        <v>99</v>
      </c>
      <c r="G20" s="61">
        <f t="shared" si="0"/>
        <v>236</v>
      </c>
      <c r="H20" s="68">
        <f t="shared" si="3"/>
        <v>30.376940133037696</v>
      </c>
      <c r="I20" s="68">
        <f t="shared" si="4"/>
        <v>23.076923076923077</v>
      </c>
      <c r="J20" s="69">
        <f t="shared" si="1"/>
        <v>26.81818181818182</v>
      </c>
    </row>
    <row r="21" spans="1:10" ht="30" customHeight="1" x14ac:dyDescent="0.3">
      <c r="A21" s="43" t="s">
        <v>128</v>
      </c>
      <c r="B21" s="50">
        <v>355</v>
      </c>
      <c r="C21" s="50">
        <v>373</v>
      </c>
      <c r="D21" s="61">
        <f t="shared" si="2"/>
        <v>728</v>
      </c>
      <c r="E21" s="61">
        <v>104</v>
      </c>
      <c r="F21" s="61">
        <v>89</v>
      </c>
      <c r="G21" s="61">
        <f t="shared" si="0"/>
        <v>193</v>
      </c>
      <c r="H21" s="68">
        <f t="shared" si="3"/>
        <v>29.295774647887324</v>
      </c>
      <c r="I21" s="68">
        <f t="shared" si="4"/>
        <v>23.860589812332439</v>
      </c>
      <c r="J21" s="69">
        <f t="shared" si="1"/>
        <v>26.510989010989011</v>
      </c>
    </row>
    <row r="22" spans="1:10" ht="30" customHeight="1" thickBot="1" x14ac:dyDescent="0.35">
      <c r="A22" s="44" t="s">
        <v>133</v>
      </c>
      <c r="B22" s="54">
        <v>280</v>
      </c>
      <c r="C22" s="54">
        <v>307</v>
      </c>
      <c r="D22" s="70">
        <f t="shared" si="2"/>
        <v>587</v>
      </c>
      <c r="E22" s="70">
        <v>70</v>
      </c>
      <c r="F22" s="70">
        <v>62</v>
      </c>
      <c r="G22" s="71">
        <f t="shared" si="0"/>
        <v>132</v>
      </c>
      <c r="H22" s="72">
        <f t="shared" si="3"/>
        <v>25</v>
      </c>
      <c r="I22" s="72">
        <f t="shared" si="4"/>
        <v>20.195439739413683</v>
      </c>
      <c r="J22" s="73">
        <f t="shared" si="1"/>
        <v>22.487223168654175</v>
      </c>
    </row>
    <row r="23" spans="1:10" ht="30" customHeight="1" thickTop="1" thickBot="1" x14ac:dyDescent="0.35">
      <c r="A23" s="11" t="s">
        <v>3</v>
      </c>
      <c r="B23" s="64">
        <f>SUM(B7:B22)</f>
        <v>6996</v>
      </c>
      <c r="C23" s="64">
        <f>SUM(C7:C22)</f>
        <v>7057</v>
      </c>
      <c r="D23" s="64">
        <f t="shared" si="2"/>
        <v>14053</v>
      </c>
      <c r="E23" s="64">
        <f>SUM(E7:E22)</f>
        <v>1973</v>
      </c>
      <c r="F23" s="64">
        <f>SUM(F7:F22)</f>
        <v>1617</v>
      </c>
      <c r="G23" s="62">
        <f t="shared" si="0"/>
        <v>3590</v>
      </c>
      <c r="H23" s="74">
        <f>(E23)/B23*100</f>
        <v>28.201829616923956</v>
      </c>
      <c r="I23" s="74">
        <f>(F23)/C23*100</f>
        <v>22.913419299985829</v>
      </c>
      <c r="J23" s="75">
        <f t="shared" si="1"/>
        <v>25.546146730235535</v>
      </c>
    </row>
    <row r="24" spans="1:10" ht="30" customHeight="1" x14ac:dyDescent="0.3">
      <c r="A24" s="12"/>
      <c r="B24" s="12"/>
      <c r="C24" s="12"/>
      <c r="D24" s="12"/>
      <c r="E24" s="12"/>
      <c r="F24" s="12"/>
      <c r="G24" s="12"/>
      <c r="H24" s="12"/>
      <c r="I24" s="12"/>
      <c r="J24" s="12"/>
    </row>
    <row r="25" spans="1:10" ht="30" customHeight="1" x14ac:dyDescent="0.3">
      <c r="A25" s="13"/>
      <c r="B25" s="13"/>
      <c r="C25" s="13"/>
      <c r="D25" s="13"/>
      <c r="E25" s="13"/>
      <c r="F25" s="13"/>
      <c r="G25" s="13"/>
      <c r="H25" s="13"/>
      <c r="I25" s="13"/>
      <c r="J25" s="13"/>
    </row>
    <row r="26" spans="1:10" ht="30" customHeight="1" x14ac:dyDescent="0.3">
      <c r="A26" s="13"/>
      <c r="B26" s="13"/>
      <c r="C26" s="13"/>
      <c r="D26" s="13"/>
      <c r="E26" s="13"/>
      <c r="F26" s="13"/>
      <c r="G26" s="13"/>
      <c r="H26" s="13"/>
      <c r="I26" s="13"/>
      <c r="J26" s="13"/>
    </row>
    <row r="30" spans="1:10" ht="30" customHeight="1" x14ac:dyDescent="0.3">
      <c r="A30" s="189"/>
      <c r="B30" s="189"/>
      <c r="C30" s="189"/>
      <c r="D30" s="189"/>
      <c r="E30" s="189"/>
      <c r="F30" s="189"/>
      <c r="G30" s="189"/>
      <c r="H30" s="189"/>
      <c r="I30" s="189"/>
      <c r="J30" s="189"/>
    </row>
  </sheetData>
  <mergeCells count="9">
    <mergeCell ref="A1:D1"/>
    <mergeCell ref="A30:J30"/>
    <mergeCell ref="H4:J4"/>
    <mergeCell ref="A4:A6"/>
    <mergeCell ref="B4:D4"/>
    <mergeCell ref="E4:G4"/>
    <mergeCell ref="E5:F5"/>
    <mergeCell ref="B5:D5"/>
    <mergeCell ref="H5:J5"/>
  </mergeCells>
  <phoneticPr fontId="3"/>
  <printOptions horizontalCentered="1"/>
  <pageMargins left="0.23622047244094491" right="0.19685039370078741" top="0.74803149606299213" bottom="0.74803149606299213"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J31"/>
  <sheetViews>
    <sheetView zoomScaleNormal="100" zoomScaleSheetLayoutView="100" workbookViewId="0">
      <selection activeCell="C11" sqref="C11"/>
    </sheetView>
  </sheetViews>
  <sheetFormatPr defaultColWidth="9" defaultRowHeight="30" customHeight="1" x14ac:dyDescent="0.3"/>
  <cols>
    <col min="1" max="1" width="16.36328125" style="5" customWidth="1"/>
    <col min="2" max="3" width="7.08984375" style="5" customWidth="1"/>
    <col min="4" max="4" width="8.08984375" style="5" customWidth="1"/>
    <col min="5" max="6" width="5.90625" style="5" customWidth="1"/>
    <col min="7" max="7" width="8.08984375" style="5" customWidth="1"/>
    <col min="8" max="10" width="6.6328125" style="5" customWidth="1"/>
    <col min="11" max="16384" width="9" style="5"/>
  </cols>
  <sheetData>
    <row r="2" spans="1:10" ht="30" customHeight="1" thickBot="1" x14ac:dyDescent="0.35">
      <c r="A2" s="6" t="s">
        <v>28</v>
      </c>
    </row>
    <row r="3" spans="1:10" ht="30" customHeight="1" x14ac:dyDescent="0.3">
      <c r="A3" s="201" t="s">
        <v>138</v>
      </c>
      <c r="B3" s="204" t="s">
        <v>10</v>
      </c>
      <c r="C3" s="204"/>
      <c r="D3" s="204"/>
      <c r="E3" s="204" t="s">
        <v>11</v>
      </c>
      <c r="F3" s="204"/>
      <c r="G3" s="204"/>
      <c r="H3" s="204" t="s">
        <v>12</v>
      </c>
      <c r="I3" s="204"/>
      <c r="J3" s="205"/>
    </row>
    <row r="4" spans="1:10" ht="30" customHeight="1" x14ac:dyDescent="0.3">
      <c r="A4" s="202"/>
      <c r="B4" s="197"/>
      <c r="C4" s="198"/>
      <c r="D4" s="199"/>
      <c r="E4" s="195" t="s">
        <v>134</v>
      </c>
      <c r="F4" s="196"/>
      <c r="G4" s="76"/>
      <c r="H4" s="206"/>
      <c r="I4" s="207"/>
      <c r="J4" s="208"/>
    </row>
    <row r="5" spans="1:10" ht="30" customHeight="1" x14ac:dyDescent="0.3">
      <c r="A5" s="203"/>
      <c r="B5" s="7" t="s">
        <v>1</v>
      </c>
      <c r="C5" s="7" t="s">
        <v>2</v>
      </c>
      <c r="D5" s="7" t="s">
        <v>3</v>
      </c>
      <c r="E5" s="7" t="s">
        <v>1</v>
      </c>
      <c r="F5" s="7" t="s">
        <v>2</v>
      </c>
      <c r="G5" s="7" t="s">
        <v>3</v>
      </c>
      <c r="H5" s="7" t="s">
        <v>1</v>
      </c>
      <c r="I5" s="7" t="s">
        <v>2</v>
      </c>
      <c r="J5" s="8" t="s">
        <v>3</v>
      </c>
    </row>
    <row r="6" spans="1:10" ht="30" customHeight="1" x14ac:dyDescent="0.3">
      <c r="A6" s="9" t="s">
        <v>29</v>
      </c>
      <c r="B6" s="49">
        <v>4327</v>
      </c>
      <c r="C6" s="50">
        <v>4058</v>
      </c>
      <c r="D6" s="51">
        <f t="shared" ref="D6:D11" si="0">SUM(B6:C6)</f>
        <v>8385</v>
      </c>
      <c r="E6" s="51">
        <v>1197</v>
      </c>
      <c r="F6" s="51">
        <v>1044</v>
      </c>
      <c r="G6" s="51">
        <f>SUM(E6:F6)</f>
        <v>2241</v>
      </c>
      <c r="H6" s="52">
        <f>(E6)/B6*100</f>
        <v>27.663508204298594</v>
      </c>
      <c r="I6" s="52">
        <f>(F6)/C6*100</f>
        <v>25.726959093149333</v>
      </c>
      <c r="J6" s="53">
        <f t="shared" ref="J6:J11" si="1">G6/D6*100</f>
        <v>26.726296958855102</v>
      </c>
    </row>
    <row r="7" spans="1:10" ht="30" customHeight="1" x14ac:dyDescent="0.3">
      <c r="A7" s="9" t="s">
        <v>30</v>
      </c>
      <c r="B7" s="49">
        <v>1383</v>
      </c>
      <c r="C7" s="49">
        <v>1510</v>
      </c>
      <c r="D7" s="51">
        <f t="shared" si="0"/>
        <v>2893</v>
      </c>
      <c r="E7" s="51">
        <v>386</v>
      </c>
      <c r="F7" s="51">
        <v>377</v>
      </c>
      <c r="G7" s="51">
        <f>SUM(E7:F7)</f>
        <v>763</v>
      </c>
      <c r="H7" s="52">
        <f t="shared" ref="H7:H10" si="2">(E7)/B7*100</f>
        <v>27.910339840925523</v>
      </c>
      <c r="I7" s="52">
        <f t="shared" ref="I7:I10" si="3">(F7)/C7*100</f>
        <v>24.96688741721854</v>
      </c>
      <c r="J7" s="53">
        <f t="shared" si="1"/>
        <v>26.374006221914968</v>
      </c>
    </row>
    <row r="8" spans="1:10" ht="30" customHeight="1" x14ac:dyDescent="0.3">
      <c r="A8" s="9" t="s">
        <v>31</v>
      </c>
      <c r="B8" s="49">
        <v>978</v>
      </c>
      <c r="C8" s="49">
        <v>984</v>
      </c>
      <c r="D8" s="51">
        <f t="shared" si="0"/>
        <v>1962</v>
      </c>
      <c r="E8" s="51">
        <v>304</v>
      </c>
      <c r="F8" s="51">
        <v>248</v>
      </c>
      <c r="G8" s="51">
        <f>SUM(E8:F8)</f>
        <v>552</v>
      </c>
      <c r="H8" s="52">
        <f t="shared" si="2"/>
        <v>31.083844580777097</v>
      </c>
      <c r="I8" s="52">
        <f t="shared" si="3"/>
        <v>25.203252032520325</v>
      </c>
      <c r="J8" s="53">
        <f t="shared" si="1"/>
        <v>28.134556574923547</v>
      </c>
    </row>
    <row r="9" spans="1:10" ht="30" customHeight="1" x14ac:dyDescent="0.3">
      <c r="A9" s="9" t="s">
        <v>32</v>
      </c>
      <c r="B9" s="49">
        <v>837</v>
      </c>
      <c r="C9" s="49">
        <v>898</v>
      </c>
      <c r="D9" s="51">
        <f t="shared" si="0"/>
        <v>1735</v>
      </c>
      <c r="E9" s="51">
        <v>287</v>
      </c>
      <c r="F9" s="51">
        <v>281</v>
      </c>
      <c r="G9" s="51">
        <f>SUM(E9:F9)</f>
        <v>568</v>
      </c>
      <c r="H9" s="52">
        <f t="shared" si="2"/>
        <v>34.289127837514933</v>
      </c>
      <c r="I9" s="52">
        <f t="shared" si="3"/>
        <v>31.29175946547884</v>
      </c>
      <c r="J9" s="53">
        <f t="shared" si="1"/>
        <v>32.737752161383291</v>
      </c>
    </row>
    <row r="10" spans="1:10" ht="30" customHeight="1" thickBot="1" x14ac:dyDescent="0.35">
      <c r="A10" s="10" t="s">
        <v>33</v>
      </c>
      <c r="B10" s="59">
        <v>773</v>
      </c>
      <c r="C10" s="59">
        <v>785</v>
      </c>
      <c r="D10" s="63">
        <f t="shared" si="0"/>
        <v>1558</v>
      </c>
      <c r="E10" s="63">
        <v>249</v>
      </c>
      <c r="F10" s="63">
        <v>214</v>
      </c>
      <c r="G10" s="65">
        <f>SUM(E10:F10)</f>
        <v>463</v>
      </c>
      <c r="H10" s="55">
        <f t="shared" si="2"/>
        <v>32.212160413971539</v>
      </c>
      <c r="I10" s="55">
        <f t="shared" si="3"/>
        <v>27.261146496815286</v>
      </c>
      <c r="J10" s="60">
        <f t="shared" si="1"/>
        <v>29.717586649550704</v>
      </c>
    </row>
    <row r="11" spans="1:10" ht="30" customHeight="1" thickTop="1" thickBot="1" x14ac:dyDescent="0.35">
      <c r="A11" s="11" t="s">
        <v>3</v>
      </c>
      <c r="B11" s="56">
        <f>SUM(B6:B10)</f>
        <v>8298</v>
      </c>
      <c r="C11" s="56">
        <f>SUM(C6:C10)</f>
        <v>8235</v>
      </c>
      <c r="D11" s="56">
        <f t="shared" si="0"/>
        <v>16533</v>
      </c>
      <c r="E11" s="56">
        <f>SUM(E6:E10)</f>
        <v>2423</v>
      </c>
      <c r="F11" s="56">
        <f t="shared" ref="F11" si="4">SUM(F6:F10)</f>
        <v>2164</v>
      </c>
      <c r="G11" s="56">
        <f>SUM(G6:G10)</f>
        <v>4587</v>
      </c>
      <c r="H11" s="57">
        <f>(E11)/B11*100</f>
        <v>29.199807182453601</v>
      </c>
      <c r="I11" s="57">
        <f>(F11)/C11*100</f>
        <v>26.278081360048571</v>
      </c>
      <c r="J11" s="58">
        <f t="shared" si="1"/>
        <v>27.744510978043913</v>
      </c>
    </row>
    <row r="12" spans="1:10" ht="30" customHeight="1" x14ac:dyDescent="0.3">
      <c r="A12" s="14"/>
      <c r="B12" s="15"/>
      <c r="C12" s="15"/>
      <c r="D12" s="15"/>
      <c r="E12" s="15"/>
      <c r="F12" s="15"/>
      <c r="G12" s="15"/>
      <c r="H12" s="16"/>
      <c r="I12" s="16"/>
      <c r="J12" s="16"/>
    </row>
    <row r="13" spans="1:10" ht="30" customHeight="1" x14ac:dyDescent="0.3">
      <c r="A13" s="17"/>
      <c r="B13" s="18"/>
      <c r="C13" s="18"/>
      <c r="D13" s="18"/>
      <c r="E13" s="18"/>
      <c r="F13" s="18"/>
      <c r="G13" s="18"/>
      <c r="H13" s="19"/>
      <c r="I13" s="19"/>
      <c r="J13" s="19"/>
    </row>
    <row r="14" spans="1:10" ht="30" customHeight="1" x14ac:dyDescent="0.3">
      <c r="A14" s="17"/>
      <c r="B14" s="18"/>
      <c r="C14" s="18"/>
      <c r="D14" s="18"/>
      <c r="E14" s="18"/>
      <c r="F14" s="18"/>
      <c r="G14" s="18"/>
      <c r="H14" s="19"/>
      <c r="I14" s="19"/>
      <c r="J14" s="19"/>
    </row>
    <row r="15" spans="1:10" ht="30" customHeight="1" thickBot="1" x14ac:dyDescent="0.35">
      <c r="A15" s="6" t="s">
        <v>34</v>
      </c>
      <c r="B15" s="18"/>
      <c r="C15" s="18"/>
      <c r="D15" s="18"/>
      <c r="E15" s="18"/>
      <c r="F15" s="18"/>
      <c r="G15" s="18"/>
      <c r="H15" s="19"/>
      <c r="I15" s="19"/>
      <c r="J15" s="19"/>
    </row>
    <row r="16" spans="1:10" ht="30" customHeight="1" x14ac:dyDescent="0.3">
      <c r="A16" s="192" t="s">
        <v>136</v>
      </c>
      <c r="B16" s="190" t="s">
        <v>10</v>
      </c>
      <c r="C16" s="190"/>
      <c r="D16" s="190"/>
      <c r="E16" s="190" t="s">
        <v>11</v>
      </c>
      <c r="F16" s="190"/>
      <c r="G16" s="190"/>
      <c r="H16" s="190" t="s">
        <v>12</v>
      </c>
      <c r="I16" s="190"/>
      <c r="J16" s="191"/>
    </row>
    <row r="17" spans="1:10" ht="30" customHeight="1" x14ac:dyDescent="0.3">
      <c r="A17" s="193"/>
      <c r="B17" s="197"/>
      <c r="C17" s="198"/>
      <c r="D17" s="199"/>
      <c r="E17" s="210" t="s">
        <v>135</v>
      </c>
      <c r="F17" s="211"/>
      <c r="G17" s="76"/>
      <c r="H17" s="206"/>
      <c r="I17" s="207"/>
      <c r="J17" s="208"/>
    </row>
    <row r="18" spans="1:10" ht="30" customHeight="1" x14ac:dyDescent="0.3">
      <c r="A18" s="194"/>
      <c r="B18" s="37" t="s">
        <v>1</v>
      </c>
      <c r="C18" s="37" t="s">
        <v>2</v>
      </c>
      <c r="D18" s="37" t="s">
        <v>3</v>
      </c>
      <c r="E18" s="7" t="s">
        <v>1</v>
      </c>
      <c r="F18" s="7" t="s">
        <v>2</v>
      </c>
      <c r="G18" s="37" t="s">
        <v>3</v>
      </c>
      <c r="H18" s="37" t="s">
        <v>1</v>
      </c>
      <c r="I18" s="37" t="s">
        <v>2</v>
      </c>
      <c r="J18" s="38" t="s">
        <v>3</v>
      </c>
    </row>
    <row r="19" spans="1:10" ht="30" customHeight="1" x14ac:dyDescent="0.3">
      <c r="A19" s="45" t="s">
        <v>35</v>
      </c>
      <c r="B19" s="49">
        <v>389</v>
      </c>
      <c r="C19" s="49">
        <v>391</v>
      </c>
      <c r="D19" s="51">
        <f t="shared" ref="D19:D25" si="5">SUM(B19:C19)</f>
        <v>780</v>
      </c>
      <c r="E19" s="51">
        <v>104</v>
      </c>
      <c r="F19" s="51">
        <v>89</v>
      </c>
      <c r="G19" s="51">
        <f t="shared" ref="G19:G26" si="6">SUM(E19:F19)</f>
        <v>193</v>
      </c>
      <c r="H19" s="52">
        <f>(E19)/B19*100</f>
        <v>26.735218508997427</v>
      </c>
      <c r="I19" s="52">
        <f>(F19)/C19*100</f>
        <v>22.762148337595907</v>
      </c>
      <c r="J19" s="53">
        <f t="shared" ref="J19:J26" si="7">G19/D19*100</f>
        <v>24.743589743589745</v>
      </c>
    </row>
    <row r="20" spans="1:10" ht="30" customHeight="1" x14ac:dyDescent="0.3">
      <c r="A20" s="46" t="s">
        <v>36</v>
      </c>
      <c r="B20" s="49">
        <v>1212</v>
      </c>
      <c r="C20" s="49">
        <v>1194</v>
      </c>
      <c r="D20" s="51">
        <f t="shared" si="5"/>
        <v>2406</v>
      </c>
      <c r="E20" s="51">
        <v>325</v>
      </c>
      <c r="F20" s="51">
        <v>284</v>
      </c>
      <c r="G20" s="51">
        <f t="shared" si="6"/>
        <v>609</v>
      </c>
      <c r="H20" s="52">
        <f t="shared" ref="H20:H25" si="8">(E20)/B20*100</f>
        <v>26.815181518151814</v>
      </c>
      <c r="I20" s="52">
        <f t="shared" ref="I20:I25" si="9">(F20)/C20*100</f>
        <v>23.785594639865998</v>
      </c>
      <c r="J20" s="53">
        <f t="shared" si="7"/>
        <v>25.311720698254366</v>
      </c>
    </row>
    <row r="21" spans="1:10" ht="30" customHeight="1" x14ac:dyDescent="0.3">
      <c r="A21" s="45" t="s">
        <v>37</v>
      </c>
      <c r="B21" s="49">
        <v>1781</v>
      </c>
      <c r="C21" s="49">
        <v>1817</v>
      </c>
      <c r="D21" s="51">
        <f t="shared" si="5"/>
        <v>3598</v>
      </c>
      <c r="E21" s="51">
        <v>532</v>
      </c>
      <c r="F21" s="51">
        <v>517</v>
      </c>
      <c r="G21" s="51">
        <f t="shared" si="6"/>
        <v>1049</v>
      </c>
      <c r="H21" s="52">
        <f t="shared" si="8"/>
        <v>29.87085906793936</v>
      </c>
      <c r="I21" s="52">
        <f t="shared" si="9"/>
        <v>28.453494771601541</v>
      </c>
      <c r="J21" s="53">
        <f t="shared" si="7"/>
        <v>29.155086158977213</v>
      </c>
    </row>
    <row r="22" spans="1:10" ht="30" customHeight="1" x14ac:dyDescent="0.3">
      <c r="A22" s="45" t="s">
        <v>38</v>
      </c>
      <c r="B22" s="49">
        <v>907</v>
      </c>
      <c r="C22" s="49">
        <v>900</v>
      </c>
      <c r="D22" s="51">
        <f t="shared" si="5"/>
        <v>1807</v>
      </c>
      <c r="E22" s="51">
        <v>282</v>
      </c>
      <c r="F22" s="51">
        <v>230</v>
      </c>
      <c r="G22" s="51">
        <f t="shared" si="6"/>
        <v>512</v>
      </c>
      <c r="H22" s="52">
        <f t="shared" si="8"/>
        <v>31.091510474090406</v>
      </c>
      <c r="I22" s="52">
        <f t="shared" si="9"/>
        <v>25.555555555555554</v>
      </c>
      <c r="J22" s="53">
        <f t="shared" si="7"/>
        <v>28.334255672385169</v>
      </c>
    </row>
    <row r="23" spans="1:10" ht="30" customHeight="1" x14ac:dyDescent="0.3">
      <c r="A23" s="45" t="s">
        <v>39</v>
      </c>
      <c r="B23" s="49">
        <v>344</v>
      </c>
      <c r="C23" s="49">
        <v>348</v>
      </c>
      <c r="D23" s="51">
        <f t="shared" si="5"/>
        <v>692</v>
      </c>
      <c r="E23" s="51">
        <v>98</v>
      </c>
      <c r="F23" s="51">
        <v>93</v>
      </c>
      <c r="G23" s="51">
        <f t="shared" si="6"/>
        <v>191</v>
      </c>
      <c r="H23" s="52">
        <f t="shared" si="8"/>
        <v>28.488372093023255</v>
      </c>
      <c r="I23" s="52">
        <f t="shared" si="9"/>
        <v>26.72413793103448</v>
      </c>
      <c r="J23" s="53">
        <f t="shared" si="7"/>
        <v>27.601156069364162</v>
      </c>
    </row>
    <row r="24" spans="1:10" ht="30" customHeight="1" x14ac:dyDescent="0.3">
      <c r="A24" s="45" t="s">
        <v>40</v>
      </c>
      <c r="B24" s="49">
        <v>793</v>
      </c>
      <c r="C24" s="49">
        <v>795</v>
      </c>
      <c r="D24" s="51">
        <f t="shared" si="5"/>
        <v>1588</v>
      </c>
      <c r="E24" s="51">
        <v>230</v>
      </c>
      <c r="F24" s="51">
        <v>213</v>
      </c>
      <c r="G24" s="51">
        <f t="shared" si="6"/>
        <v>443</v>
      </c>
      <c r="H24" s="52">
        <f t="shared" si="8"/>
        <v>29.00378310214376</v>
      </c>
      <c r="I24" s="52">
        <f t="shared" si="9"/>
        <v>26.79245283018868</v>
      </c>
      <c r="J24" s="53">
        <f t="shared" si="7"/>
        <v>27.896725440806048</v>
      </c>
    </row>
    <row r="25" spans="1:10" ht="30" customHeight="1" thickBot="1" x14ac:dyDescent="0.35">
      <c r="A25" s="47" t="s">
        <v>41</v>
      </c>
      <c r="B25" s="59">
        <v>2637</v>
      </c>
      <c r="C25" s="59">
        <v>2609</v>
      </c>
      <c r="D25" s="51">
        <f t="shared" si="5"/>
        <v>5246</v>
      </c>
      <c r="E25" s="51">
        <v>846</v>
      </c>
      <c r="F25" s="51">
        <v>767</v>
      </c>
      <c r="G25" s="51">
        <f t="shared" si="6"/>
        <v>1613</v>
      </c>
      <c r="H25" s="55">
        <f t="shared" si="8"/>
        <v>32.081911262798634</v>
      </c>
      <c r="I25" s="55">
        <f t="shared" si="9"/>
        <v>29.39823687236489</v>
      </c>
      <c r="J25" s="66">
        <f t="shared" si="7"/>
        <v>30.747235989325201</v>
      </c>
    </row>
    <row r="26" spans="1:10" ht="30" customHeight="1" thickTop="1" thickBot="1" x14ac:dyDescent="0.35">
      <c r="A26" s="11" t="s">
        <v>3</v>
      </c>
      <c r="B26" s="56">
        <f>SUM(B19:B25)</f>
        <v>8063</v>
      </c>
      <c r="C26" s="56">
        <f>SUM(C19:C25)</f>
        <v>8054</v>
      </c>
      <c r="D26" s="56">
        <f>SUM(B26:C26)</f>
        <v>16117</v>
      </c>
      <c r="E26" s="56">
        <f>SUM(E19:E25)</f>
        <v>2417</v>
      </c>
      <c r="F26" s="56">
        <f>SUM(F19:F25)</f>
        <v>2193</v>
      </c>
      <c r="G26" s="56">
        <f t="shared" si="6"/>
        <v>4610</v>
      </c>
      <c r="H26" s="57">
        <f>(E26)/B26*100</f>
        <v>29.976435569887137</v>
      </c>
      <c r="I26" s="57">
        <f>(F26)/C26*100</f>
        <v>27.228706232927735</v>
      </c>
      <c r="J26" s="67">
        <f t="shared" si="7"/>
        <v>28.603338090215303</v>
      </c>
    </row>
    <row r="27" spans="1:10" ht="30" customHeight="1" x14ac:dyDescent="0.3">
      <c r="A27" s="12"/>
      <c r="B27" s="12"/>
      <c r="C27" s="12"/>
      <c r="D27" s="12"/>
      <c r="E27" s="12"/>
      <c r="F27" s="12"/>
      <c r="G27" s="12"/>
      <c r="H27" s="12"/>
      <c r="I27" s="12"/>
      <c r="J27" s="12"/>
    </row>
    <row r="28" spans="1:10" ht="30" customHeight="1" x14ac:dyDescent="0.3">
      <c r="A28" s="13"/>
      <c r="B28" s="13"/>
      <c r="C28" s="13"/>
      <c r="D28" s="13"/>
      <c r="E28" s="13"/>
      <c r="F28" s="13"/>
      <c r="G28" s="13"/>
      <c r="H28" s="13"/>
      <c r="I28" s="13"/>
      <c r="J28" s="13"/>
    </row>
    <row r="29" spans="1:10" ht="30" customHeight="1" x14ac:dyDescent="0.3">
      <c r="A29" s="13"/>
      <c r="B29" s="13"/>
      <c r="C29" s="13"/>
      <c r="D29" s="13"/>
      <c r="E29" s="13"/>
      <c r="F29" s="13"/>
      <c r="G29" s="13"/>
      <c r="H29" s="13"/>
      <c r="I29" s="13"/>
      <c r="J29" s="13"/>
    </row>
    <row r="30" spans="1:10" ht="30" customHeight="1" x14ac:dyDescent="0.3">
      <c r="A30" s="189"/>
      <c r="B30" s="189"/>
      <c r="C30" s="189"/>
      <c r="D30" s="189"/>
      <c r="E30" s="189"/>
      <c r="F30" s="189"/>
      <c r="G30" s="189"/>
      <c r="H30" s="189"/>
      <c r="I30" s="189"/>
      <c r="J30" s="189"/>
    </row>
    <row r="31" spans="1:10" ht="30" customHeight="1" x14ac:dyDescent="0.3">
      <c r="A31" s="209"/>
      <c r="B31" s="209"/>
      <c r="C31" s="209"/>
      <c r="D31" s="209"/>
      <c r="E31" s="209"/>
      <c r="F31" s="209"/>
      <c r="G31" s="209"/>
      <c r="H31" s="209"/>
      <c r="I31" s="209"/>
      <c r="J31" s="209"/>
    </row>
  </sheetData>
  <mergeCells count="16">
    <mergeCell ref="A31:J31"/>
    <mergeCell ref="A16:A18"/>
    <mergeCell ref="B16:D16"/>
    <mergeCell ref="E16:G16"/>
    <mergeCell ref="H16:J16"/>
    <mergeCell ref="E17:F17"/>
    <mergeCell ref="B17:D17"/>
    <mergeCell ref="H17:J17"/>
    <mergeCell ref="A3:A5"/>
    <mergeCell ref="B3:D3"/>
    <mergeCell ref="E3:G3"/>
    <mergeCell ref="H3:J3"/>
    <mergeCell ref="A30:J30"/>
    <mergeCell ref="E4:F4"/>
    <mergeCell ref="B4:D4"/>
    <mergeCell ref="H4:J4"/>
  </mergeCells>
  <phoneticPr fontId="3"/>
  <printOptions horizontalCentered="1"/>
  <pageMargins left="0.35433070866141736" right="0.31496062992125984" top="0.23622047244094491" bottom="0.19685039370078741" header="0.23622047244094491" footer="0.1968503937007874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3"/>
  <sheetViews>
    <sheetView zoomScaleNormal="100" zoomScaleSheetLayoutView="100" workbookViewId="0">
      <selection activeCell="G31" sqref="G31"/>
    </sheetView>
  </sheetViews>
  <sheetFormatPr defaultColWidth="8.7265625" defaultRowHeight="13" x14ac:dyDescent="0.2"/>
  <cols>
    <col min="1" max="1" width="16.36328125" style="26" customWidth="1"/>
    <col min="2" max="3" width="8.6328125" style="26" bestFit="1" customWidth="1"/>
    <col min="4" max="4" width="8.08984375" style="26" customWidth="1"/>
    <col min="5" max="6" width="8.6328125" style="26" bestFit="1" customWidth="1"/>
    <col min="7" max="7" width="8.08984375" style="26" customWidth="1"/>
    <col min="8" max="10" width="6.6328125" style="26" customWidth="1"/>
    <col min="11" max="16384" width="8.7265625" style="26"/>
  </cols>
  <sheetData>
    <row r="1" spans="1:10" ht="24.75" customHeight="1" x14ac:dyDescent="0.2"/>
    <row r="2" spans="1:10" ht="30" customHeight="1" thickBot="1" x14ac:dyDescent="0.35">
      <c r="A2" s="6" t="s">
        <v>42</v>
      </c>
      <c r="B2" s="5"/>
      <c r="C2" s="5"/>
      <c r="D2" s="5"/>
      <c r="E2" s="5"/>
      <c r="F2" s="5"/>
      <c r="G2" s="5"/>
      <c r="H2" s="5"/>
      <c r="I2" s="5"/>
      <c r="J2" s="5"/>
    </row>
    <row r="3" spans="1:10" ht="30" customHeight="1" x14ac:dyDescent="0.2">
      <c r="A3" s="192" t="s">
        <v>136</v>
      </c>
      <c r="B3" s="190" t="s">
        <v>10</v>
      </c>
      <c r="C3" s="190"/>
      <c r="D3" s="190"/>
      <c r="E3" s="190" t="s">
        <v>11</v>
      </c>
      <c r="F3" s="190"/>
      <c r="G3" s="190"/>
      <c r="H3" s="190" t="s">
        <v>12</v>
      </c>
      <c r="I3" s="190"/>
      <c r="J3" s="191"/>
    </row>
    <row r="4" spans="1:10" ht="30" customHeight="1" x14ac:dyDescent="0.2">
      <c r="A4" s="193"/>
      <c r="B4" s="197"/>
      <c r="C4" s="198"/>
      <c r="D4" s="199"/>
      <c r="E4" s="195" t="s">
        <v>134</v>
      </c>
      <c r="F4" s="196"/>
      <c r="G4" s="76"/>
      <c r="H4" s="206"/>
      <c r="I4" s="207"/>
      <c r="J4" s="208"/>
    </row>
    <row r="5" spans="1:10" ht="30" customHeight="1" x14ac:dyDescent="0.2">
      <c r="A5" s="194"/>
      <c r="B5" s="7" t="s">
        <v>1</v>
      </c>
      <c r="C5" s="7" t="s">
        <v>2</v>
      </c>
      <c r="D5" s="7" t="s">
        <v>3</v>
      </c>
      <c r="E5" s="7" t="s">
        <v>1</v>
      </c>
      <c r="F5" s="7" t="s">
        <v>2</v>
      </c>
      <c r="G5" s="7" t="s">
        <v>3</v>
      </c>
      <c r="H5" s="7" t="s">
        <v>1</v>
      </c>
      <c r="I5" s="7" t="s">
        <v>2</v>
      </c>
      <c r="J5" s="8" t="s">
        <v>3</v>
      </c>
    </row>
    <row r="6" spans="1:10" ht="30" customHeight="1" x14ac:dyDescent="0.25">
      <c r="A6" s="43" t="s">
        <v>43</v>
      </c>
      <c r="B6" s="50">
        <v>3523</v>
      </c>
      <c r="C6" s="50">
        <v>3611</v>
      </c>
      <c r="D6" s="51">
        <f>SUM(B6:C6)</f>
        <v>7134</v>
      </c>
      <c r="E6" s="51">
        <v>898</v>
      </c>
      <c r="F6" s="51">
        <v>911</v>
      </c>
      <c r="G6" s="51">
        <f t="shared" ref="G6:G30" si="0">SUM(E6:F6)</f>
        <v>1809</v>
      </c>
      <c r="H6" s="52">
        <f>(E6)/B6*100</f>
        <v>25.489639511779732</v>
      </c>
      <c r="I6" s="52">
        <f>(F6)/C6*100</f>
        <v>25.22846856826364</v>
      </c>
      <c r="J6" s="53">
        <f t="shared" ref="J6:J30" si="1">G6/D6*100</f>
        <v>25.357443229604709</v>
      </c>
    </row>
    <row r="7" spans="1:10" ht="30" customHeight="1" x14ac:dyDescent="0.25">
      <c r="A7" s="43" t="s">
        <v>44</v>
      </c>
      <c r="B7" s="50">
        <v>906</v>
      </c>
      <c r="C7" s="50">
        <v>895</v>
      </c>
      <c r="D7" s="51">
        <f t="shared" ref="D7:D30" si="2">SUM(B7:C7)</f>
        <v>1801</v>
      </c>
      <c r="E7" s="51">
        <v>270</v>
      </c>
      <c r="F7" s="51">
        <v>246</v>
      </c>
      <c r="G7" s="51">
        <f t="shared" si="0"/>
        <v>516</v>
      </c>
      <c r="H7" s="52">
        <f t="shared" ref="H7:H29" si="3">(E7)/B7*100</f>
        <v>29.80132450331126</v>
      </c>
      <c r="I7" s="52">
        <f t="shared" ref="I7:I29" si="4">(F7)/C7*100</f>
        <v>27.486033519553072</v>
      </c>
      <c r="J7" s="53">
        <f t="shared" si="1"/>
        <v>28.650749583564689</v>
      </c>
    </row>
    <row r="8" spans="1:10" ht="30" customHeight="1" x14ac:dyDescent="0.25">
      <c r="A8" s="43" t="s">
        <v>45</v>
      </c>
      <c r="B8" s="50">
        <v>2107</v>
      </c>
      <c r="C8" s="50">
        <v>1970</v>
      </c>
      <c r="D8" s="51">
        <f t="shared" si="2"/>
        <v>4077</v>
      </c>
      <c r="E8" s="51">
        <v>532</v>
      </c>
      <c r="F8" s="51">
        <v>470</v>
      </c>
      <c r="G8" s="51">
        <f t="shared" si="0"/>
        <v>1002</v>
      </c>
      <c r="H8" s="52">
        <f t="shared" si="3"/>
        <v>25.249169435215947</v>
      </c>
      <c r="I8" s="52">
        <f t="shared" si="4"/>
        <v>23.857868020304569</v>
      </c>
      <c r="J8" s="53">
        <f t="shared" si="1"/>
        <v>24.57689477557027</v>
      </c>
    </row>
    <row r="9" spans="1:10" ht="30" customHeight="1" x14ac:dyDescent="0.25">
      <c r="A9" s="43" t="s">
        <v>46</v>
      </c>
      <c r="B9" s="50">
        <v>743</v>
      </c>
      <c r="C9" s="50">
        <v>747</v>
      </c>
      <c r="D9" s="51">
        <f t="shared" si="2"/>
        <v>1490</v>
      </c>
      <c r="E9" s="51">
        <v>303</v>
      </c>
      <c r="F9" s="51">
        <v>244</v>
      </c>
      <c r="G9" s="51">
        <f t="shared" si="0"/>
        <v>547</v>
      </c>
      <c r="H9" s="52">
        <f t="shared" si="3"/>
        <v>40.780619111709285</v>
      </c>
      <c r="I9" s="52">
        <f t="shared" si="4"/>
        <v>32.663989290495316</v>
      </c>
      <c r="J9" s="53">
        <f t="shared" si="1"/>
        <v>36.711409395973156</v>
      </c>
    </row>
    <row r="10" spans="1:10" ht="30" customHeight="1" x14ac:dyDescent="0.25">
      <c r="A10" s="43" t="s">
        <v>47</v>
      </c>
      <c r="B10" s="50">
        <v>540</v>
      </c>
      <c r="C10" s="50">
        <v>550</v>
      </c>
      <c r="D10" s="51">
        <f t="shared" si="2"/>
        <v>1090</v>
      </c>
      <c r="E10" s="51">
        <v>145</v>
      </c>
      <c r="F10" s="51">
        <v>137</v>
      </c>
      <c r="G10" s="51">
        <f t="shared" si="0"/>
        <v>282</v>
      </c>
      <c r="H10" s="52">
        <f t="shared" si="3"/>
        <v>26.851851851851855</v>
      </c>
      <c r="I10" s="52">
        <f t="shared" si="4"/>
        <v>24.90909090909091</v>
      </c>
      <c r="J10" s="53">
        <f t="shared" si="1"/>
        <v>25.871559633027523</v>
      </c>
    </row>
    <row r="11" spans="1:10" ht="30" customHeight="1" x14ac:dyDescent="0.25">
      <c r="A11" s="43" t="s">
        <v>48</v>
      </c>
      <c r="B11" s="50">
        <v>420</v>
      </c>
      <c r="C11" s="50">
        <v>400</v>
      </c>
      <c r="D11" s="51">
        <f t="shared" si="2"/>
        <v>820</v>
      </c>
      <c r="E11" s="51">
        <v>121</v>
      </c>
      <c r="F11" s="51">
        <v>104</v>
      </c>
      <c r="G11" s="51">
        <f t="shared" si="0"/>
        <v>225</v>
      </c>
      <c r="H11" s="52">
        <f t="shared" si="3"/>
        <v>28.809523809523807</v>
      </c>
      <c r="I11" s="52">
        <f t="shared" si="4"/>
        <v>26</v>
      </c>
      <c r="J11" s="53">
        <f t="shared" si="1"/>
        <v>27.439024390243905</v>
      </c>
    </row>
    <row r="12" spans="1:10" ht="30" customHeight="1" x14ac:dyDescent="0.25">
      <c r="A12" s="43" t="s">
        <v>49</v>
      </c>
      <c r="B12" s="50">
        <v>358</v>
      </c>
      <c r="C12" s="50">
        <v>372</v>
      </c>
      <c r="D12" s="51">
        <f t="shared" si="2"/>
        <v>730</v>
      </c>
      <c r="E12" s="51">
        <v>129</v>
      </c>
      <c r="F12" s="51">
        <v>109</v>
      </c>
      <c r="G12" s="51">
        <f t="shared" si="0"/>
        <v>238</v>
      </c>
      <c r="H12" s="52">
        <f t="shared" si="3"/>
        <v>36.033519553072622</v>
      </c>
      <c r="I12" s="52">
        <f t="shared" si="4"/>
        <v>29.301075268817208</v>
      </c>
      <c r="J12" s="53">
        <f t="shared" si="1"/>
        <v>32.602739726027394</v>
      </c>
    </row>
    <row r="13" spans="1:10" ht="30" customHeight="1" x14ac:dyDescent="0.25">
      <c r="A13" s="43" t="s">
        <v>50</v>
      </c>
      <c r="B13" s="50">
        <v>1743</v>
      </c>
      <c r="C13" s="50">
        <v>1759</v>
      </c>
      <c r="D13" s="51">
        <f t="shared" si="2"/>
        <v>3502</v>
      </c>
      <c r="E13" s="51">
        <v>520</v>
      </c>
      <c r="F13" s="51">
        <v>491</v>
      </c>
      <c r="G13" s="51">
        <f t="shared" si="0"/>
        <v>1011</v>
      </c>
      <c r="H13" s="52">
        <f t="shared" si="3"/>
        <v>29.833620195065979</v>
      </c>
      <c r="I13" s="52">
        <f t="shared" si="4"/>
        <v>27.913587265491756</v>
      </c>
      <c r="J13" s="53">
        <f t="shared" si="1"/>
        <v>28.869217589948597</v>
      </c>
    </row>
    <row r="14" spans="1:10" ht="30" customHeight="1" x14ac:dyDescent="0.25">
      <c r="A14" s="43" t="s">
        <v>51</v>
      </c>
      <c r="B14" s="50">
        <v>2424</v>
      </c>
      <c r="C14" s="50">
        <v>2453</v>
      </c>
      <c r="D14" s="51">
        <f t="shared" si="2"/>
        <v>4877</v>
      </c>
      <c r="E14" s="51">
        <v>872</v>
      </c>
      <c r="F14" s="51">
        <v>843</v>
      </c>
      <c r="G14" s="51">
        <f t="shared" si="0"/>
        <v>1715</v>
      </c>
      <c r="H14" s="52">
        <f t="shared" si="3"/>
        <v>35.973597359735976</v>
      </c>
      <c r="I14" s="52">
        <f t="shared" si="4"/>
        <v>34.366082348145127</v>
      </c>
      <c r="J14" s="53">
        <f t="shared" si="1"/>
        <v>35.165060488004926</v>
      </c>
    </row>
    <row r="15" spans="1:10" ht="30" customHeight="1" x14ac:dyDescent="0.25">
      <c r="A15" s="43" t="s">
        <v>52</v>
      </c>
      <c r="B15" s="50">
        <v>490</v>
      </c>
      <c r="C15" s="50">
        <v>507</v>
      </c>
      <c r="D15" s="51">
        <f t="shared" si="2"/>
        <v>997</v>
      </c>
      <c r="E15" s="51">
        <v>142</v>
      </c>
      <c r="F15" s="51">
        <v>129</v>
      </c>
      <c r="G15" s="51">
        <f t="shared" si="0"/>
        <v>271</v>
      </c>
      <c r="H15" s="52">
        <f t="shared" si="3"/>
        <v>28.979591836734691</v>
      </c>
      <c r="I15" s="52">
        <f t="shared" si="4"/>
        <v>25.443786982248522</v>
      </c>
      <c r="J15" s="53">
        <f t="shared" si="1"/>
        <v>27.181544633901705</v>
      </c>
    </row>
    <row r="16" spans="1:10" ht="30" customHeight="1" x14ac:dyDescent="0.25">
      <c r="A16" s="43" t="s">
        <v>53</v>
      </c>
      <c r="B16" s="50">
        <v>1926</v>
      </c>
      <c r="C16" s="50">
        <v>1869</v>
      </c>
      <c r="D16" s="51">
        <f t="shared" si="2"/>
        <v>3795</v>
      </c>
      <c r="E16" s="51">
        <v>738</v>
      </c>
      <c r="F16" s="51">
        <v>650</v>
      </c>
      <c r="G16" s="51">
        <f t="shared" si="0"/>
        <v>1388</v>
      </c>
      <c r="H16" s="52">
        <f t="shared" si="3"/>
        <v>38.31775700934579</v>
      </c>
      <c r="I16" s="52">
        <f t="shared" si="4"/>
        <v>34.77795612627073</v>
      </c>
      <c r="J16" s="53">
        <f t="shared" si="1"/>
        <v>36.574440052700922</v>
      </c>
    </row>
    <row r="17" spans="1:10" ht="30" customHeight="1" x14ac:dyDescent="0.25">
      <c r="A17" s="43" t="s">
        <v>54</v>
      </c>
      <c r="B17" s="50">
        <v>814</v>
      </c>
      <c r="C17" s="50">
        <v>832</v>
      </c>
      <c r="D17" s="51">
        <f t="shared" si="2"/>
        <v>1646</v>
      </c>
      <c r="E17" s="51">
        <v>246</v>
      </c>
      <c r="F17" s="51">
        <v>229</v>
      </c>
      <c r="G17" s="51">
        <f t="shared" si="0"/>
        <v>475</v>
      </c>
      <c r="H17" s="52">
        <f t="shared" si="3"/>
        <v>30.22113022113022</v>
      </c>
      <c r="I17" s="52">
        <f t="shared" si="4"/>
        <v>27.524038461538463</v>
      </c>
      <c r="J17" s="53">
        <f t="shared" si="1"/>
        <v>28.85783718104496</v>
      </c>
    </row>
    <row r="18" spans="1:10" ht="30" customHeight="1" x14ac:dyDescent="0.25">
      <c r="A18" s="43" t="s">
        <v>113</v>
      </c>
      <c r="B18" s="50">
        <v>3721</v>
      </c>
      <c r="C18" s="50">
        <v>3687</v>
      </c>
      <c r="D18" s="51">
        <f>SUM(B18:C18)</f>
        <v>7408</v>
      </c>
      <c r="E18" s="51">
        <v>1165</v>
      </c>
      <c r="F18" s="51">
        <v>1044</v>
      </c>
      <c r="G18" s="51">
        <f t="shared" si="0"/>
        <v>2209</v>
      </c>
      <c r="H18" s="52">
        <f t="shared" si="3"/>
        <v>31.308787960225747</v>
      </c>
      <c r="I18" s="52">
        <f t="shared" si="4"/>
        <v>28.315703824247358</v>
      </c>
      <c r="J18" s="53">
        <f t="shared" si="1"/>
        <v>29.819114470842333</v>
      </c>
    </row>
    <row r="19" spans="1:10" ht="30" customHeight="1" x14ac:dyDescent="0.25">
      <c r="A19" s="43" t="s">
        <v>55</v>
      </c>
      <c r="B19" s="50">
        <v>3807</v>
      </c>
      <c r="C19" s="50">
        <v>2792</v>
      </c>
      <c r="D19" s="51">
        <f t="shared" si="2"/>
        <v>6599</v>
      </c>
      <c r="E19" s="51">
        <v>1279</v>
      </c>
      <c r="F19" s="51">
        <v>913</v>
      </c>
      <c r="G19" s="51">
        <f t="shared" si="0"/>
        <v>2192</v>
      </c>
      <c r="H19" s="52">
        <f t="shared" si="3"/>
        <v>33.596007354872604</v>
      </c>
      <c r="I19" s="52">
        <f t="shared" si="4"/>
        <v>32.700573065902574</v>
      </c>
      <c r="J19" s="53">
        <f t="shared" si="1"/>
        <v>33.217154114259735</v>
      </c>
    </row>
    <row r="20" spans="1:10" ht="30" customHeight="1" x14ac:dyDescent="0.25">
      <c r="A20" s="43" t="s">
        <v>56</v>
      </c>
      <c r="B20" s="50">
        <v>935</v>
      </c>
      <c r="C20" s="50">
        <v>879</v>
      </c>
      <c r="D20" s="51">
        <f t="shared" si="2"/>
        <v>1814</v>
      </c>
      <c r="E20" s="51">
        <v>310</v>
      </c>
      <c r="F20" s="51">
        <v>274</v>
      </c>
      <c r="G20" s="51">
        <f t="shared" si="0"/>
        <v>584</v>
      </c>
      <c r="H20" s="52">
        <f t="shared" si="3"/>
        <v>33.155080213903744</v>
      </c>
      <c r="I20" s="52">
        <f t="shared" si="4"/>
        <v>31.171786120591584</v>
      </c>
      <c r="J20" s="53">
        <f t="shared" si="1"/>
        <v>32.194046306504958</v>
      </c>
    </row>
    <row r="21" spans="1:10" ht="30" customHeight="1" x14ac:dyDescent="0.25">
      <c r="A21" s="43" t="s">
        <v>57</v>
      </c>
      <c r="B21" s="50">
        <v>1918</v>
      </c>
      <c r="C21" s="50">
        <v>1873</v>
      </c>
      <c r="D21" s="51">
        <f t="shared" si="2"/>
        <v>3791</v>
      </c>
      <c r="E21" s="51">
        <v>656</v>
      </c>
      <c r="F21" s="51">
        <v>575</v>
      </c>
      <c r="G21" s="51">
        <f t="shared" si="0"/>
        <v>1231</v>
      </c>
      <c r="H21" s="52">
        <f t="shared" si="3"/>
        <v>34.202294056308659</v>
      </c>
      <c r="I21" s="52">
        <f t="shared" si="4"/>
        <v>30.699412706887347</v>
      </c>
      <c r="J21" s="53">
        <f t="shared" si="1"/>
        <v>32.471643365866527</v>
      </c>
    </row>
    <row r="22" spans="1:10" ht="30" customHeight="1" x14ac:dyDescent="0.25">
      <c r="A22" s="43" t="s">
        <v>58</v>
      </c>
      <c r="B22" s="50">
        <v>1730</v>
      </c>
      <c r="C22" s="50">
        <v>1614</v>
      </c>
      <c r="D22" s="51">
        <f t="shared" si="2"/>
        <v>3344</v>
      </c>
      <c r="E22" s="51">
        <v>668</v>
      </c>
      <c r="F22" s="51">
        <v>576</v>
      </c>
      <c r="G22" s="51">
        <f t="shared" si="0"/>
        <v>1244</v>
      </c>
      <c r="H22" s="52">
        <f t="shared" si="3"/>
        <v>38.612716763005778</v>
      </c>
      <c r="I22" s="52">
        <f t="shared" si="4"/>
        <v>35.687732342007436</v>
      </c>
      <c r="J22" s="53">
        <f t="shared" si="1"/>
        <v>37.200956937799049</v>
      </c>
    </row>
    <row r="23" spans="1:10" ht="30" customHeight="1" x14ac:dyDescent="0.25">
      <c r="A23" s="43" t="s">
        <v>59</v>
      </c>
      <c r="B23" s="50">
        <v>1760</v>
      </c>
      <c r="C23" s="50">
        <v>1803</v>
      </c>
      <c r="D23" s="51">
        <f t="shared" si="2"/>
        <v>3563</v>
      </c>
      <c r="E23" s="51">
        <v>489</v>
      </c>
      <c r="F23" s="51">
        <v>400</v>
      </c>
      <c r="G23" s="51">
        <f t="shared" si="0"/>
        <v>889</v>
      </c>
      <c r="H23" s="52">
        <f t="shared" si="3"/>
        <v>27.784090909090907</v>
      </c>
      <c r="I23" s="52">
        <f t="shared" si="4"/>
        <v>22.185246810870769</v>
      </c>
      <c r="J23" s="53">
        <f t="shared" si="1"/>
        <v>24.95088408644401</v>
      </c>
    </row>
    <row r="24" spans="1:10" ht="30" customHeight="1" x14ac:dyDescent="0.25">
      <c r="A24" s="43" t="s">
        <v>60</v>
      </c>
      <c r="B24" s="50">
        <v>1042</v>
      </c>
      <c r="C24" s="50">
        <v>1019</v>
      </c>
      <c r="D24" s="51">
        <f t="shared" si="2"/>
        <v>2061</v>
      </c>
      <c r="E24" s="51">
        <v>275</v>
      </c>
      <c r="F24" s="51">
        <v>253</v>
      </c>
      <c r="G24" s="51">
        <f t="shared" si="0"/>
        <v>528</v>
      </c>
      <c r="H24" s="52">
        <f t="shared" si="3"/>
        <v>26.391554702495203</v>
      </c>
      <c r="I24" s="52">
        <f t="shared" si="4"/>
        <v>24.828263002944063</v>
      </c>
      <c r="J24" s="53">
        <f t="shared" si="1"/>
        <v>25.618631732168851</v>
      </c>
    </row>
    <row r="25" spans="1:10" ht="30" customHeight="1" x14ac:dyDescent="0.25">
      <c r="A25" s="43" t="s">
        <v>61</v>
      </c>
      <c r="B25" s="50">
        <v>3805</v>
      </c>
      <c r="C25" s="50">
        <v>3768</v>
      </c>
      <c r="D25" s="51">
        <f t="shared" si="2"/>
        <v>7573</v>
      </c>
      <c r="E25" s="51">
        <v>1429</v>
      </c>
      <c r="F25" s="51">
        <v>1342</v>
      </c>
      <c r="G25" s="51">
        <f t="shared" si="0"/>
        <v>2771</v>
      </c>
      <c r="H25" s="52">
        <f t="shared" si="3"/>
        <v>37.55584756898817</v>
      </c>
      <c r="I25" s="52">
        <f t="shared" si="4"/>
        <v>35.615711252653924</v>
      </c>
      <c r="J25" s="53">
        <f t="shared" si="1"/>
        <v>36.590518948897397</v>
      </c>
    </row>
    <row r="26" spans="1:10" ht="30" customHeight="1" x14ac:dyDescent="0.25">
      <c r="A26" s="43" t="s">
        <v>62</v>
      </c>
      <c r="B26" s="50">
        <v>1399</v>
      </c>
      <c r="C26" s="50">
        <v>1411</v>
      </c>
      <c r="D26" s="51">
        <f t="shared" si="2"/>
        <v>2810</v>
      </c>
      <c r="E26" s="51">
        <v>495</v>
      </c>
      <c r="F26" s="51">
        <v>468</v>
      </c>
      <c r="G26" s="51">
        <f t="shared" si="0"/>
        <v>963</v>
      </c>
      <c r="H26" s="52">
        <f t="shared" si="3"/>
        <v>35.382416011436739</v>
      </c>
      <c r="I26" s="52">
        <f t="shared" si="4"/>
        <v>33.167965981573353</v>
      </c>
      <c r="J26" s="53">
        <f t="shared" si="1"/>
        <v>34.270462633451956</v>
      </c>
    </row>
    <row r="27" spans="1:10" ht="30" customHeight="1" x14ac:dyDescent="0.25">
      <c r="A27" s="43" t="s">
        <v>115</v>
      </c>
      <c r="B27" s="50">
        <v>3379</v>
      </c>
      <c r="C27" s="50">
        <v>3266</v>
      </c>
      <c r="D27" s="51">
        <f t="shared" si="2"/>
        <v>6645</v>
      </c>
      <c r="E27" s="51">
        <v>1203</v>
      </c>
      <c r="F27" s="51">
        <v>1026</v>
      </c>
      <c r="G27" s="51">
        <f t="shared" si="0"/>
        <v>2229</v>
      </c>
      <c r="H27" s="52">
        <f t="shared" si="3"/>
        <v>35.602249186149749</v>
      </c>
      <c r="I27" s="52">
        <f t="shared" si="4"/>
        <v>31.414574402939376</v>
      </c>
      <c r="J27" s="53">
        <f t="shared" si="1"/>
        <v>33.544018058690746</v>
      </c>
    </row>
    <row r="28" spans="1:10" ht="30" customHeight="1" thickBot="1" x14ac:dyDescent="0.3">
      <c r="A28" s="44" t="s">
        <v>116</v>
      </c>
      <c r="B28" s="54">
        <v>3823</v>
      </c>
      <c r="C28" s="50">
        <v>3543</v>
      </c>
      <c r="D28" s="63">
        <f t="shared" ref="D28" si="5">SUM(B28:C28)</f>
        <v>7366</v>
      </c>
      <c r="E28" s="63">
        <v>1321</v>
      </c>
      <c r="F28" s="63">
        <v>1222</v>
      </c>
      <c r="G28" s="63">
        <f t="shared" si="0"/>
        <v>2543</v>
      </c>
      <c r="H28" s="52">
        <f t="shared" si="3"/>
        <v>34.554015171331415</v>
      </c>
      <c r="I28" s="52">
        <f t="shared" si="4"/>
        <v>34.490544736099352</v>
      </c>
      <c r="J28" s="60">
        <f t="shared" si="1"/>
        <v>34.523486288351883</v>
      </c>
    </row>
    <row r="29" spans="1:10" ht="30" customHeight="1" thickTop="1" thickBot="1" x14ac:dyDescent="0.3">
      <c r="A29" s="44" t="s">
        <v>142</v>
      </c>
      <c r="B29" s="54">
        <v>1383</v>
      </c>
      <c r="C29" s="50">
        <v>1343</v>
      </c>
      <c r="D29" s="63">
        <f t="shared" si="2"/>
        <v>2726</v>
      </c>
      <c r="E29" s="63">
        <v>550</v>
      </c>
      <c r="F29" s="63">
        <v>548</v>
      </c>
      <c r="G29" s="65">
        <f t="shared" si="0"/>
        <v>1098</v>
      </c>
      <c r="H29" s="55">
        <f t="shared" si="3"/>
        <v>39.768618944323933</v>
      </c>
      <c r="I29" s="55">
        <f t="shared" si="4"/>
        <v>40.804169769173491</v>
      </c>
      <c r="J29" s="66">
        <f t="shared" si="1"/>
        <v>40.278796771826855</v>
      </c>
    </row>
    <row r="30" spans="1:10" ht="30" customHeight="1" thickTop="1" thickBot="1" x14ac:dyDescent="0.3">
      <c r="A30" s="11" t="s">
        <v>3</v>
      </c>
      <c r="B30" s="56">
        <f>SUM(B6:B29)</f>
        <v>44696</v>
      </c>
      <c r="C30" s="56">
        <f>SUM(C6:C29)</f>
        <v>42963</v>
      </c>
      <c r="D30" s="56">
        <f t="shared" si="2"/>
        <v>87659</v>
      </c>
      <c r="E30" s="56">
        <f>SUM(E6:E29)</f>
        <v>14756</v>
      </c>
      <c r="F30" s="56">
        <f>SUM(F6:F29)</f>
        <v>13204</v>
      </c>
      <c r="G30" s="77">
        <f t="shared" si="0"/>
        <v>27960</v>
      </c>
      <c r="H30" s="57">
        <f>(E30)/B30*100</f>
        <v>33.014139967782356</v>
      </c>
      <c r="I30" s="57">
        <f>(F30)/C30*100</f>
        <v>30.73342178153295</v>
      </c>
      <c r="J30" s="67">
        <f t="shared" si="1"/>
        <v>31.896325534172188</v>
      </c>
    </row>
    <row r="31" spans="1:10" ht="30" customHeight="1" x14ac:dyDescent="0.3">
      <c r="A31" s="12"/>
      <c r="B31" s="12"/>
      <c r="C31" s="12"/>
      <c r="D31" s="12"/>
      <c r="E31" s="12"/>
      <c r="F31" s="12"/>
      <c r="G31" s="12"/>
      <c r="H31" s="12"/>
      <c r="I31" s="12"/>
      <c r="J31" s="12"/>
    </row>
    <row r="32" spans="1:10" ht="30" customHeight="1" x14ac:dyDescent="0.2">
      <c r="A32" s="189"/>
      <c r="B32" s="189"/>
      <c r="C32" s="189"/>
      <c r="D32" s="189"/>
      <c r="E32" s="189"/>
      <c r="F32" s="189"/>
      <c r="G32" s="189"/>
      <c r="H32" s="189"/>
      <c r="I32" s="189"/>
      <c r="J32" s="189"/>
    </row>
    <row r="33" ht="30" customHeight="1" x14ac:dyDescent="0.2"/>
  </sheetData>
  <mergeCells count="8">
    <mergeCell ref="A32:J32"/>
    <mergeCell ref="A3:A5"/>
    <mergeCell ref="B3:D3"/>
    <mergeCell ref="E3:G3"/>
    <mergeCell ref="H3:J3"/>
    <mergeCell ref="E4:F4"/>
    <mergeCell ref="B4:D4"/>
    <mergeCell ref="H4:J4"/>
  </mergeCells>
  <phoneticPr fontId="3"/>
  <printOptions horizontalCentered="1"/>
  <pageMargins left="0.39370078740157483" right="0.23622047244094491" top="0.19685039370078741" bottom="0.19685039370078741" header="0.23622047244094491" footer="0.19685039370078741"/>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1"/>
  <sheetViews>
    <sheetView zoomScaleNormal="100" zoomScaleSheetLayoutView="100" workbookViewId="0">
      <selection activeCell="U23" sqref="U23"/>
    </sheetView>
  </sheetViews>
  <sheetFormatPr defaultColWidth="8.7265625" defaultRowHeight="13" x14ac:dyDescent="0.2"/>
  <cols>
    <col min="1" max="1" width="16.36328125" style="26" customWidth="1"/>
    <col min="2" max="3" width="7.08984375" style="26" customWidth="1"/>
    <col min="4" max="4" width="8.08984375" style="26" customWidth="1"/>
    <col min="5" max="6" width="5.90625" style="26" customWidth="1"/>
    <col min="7" max="7" width="8.08984375" style="26" customWidth="1"/>
    <col min="8" max="10" width="6.6328125" style="26" customWidth="1"/>
    <col min="11" max="16384" width="8.7265625" style="26"/>
  </cols>
  <sheetData>
    <row r="1" spans="1:10" ht="30" customHeight="1" x14ac:dyDescent="0.2"/>
    <row r="2" spans="1:10" ht="30" customHeight="1" thickBot="1" x14ac:dyDescent="0.35">
      <c r="A2" s="6" t="s">
        <v>63</v>
      </c>
      <c r="B2" s="5"/>
      <c r="C2" s="5"/>
      <c r="D2" s="5"/>
      <c r="E2" s="5"/>
      <c r="F2" s="5"/>
      <c r="G2" s="5"/>
      <c r="H2" s="5"/>
      <c r="I2" s="5"/>
      <c r="J2" s="5"/>
    </row>
    <row r="3" spans="1:10" ht="30" customHeight="1" x14ac:dyDescent="0.2">
      <c r="A3" s="192" t="s">
        <v>136</v>
      </c>
      <c r="B3" s="190" t="s">
        <v>10</v>
      </c>
      <c r="C3" s="190"/>
      <c r="D3" s="190"/>
      <c r="E3" s="190" t="s">
        <v>11</v>
      </c>
      <c r="F3" s="190"/>
      <c r="G3" s="190"/>
      <c r="H3" s="190" t="s">
        <v>12</v>
      </c>
      <c r="I3" s="190"/>
      <c r="J3" s="191"/>
    </row>
    <row r="4" spans="1:10" ht="30" customHeight="1" x14ac:dyDescent="0.2">
      <c r="A4" s="193"/>
      <c r="B4" s="197"/>
      <c r="C4" s="198"/>
      <c r="D4" s="199"/>
      <c r="E4" s="195" t="s">
        <v>134</v>
      </c>
      <c r="F4" s="196"/>
      <c r="G4" s="76"/>
      <c r="H4" s="206"/>
      <c r="I4" s="207"/>
      <c r="J4" s="208"/>
    </row>
    <row r="5" spans="1:10" ht="30" customHeight="1" x14ac:dyDescent="0.2">
      <c r="A5" s="194"/>
      <c r="B5" s="7" t="s">
        <v>1</v>
      </c>
      <c r="C5" s="7" t="s">
        <v>2</v>
      </c>
      <c r="D5" s="7" t="s">
        <v>3</v>
      </c>
      <c r="E5" s="7" t="s">
        <v>1</v>
      </c>
      <c r="F5" s="7" t="s">
        <v>2</v>
      </c>
      <c r="G5" s="7" t="s">
        <v>3</v>
      </c>
      <c r="H5" s="7" t="s">
        <v>1</v>
      </c>
      <c r="I5" s="7" t="s">
        <v>2</v>
      </c>
      <c r="J5" s="8" t="s">
        <v>3</v>
      </c>
    </row>
    <row r="6" spans="1:10" ht="30" customHeight="1" x14ac:dyDescent="0.25">
      <c r="A6" s="43" t="s">
        <v>64</v>
      </c>
      <c r="B6" s="49">
        <v>1700</v>
      </c>
      <c r="C6" s="49">
        <v>1849</v>
      </c>
      <c r="D6" s="51">
        <f>SUM(B6:C6)</f>
        <v>3549</v>
      </c>
      <c r="E6" s="51">
        <v>564</v>
      </c>
      <c r="F6" s="51">
        <v>530</v>
      </c>
      <c r="G6" s="51">
        <f t="shared" ref="G6:G22" si="0">SUM(E6:F6)</f>
        <v>1094</v>
      </c>
      <c r="H6" s="52">
        <f>(E6)/B6*100</f>
        <v>33.176470588235297</v>
      </c>
      <c r="I6" s="52">
        <f>(F6)/C6*100</f>
        <v>28.664142779881018</v>
      </c>
      <c r="J6" s="53">
        <f t="shared" ref="J6:J22" si="1">G6/D6*100</f>
        <v>30.825584671738515</v>
      </c>
    </row>
    <row r="7" spans="1:10" ht="30" customHeight="1" x14ac:dyDescent="0.25">
      <c r="A7" s="43" t="s">
        <v>65</v>
      </c>
      <c r="B7" s="49">
        <v>147</v>
      </c>
      <c r="C7" s="49">
        <v>165</v>
      </c>
      <c r="D7" s="51">
        <f t="shared" ref="D7:D22" si="2">SUM(B7:C7)</f>
        <v>312</v>
      </c>
      <c r="E7" s="51">
        <v>46</v>
      </c>
      <c r="F7" s="51">
        <v>52</v>
      </c>
      <c r="G7" s="51">
        <f t="shared" si="0"/>
        <v>98</v>
      </c>
      <c r="H7" s="52">
        <f t="shared" ref="H7:H21" si="3">(E7)/B7*100</f>
        <v>31.292517006802722</v>
      </c>
      <c r="I7" s="52">
        <f t="shared" ref="I7:I21" si="4">(F7)/C7*100</f>
        <v>31.515151515151512</v>
      </c>
      <c r="J7" s="53">
        <f t="shared" si="1"/>
        <v>31.410256410256409</v>
      </c>
    </row>
    <row r="8" spans="1:10" ht="30" customHeight="1" x14ac:dyDescent="0.25">
      <c r="A8" s="43" t="s">
        <v>66</v>
      </c>
      <c r="B8" s="49">
        <v>1458</v>
      </c>
      <c r="C8" s="49">
        <v>1441</v>
      </c>
      <c r="D8" s="51">
        <f t="shared" si="2"/>
        <v>2899</v>
      </c>
      <c r="E8" s="51">
        <v>511</v>
      </c>
      <c r="F8" s="51">
        <v>441</v>
      </c>
      <c r="G8" s="51">
        <f t="shared" si="0"/>
        <v>952</v>
      </c>
      <c r="H8" s="52">
        <f t="shared" si="3"/>
        <v>35.048010973936897</v>
      </c>
      <c r="I8" s="52">
        <f t="shared" si="4"/>
        <v>30.603747397640529</v>
      </c>
      <c r="J8" s="53">
        <f t="shared" si="1"/>
        <v>32.838909968954809</v>
      </c>
    </row>
    <row r="9" spans="1:10" ht="30" customHeight="1" x14ac:dyDescent="0.25">
      <c r="A9" s="43" t="s">
        <v>67</v>
      </c>
      <c r="B9" s="49">
        <v>747</v>
      </c>
      <c r="C9" s="49">
        <v>713</v>
      </c>
      <c r="D9" s="51">
        <f t="shared" si="2"/>
        <v>1460</v>
      </c>
      <c r="E9" s="51">
        <v>248</v>
      </c>
      <c r="F9" s="51">
        <v>250</v>
      </c>
      <c r="G9" s="51">
        <f t="shared" si="0"/>
        <v>498</v>
      </c>
      <c r="H9" s="52">
        <f t="shared" si="3"/>
        <v>33.19946452476573</v>
      </c>
      <c r="I9" s="52">
        <f t="shared" si="4"/>
        <v>35.06311360448808</v>
      </c>
      <c r="J9" s="53">
        <f t="shared" si="1"/>
        <v>34.109589041095887</v>
      </c>
    </row>
    <row r="10" spans="1:10" ht="30" customHeight="1" x14ac:dyDescent="0.25">
      <c r="A10" s="43" t="s">
        <v>68</v>
      </c>
      <c r="B10" s="49">
        <v>763</v>
      </c>
      <c r="C10" s="49">
        <v>843</v>
      </c>
      <c r="D10" s="51">
        <f t="shared" si="2"/>
        <v>1606</v>
      </c>
      <c r="E10" s="51">
        <v>339</v>
      </c>
      <c r="F10" s="51">
        <v>353</v>
      </c>
      <c r="G10" s="51">
        <f t="shared" si="0"/>
        <v>692</v>
      </c>
      <c r="H10" s="52">
        <f t="shared" si="3"/>
        <v>44.429882044560941</v>
      </c>
      <c r="I10" s="52">
        <f t="shared" si="4"/>
        <v>41.874258600237248</v>
      </c>
      <c r="J10" s="53">
        <f t="shared" si="1"/>
        <v>43.088418430884182</v>
      </c>
    </row>
    <row r="11" spans="1:10" ht="30" customHeight="1" x14ac:dyDescent="0.25">
      <c r="A11" s="43" t="s">
        <v>69</v>
      </c>
      <c r="B11" s="49">
        <v>1956</v>
      </c>
      <c r="C11" s="49">
        <v>1900</v>
      </c>
      <c r="D11" s="51">
        <f t="shared" si="2"/>
        <v>3856</v>
      </c>
      <c r="E11" s="51">
        <v>617</v>
      </c>
      <c r="F11" s="51">
        <v>534</v>
      </c>
      <c r="G11" s="51">
        <f t="shared" si="0"/>
        <v>1151</v>
      </c>
      <c r="H11" s="52">
        <f t="shared" si="3"/>
        <v>31.543967280163599</v>
      </c>
      <c r="I11" s="52">
        <f t="shared" si="4"/>
        <v>28.10526315789474</v>
      </c>
      <c r="J11" s="53">
        <f t="shared" si="1"/>
        <v>29.849585062240664</v>
      </c>
    </row>
    <row r="12" spans="1:10" ht="30" customHeight="1" x14ac:dyDescent="0.25">
      <c r="A12" s="43" t="s">
        <v>70</v>
      </c>
      <c r="B12" s="49">
        <v>1562</v>
      </c>
      <c r="C12" s="49">
        <v>1710</v>
      </c>
      <c r="D12" s="51">
        <f t="shared" si="2"/>
        <v>3272</v>
      </c>
      <c r="E12" s="51">
        <v>679</v>
      </c>
      <c r="F12" s="51">
        <v>683</v>
      </c>
      <c r="G12" s="51">
        <f t="shared" si="0"/>
        <v>1362</v>
      </c>
      <c r="H12" s="52">
        <f t="shared" si="3"/>
        <v>43.469910371318818</v>
      </c>
      <c r="I12" s="52">
        <f t="shared" si="4"/>
        <v>39.941520467836256</v>
      </c>
      <c r="J12" s="53">
        <f t="shared" si="1"/>
        <v>41.625916870415644</v>
      </c>
    </row>
    <row r="13" spans="1:10" ht="30" customHeight="1" x14ac:dyDescent="0.25">
      <c r="A13" s="43" t="s">
        <v>71</v>
      </c>
      <c r="B13" s="49">
        <v>946</v>
      </c>
      <c r="C13" s="49">
        <v>1017</v>
      </c>
      <c r="D13" s="51">
        <f t="shared" si="2"/>
        <v>1963</v>
      </c>
      <c r="E13" s="51">
        <v>459</v>
      </c>
      <c r="F13" s="51">
        <v>462</v>
      </c>
      <c r="G13" s="51">
        <f t="shared" si="0"/>
        <v>921</v>
      </c>
      <c r="H13" s="52">
        <f t="shared" si="3"/>
        <v>48.520084566596196</v>
      </c>
      <c r="I13" s="52">
        <f t="shared" si="4"/>
        <v>45.427728613569322</v>
      </c>
      <c r="J13" s="53">
        <f t="shared" si="1"/>
        <v>46.917982679572084</v>
      </c>
    </row>
    <row r="14" spans="1:10" ht="30" customHeight="1" x14ac:dyDescent="0.25">
      <c r="A14" s="43" t="s">
        <v>72</v>
      </c>
      <c r="B14" s="49">
        <v>4451</v>
      </c>
      <c r="C14" s="49">
        <v>4433</v>
      </c>
      <c r="D14" s="51">
        <f t="shared" si="2"/>
        <v>8884</v>
      </c>
      <c r="E14" s="51">
        <v>1402</v>
      </c>
      <c r="F14" s="51">
        <v>1319</v>
      </c>
      <c r="G14" s="51">
        <f t="shared" si="0"/>
        <v>2721</v>
      </c>
      <c r="H14" s="52">
        <f t="shared" si="3"/>
        <v>31.498539654010333</v>
      </c>
      <c r="I14" s="52">
        <f t="shared" si="4"/>
        <v>29.754116850891045</v>
      </c>
      <c r="J14" s="53">
        <f t="shared" si="1"/>
        <v>30.628095452498876</v>
      </c>
    </row>
    <row r="15" spans="1:10" ht="30" customHeight="1" x14ac:dyDescent="0.25">
      <c r="A15" s="43" t="s">
        <v>73</v>
      </c>
      <c r="B15" s="49">
        <v>1512</v>
      </c>
      <c r="C15" s="49">
        <v>1644</v>
      </c>
      <c r="D15" s="51">
        <f t="shared" si="2"/>
        <v>3156</v>
      </c>
      <c r="E15" s="51">
        <v>452</v>
      </c>
      <c r="F15" s="51">
        <v>390</v>
      </c>
      <c r="G15" s="51">
        <f t="shared" si="0"/>
        <v>842</v>
      </c>
      <c r="H15" s="52">
        <f t="shared" si="3"/>
        <v>29.894179894179896</v>
      </c>
      <c r="I15" s="52">
        <f t="shared" si="4"/>
        <v>23.722627737226276</v>
      </c>
      <c r="J15" s="53">
        <f t="shared" si="1"/>
        <v>26.679340937896072</v>
      </c>
    </row>
    <row r="16" spans="1:10" ht="30" customHeight="1" x14ac:dyDescent="0.25">
      <c r="A16" s="43" t="s">
        <v>74</v>
      </c>
      <c r="B16" s="49">
        <v>1185</v>
      </c>
      <c r="C16" s="49">
        <v>1016</v>
      </c>
      <c r="D16" s="51">
        <f t="shared" si="2"/>
        <v>2201</v>
      </c>
      <c r="E16" s="51">
        <v>433</v>
      </c>
      <c r="F16" s="51">
        <v>358</v>
      </c>
      <c r="G16" s="51">
        <f t="shared" si="0"/>
        <v>791</v>
      </c>
      <c r="H16" s="52">
        <f t="shared" si="3"/>
        <v>36.540084388185655</v>
      </c>
      <c r="I16" s="52">
        <f t="shared" si="4"/>
        <v>35.236220472440941</v>
      </c>
      <c r="J16" s="53">
        <f t="shared" si="1"/>
        <v>35.938209904588824</v>
      </c>
    </row>
    <row r="17" spans="1:10" ht="30" customHeight="1" x14ac:dyDescent="0.25">
      <c r="A17" s="43" t="s">
        <v>75</v>
      </c>
      <c r="B17" s="49">
        <v>2230</v>
      </c>
      <c r="C17" s="49">
        <v>1548</v>
      </c>
      <c r="D17" s="51">
        <f t="shared" si="2"/>
        <v>3778</v>
      </c>
      <c r="E17" s="51">
        <v>675</v>
      </c>
      <c r="F17" s="51">
        <v>405</v>
      </c>
      <c r="G17" s="51">
        <f t="shared" si="0"/>
        <v>1080</v>
      </c>
      <c r="H17" s="52">
        <f t="shared" si="3"/>
        <v>30.269058295964125</v>
      </c>
      <c r="I17" s="52">
        <f t="shared" si="4"/>
        <v>26.162790697674421</v>
      </c>
      <c r="J17" s="53">
        <f t="shared" si="1"/>
        <v>28.586553732133403</v>
      </c>
    </row>
    <row r="18" spans="1:10" ht="30" customHeight="1" x14ac:dyDescent="0.25">
      <c r="A18" s="43" t="s">
        <v>76</v>
      </c>
      <c r="B18" s="49">
        <v>1463</v>
      </c>
      <c r="C18" s="49">
        <v>1290</v>
      </c>
      <c r="D18" s="51">
        <f t="shared" si="2"/>
        <v>2753</v>
      </c>
      <c r="E18" s="51">
        <v>512</v>
      </c>
      <c r="F18" s="51">
        <v>382</v>
      </c>
      <c r="G18" s="51">
        <f t="shared" si="0"/>
        <v>894</v>
      </c>
      <c r="H18" s="52">
        <f t="shared" si="3"/>
        <v>34.99658236500342</v>
      </c>
      <c r="I18" s="52">
        <f t="shared" si="4"/>
        <v>29.612403100775193</v>
      </c>
      <c r="J18" s="53">
        <f t="shared" si="1"/>
        <v>32.473665092626227</v>
      </c>
    </row>
    <row r="19" spans="1:10" ht="30" customHeight="1" x14ac:dyDescent="0.25">
      <c r="A19" s="43" t="s">
        <v>77</v>
      </c>
      <c r="B19" s="49">
        <v>906</v>
      </c>
      <c r="C19" s="49">
        <v>920</v>
      </c>
      <c r="D19" s="51">
        <f t="shared" si="2"/>
        <v>1826</v>
      </c>
      <c r="E19" s="51">
        <v>294</v>
      </c>
      <c r="F19" s="51">
        <v>263</v>
      </c>
      <c r="G19" s="51">
        <f t="shared" si="0"/>
        <v>557</v>
      </c>
      <c r="H19" s="52">
        <f t="shared" si="3"/>
        <v>32.450331125827816</v>
      </c>
      <c r="I19" s="52">
        <f t="shared" si="4"/>
        <v>28.586956521739133</v>
      </c>
      <c r="J19" s="53">
        <f t="shared" si="1"/>
        <v>30.503833515881706</v>
      </c>
    </row>
    <row r="20" spans="1:10" ht="30" customHeight="1" x14ac:dyDescent="0.25">
      <c r="A20" s="43" t="s">
        <v>78</v>
      </c>
      <c r="B20" s="49">
        <v>1156</v>
      </c>
      <c r="C20" s="49">
        <v>1167</v>
      </c>
      <c r="D20" s="51">
        <f t="shared" si="2"/>
        <v>2323</v>
      </c>
      <c r="E20" s="51">
        <v>332</v>
      </c>
      <c r="F20" s="51">
        <v>291</v>
      </c>
      <c r="G20" s="51">
        <f t="shared" si="0"/>
        <v>623</v>
      </c>
      <c r="H20" s="52">
        <f t="shared" si="3"/>
        <v>28.719723183391004</v>
      </c>
      <c r="I20" s="52">
        <f t="shared" si="4"/>
        <v>24.935732647814909</v>
      </c>
      <c r="J20" s="53">
        <f t="shared" si="1"/>
        <v>26.81876883340508</v>
      </c>
    </row>
    <row r="21" spans="1:10" ht="30" customHeight="1" thickBot="1" x14ac:dyDescent="0.3">
      <c r="A21" s="43" t="s">
        <v>79</v>
      </c>
      <c r="B21" s="59">
        <v>1197</v>
      </c>
      <c r="C21" s="59">
        <v>1186</v>
      </c>
      <c r="D21" s="51">
        <f t="shared" si="2"/>
        <v>2383</v>
      </c>
      <c r="E21" s="51">
        <v>324</v>
      </c>
      <c r="F21" s="51">
        <v>344</v>
      </c>
      <c r="G21" s="51">
        <f t="shared" si="0"/>
        <v>668</v>
      </c>
      <c r="H21" s="55">
        <f t="shared" si="3"/>
        <v>27.06766917293233</v>
      </c>
      <c r="I21" s="55">
        <f t="shared" si="4"/>
        <v>29.005059021922431</v>
      </c>
      <c r="J21" s="66">
        <f t="shared" si="1"/>
        <v>28.031892572387747</v>
      </c>
    </row>
    <row r="22" spans="1:10" ht="30" customHeight="1" thickTop="1" thickBot="1" x14ac:dyDescent="0.3">
      <c r="A22" s="11" t="s">
        <v>3</v>
      </c>
      <c r="B22" s="56">
        <f>SUM(B6:B21)</f>
        <v>23379</v>
      </c>
      <c r="C22" s="56">
        <f>SUM(C6:C21)</f>
        <v>22842</v>
      </c>
      <c r="D22" s="56">
        <f t="shared" si="2"/>
        <v>46221</v>
      </c>
      <c r="E22" s="56">
        <f>SUM(E6:E21)</f>
        <v>7887</v>
      </c>
      <c r="F22" s="56">
        <f>SUM(F6:F21)</f>
        <v>7057</v>
      </c>
      <c r="G22" s="56">
        <f t="shared" si="0"/>
        <v>14944</v>
      </c>
      <c r="H22" s="57">
        <f>(E22)/B22*100</f>
        <v>33.73540356730399</v>
      </c>
      <c r="I22" s="57">
        <f>(F22)/C22*100</f>
        <v>30.894842833377112</v>
      </c>
      <c r="J22" s="67">
        <f t="shared" si="1"/>
        <v>32.331624153523293</v>
      </c>
    </row>
    <row r="23" spans="1:10" ht="30" customHeight="1" x14ac:dyDescent="0.3">
      <c r="A23" s="12"/>
      <c r="B23" s="12"/>
      <c r="C23" s="12"/>
      <c r="D23" s="12"/>
      <c r="E23" s="12"/>
      <c r="F23" s="12"/>
      <c r="G23" s="12"/>
      <c r="H23" s="12"/>
      <c r="I23" s="12"/>
      <c r="J23" s="12"/>
    </row>
    <row r="24" spans="1:10" ht="30" customHeight="1" x14ac:dyDescent="0.3">
      <c r="A24" s="13"/>
      <c r="B24" s="13"/>
      <c r="C24" s="13"/>
      <c r="D24" s="13"/>
      <c r="E24" s="13"/>
      <c r="F24" s="13"/>
      <c r="G24" s="13"/>
      <c r="H24" s="13"/>
      <c r="I24" s="13"/>
      <c r="J24" s="13"/>
    </row>
    <row r="25" spans="1:10" ht="30" customHeight="1" x14ac:dyDescent="0.3">
      <c r="A25" s="13"/>
      <c r="B25" s="13"/>
      <c r="C25" s="13"/>
      <c r="D25" s="13"/>
      <c r="E25" s="13"/>
      <c r="F25" s="13"/>
      <c r="G25" s="13"/>
      <c r="H25" s="13"/>
      <c r="I25" s="13"/>
      <c r="J25" s="13"/>
    </row>
    <row r="26" spans="1:10" ht="30" customHeight="1" x14ac:dyDescent="0.3">
      <c r="A26" s="13"/>
      <c r="B26" s="13"/>
      <c r="C26" s="13"/>
      <c r="D26" s="13"/>
      <c r="E26" s="13"/>
      <c r="F26" s="13"/>
      <c r="G26" s="13"/>
      <c r="H26" s="13"/>
      <c r="I26" s="13"/>
      <c r="J26" s="13"/>
    </row>
    <row r="27" spans="1:10" ht="30" customHeight="1" x14ac:dyDescent="0.3">
      <c r="A27" s="13"/>
      <c r="B27" s="13"/>
      <c r="C27" s="13"/>
      <c r="D27" s="13"/>
      <c r="E27" s="13"/>
      <c r="F27" s="13"/>
      <c r="G27" s="13"/>
      <c r="H27" s="13"/>
      <c r="I27" s="13"/>
      <c r="J27" s="13"/>
    </row>
    <row r="28" spans="1:10" ht="30" customHeight="1" x14ac:dyDescent="0.3">
      <c r="A28" s="13"/>
      <c r="B28" s="13"/>
      <c r="C28" s="13"/>
      <c r="D28" s="13"/>
      <c r="E28" s="13"/>
      <c r="F28" s="13"/>
      <c r="G28" s="13"/>
      <c r="H28" s="13"/>
      <c r="I28" s="13"/>
      <c r="J28" s="13"/>
    </row>
    <row r="29" spans="1:10" ht="30" customHeight="1" x14ac:dyDescent="0.3">
      <c r="A29" s="13"/>
      <c r="B29" s="13"/>
      <c r="C29" s="13"/>
      <c r="D29" s="13"/>
      <c r="E29" s="13"/>
      <c r="F29" s="13"/>
      <c r="G29" s="13"/>
      <c r="H29" s="13"/>
      <c r="I29" s="13"/>
      <c r="J29" s="13"/>
    </row>
    <row r="30" spans="1:10" ht="30" customHeight="1" x14ac:dyDescent="0.2">
      <c r="A30" s="189"/>
      <c r="B30" s="189"/>
      <c r="C30" s="189"/>
      <c r="D30" s="189"/>
      <c r="E30" s="189"/>
      <c r="F30" s="189"/>
      <c r="G30" s="189"/>
      <c r="H30" s="189"/>
      <c r="I30" s="189"/>
      <c r="J30" s="189"/>
    </row>
    <row r="31" spans="1:10" ht="30" customHeight="1" x14ac:dyDescent="0.2"/>
  </sheetData>
  <mergeCells count="8">
    <mergeCell ref="A30:J30"/>
    <mergeCell ref="A3:A5"/>
    <mergeCell ref="B3:D3"/>
    <mergeCell ref="E3:G3"/>
    <mergeCell ref="H3:J3"/>
    <mergeCell ref="E4:F4"/>
    <mergeCell ref="B4:D4"/>
    <mergeCell ref="H4:J4"/>
  </mergeCells>
  <phoneticPr fontId="3"/>
  <printOptions horizontalCentered="1"/>
  <pageMargins left="0.39370078740157483" right="0.23622047244094491" top="0.19685039370078741" bottom="0.19685039370078741" header="0.19685039370078741" footer="0.1968503937007874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3"/>
  <sheetViews>
    <sheetView zoomScaleNormal="100" zoomScaleSheetLayoutView="100" workbookViewId="0">
      <selection activeCell="F14" sqref="F14"/>
    </sheetView>
  </sheetViews>
  <sheetFormatPr defaultColWidth="8.7265625" defaultRowHeight="13" x14ac:dyDescent="0.2"/>
  <cols>
    <col min="1" max="1" width="16.36328125" style="26" customWidth="1"/>
    <col min="2" max="3" width="7.08984375" style="26" customWidth="1"/>
    <col min="4" max="4" width="8.08984375" style="26" customWidth="1"/>
    <col min="5" max="6" width="5.90625" style="26" customWidth="1"/>
    <col min="7" max="7" width="8.08984375" style="26" customWidth="1"/>
    <col min="8" max="10" width="7.36328125" style="26" customWidth="1"/>
    <col min="11" max="16384" width="8.7265625" style="26"/>
  </cols>
  <sheetData>
    <row r="1" spans="1:10" ht="13.5" customHeight="1" x14ac:dyDescent="0.2"/>
    <row r="2" spans="1:10" ht="30" customHeight="1" thickBot="1" x14ac:dyDescent="0.35">
      <c r="A2" s="6" t="s">
        <v>102</v>
      </c>
      <c r="B2" s="5"/>
      <c r="C2" s="5"/>
      <c r="D2" s="5"/>
      <c r="E2" s="5"/>
      <c r="F2" s="5"/>
      <c r="G2" s="5"/>
      <c r="H2" s="5"/>
      <c r="I2" s="5"/>
      <c r="J2" s="5"/>
    </row>
    <row r="3" spans="1:10" ht="26.25" customHeight="1" x14ac:dyDescent="0.2">
      <c r="A3" s="192" t="s">
        <v>136</v>
      </c>
      <c r="B3" s="190" t="s">
        <v>10</v>
      </c>
      <c r="C3" s="190"/>
      <c r="D3" s="190"/>
      <c r="E3" s="190" t="s">
        <v>11</v>
      </c>
      <c r="F3" s="190"/>
      <c r="G3" s="190"/>
      <c r="H3" s="190" t="s">
        <v>12</v>
      </c>
      <c r="I3" s="190"/>
      <c r="J3" s="191"/>
    </row>
    <row r="4" spans="1:10" ht="30" customHeight="1" x14ac:dyDescent="0.2">
      <c r="A4" s="193"/>
      <c r="B4" s="197"/>
      <c r="C4" s="198"/>
      <c r="D4" s="199"/>
      <c r="E4" s="195" t="s">
        <v>134</v>
      </c>
      <c r="F4" s="196"/>
      <c r="G4" s="76"/>
      <c r="H4" s="206"/>
      <c r="I4" s="207"/>
      <c r="J4" s="208"/>
    </row>
    <row r="5" spans="1:10" ht="28.5" customHeight="1" x14ac:dyDescent="0.2">
      <c r="A5" s="194"/>
      <c r="B5" s="41" t="s">
        <v>1</v>
      </c>
      <c r="C5" s="41" t="s">
        <v>2</v>
      </c>
      <c r="D5" s="41" t="s">
        <v>3</v>
      </c>
      <c r="E5" s="41" t="s">
        <v>1</v>
      </c>
      <c r="F5" s="41" t="s">
        <v>2</v>
      </c>
      <c r="G5" s="41" t="s">
        <v>3</v>
      </c>
      <c r="H5" s="41" t="s">
        <v>1</v>
      </c>
      <c r="I5" s="41" t="s">
        <v>2</v>
      </c>
      <c r="J5" s="42" t="s">
        <v>3</v>
      </c>
    </row>
    <row r="6" spans="1:10" ht="28.5" customHeight="1" x14ac:dyDescent="0.25">
      <c r="A6" s="43" t="s">
        <v>103</v>
      </c>
      <c r="B6" s="49">
        <v>1291</v>
      </c>
      <c r="C6" s="50">
        <v>1409</v>
      </c>
      <c r="D6" s="51">
        <f t="shared" ref="D6:D14" si="0">SUM(B6:C6)</f>
        <v>2700</v>
      </c>
      <c r="E6" s="51">
        <v>389</v>
      </c>
      <c r="F6" s="51">
        <v>373</v>
      </c>
      <c r="G6" s="51">
        <f t="shared" ref="G6:G14" si="1">SUM(E6:F6)</f>
        <v>762</v>
      </c>
      <c r="H6" s="52">
        <f>(E6)/B6*100</f>
        <v>30.131680867544542</v>
      </c>
      <c r="I6" s="52">
        <f>(F6)/C6*100</f>
        <v>26.472675656493966</v>
      </c>
      <c r="J6" s="53">
        <f t="shared" ref="J6:J14" si="2">G6/D6*100</f>
        <v>28.222222222222221</v>
      </c>
    </row>
    <row r="7" spans="1:10" ht="28.5" customHeight="1" x14ac:dyDescent="0.25">
      <c r="A7" s="43" t="s">
        <v>104</v>
      </c>
      <c r="B7" s="50">
        <v>1674</v>
      </c>
      <c r="C7" s="50">
        <v>1692</v>
      </c>
      <c r="D7" s="51">
        <f t="shared" si="0"/>
        <v>3366</v>
      </c>
      <c r="E7" s="51">
        <v>468</v>
      </c>
      <c r="F7" s="51">
        <v>402</v>
      </c>
      <c r="G7" s="51">
        <f t="shared" si="1"/>
        <v>870</v>
      </c>
      <c r="H7" s="52">
        <f t="shared" ref="H7:H13" si="3">(E7)/B7*100</f>
        <v>27.956989247311824</v>
      </c>
      <c r="I7" s="52">
        <f t="shared" ref="I7:I13" si="4">(F7)/C7*100</f>
        <v>23.75886524822695</v>
      </c>
      <c r="J7" s="53">
        <f t="shared" si="2"/>
        <v>25.846702317290553</v>
      </c>
    </row>
    <row r="8" spans="1:10" ht="28.5" customHeight="1" x14ac:dyDescent="0.25">
      <c r="A8" s="43" t="s">
        <v>105</v>
      </c>
      <c r="B8" s="50">
        <v>1062</v>
      </c>
      <c r="C8" s="50">
        <v>1086</v>
      </c>
      <c r="D8" s="51">
        <f t="shared" si="0"/>
        <v>2148</v>
      </c>
      <c r="E8" s="51">
        <v>323</v>
      </c>
      <c r="F8" s="51">
        <v>269</v>
      </c>
      <c r="G8" s="51">
        <f t="shared" si="1"/>
        <v>592</v>
      </c>
      <c r="H8" s="52">
        <f t="shared" si="3"/>
        <v>30.41431261770245</v>
      </c>
      <c r="I8" s="52">
        <f t="shared" si="4"/>
        <v>24.769797421731123</v>
      </c>
      <c r="J8" s="53">
        <f t="shared" si="2"/>
        <v>27.560521415270017</v>
      </c>
    </row>
    <row r="9" spans="1:10" ht="28.5" customHeight="1" x14ac:dyDescent="0.25">
      <c r="A9" s="43" t="s">
        <v>106</v>
      </c>
      <c r="B9" s="50">
        <v>817</v>
      </c>
      <c r="C9" s="50">
        <v>812</v>
      </c>
      <c r="D9" s="51">
        <f t="shared" si="0"/>
        <v>1629</v>
      </c>
      <c r="E9" s="51">
        <v>250</v>
      </c>
      <c r="F9" s="51">
        <v>235</v>
      </c>
      <c r="G9" s="51">
        <f t="shared" si="1"/>
        <v>485</v>
      </c>
      <c r="H9" s="52">
        <f t="shared" si="3"/>
        <v>30.599755201958384</v>
      </c>
      <c r="I9" s="52">
        <f t="shared" si="4"/>
        <v>28.940886699507391</v>
      </c>
      <c r="J9" s="53">
        <f t="shared" si="2"/>
        <v>29.772866789441377</v>
      </c>
    </row>
    <row r="10" spans="1:10" ht="28.5" customHeight="1" x14ac:dyDescent="0.25">
      <c r="A10" s="43" t="s">
        <v>107</v>
      </c>
      <c r="B10" s="50">
        <v>1295</v>
      </c>
      <c r="C10" s="50">
        <v>1316</v>
      </c>
      <c r="D10" s="51">
        <f t="shared" si="0"/>
        <v>2611</v>
      </c>
      <c r="E10" s="51">
        <v>426</v>
      </c>
      <c r="F10" s="51">
        <v>366</v>
      </c>
      <c r="G10" s="51">
        <f t="shared" si="1"/>
        <v>792</v>
      </c>
      <c r="H10" s="52">
        <f t="shared" si="3"/>
        <v>32.895752895752892</v>
      </c>
      <c r="I10" s="52">
        <f t="shared" si="4"/>
        <v>27.811550151975684</v>
      </c>
      <c r="J10" s="53">
        <f t="shared" si="2"/>
        <v>30.333205668326315</v>
      </c>
    </row>
    <row r="11" spans="1:10" ht="28.5" customHeight="1" x14ac:dyDescent="0.25">
      <c r="A11" s="43" t="s">
        <v>108</v>
      </c>
      <c r="B11" s="50">
        <v>1129</v>
      </c>
      <c r="C11" s="50">
        <v>1219</v>
      </c>
      <c r="D11" s="51">
        <f t="shared" si="0"/>
        <v>2348</v>
      </c>
      <c r="E11" s="51">
        <v>426</v>
      </c>
      <c r="F11" s="51">
        <v>409</v>
      </c>
      <c r="G11" s="51">
        <f t="shared" si="1"/>
        <v>835</v>
      </c>
      <c r="H11" s="52">
        <f t="shared" si="3"/>
        <v>37.732506643046939</v>
      </c>
      <c r="I11" s="52">
        <f t="shared" si="4"/>
        <v>33.55209187858901</v>
      </c>
      <c r="J11" s="53">
        <f t="shared" si="2"/>
        <v>35.56218057921636</v>
      </c>
    </row>
    <row r="12" spans="1:10" ht="28.5" customHeight="1" x14ac:dyDescent="0.25">
      <c r="A12" s="43" t="s">
        <v>109</v>
      </c>
      <c r="B12" s="50">
        <v>1267</v>
      </c>
      <c r="C12" s="50">
        <v>1266</v>
      </c>
      <c r="D12" s="51">
        <f t="shared" si="0"/>
        <v>2533</v>
      </c>
      <c r="E12" s="51">
        <v>421</v>
      </c>
      <c r="F12" s="51">
        <v>368</v>
      </c>
      <c r="G12" s="51">
        <f t="shared" si="1"/>
        <v>789</v>
      </c>
      <c r="H12" s="52">
        <f t="shared" si="3"/>
        <v>33.228097868981848</v>
      </c>
      <c r="I12" s="52">
        <f t="shared" si="4"/>
        <v>29.067930489731435</v>
      </c>
      <c r="J12" s="53">
        <f t="shared" si="2"/>
        <v>31.148835373075407</v>
      </c>
    </row>
    <row r="13" spans="1:10" ht="28.5" customHeight="1" thickBot="1" x14ac:dyDescent="0.3">
      <c r="A13" s="43" t="s">
        <v>110</v>
      </c>
      <c r="B13" s="54">
        <v>1179</v>
      </c>
      <c r="C13" s="50">
        <v>1193</v>
      </c>
      <c r="D13" s="51">
        <f t="shared" si="0"/>
        <v>2372</v>
      </c>
      <c r="E13" s="51">
        <v>346</v>
      </c>
      <c r="F13" s="51">
        <v>306</v>
      </c>
      <c r="G13" s="65">
        <f t="shared" si="1"/>
        <v>652</v>
      </c>
      <c r="H13" s="55">
        <f t="shared" si="3"/>
        <v>29.346904156064461</v>
      </c>
      <c r="I13" s="55">
        <f t="shared" si="4"/>
        <v>25.649622799664712</v>
      </c>
      <c r="J13" s="66">
        <f t="shared" si="2"/>
        <v>27.487352445193931</v>
      </c>
    </row>
    <row r="14" spans="1:10" ht="30" customHeight="1" thickTop="1" thickBot="1" x14ac:dyDescent="0.3">
      <c r="A14" s="11" t="s">
        <v>3</v>
      </c>
      <c r="B14" s="56">
        <f>SUM(B6:B13)</f>
        <v>9714</v>
      </c>
      <c r="C14" s="56">
        <f>SUM(C6:C13)</f>
        <v>9993</v>
      </c>
      <c r="D14" s="56">
        <f t="shared" si="0"/>
        <v>19707</v>
      </c>
      <c r="E14" s="56">
        <f>SUM(E6:E13)</f>
        <v>3049</v>
      </c>
      <c r="F14" s="56">
        <f>SUM(F6:F13)</f>
        <v>2728</v>
      </c>
      <c r="G14" s="77">
        <f t="shared" si="1"/>
        <v>5777</v>
      </c>
      <c r="H14" s="57">
        <f>(E14)/B14*100</f>
        <v>31.387687873172744</v>
      </c>
      <c r="I14" s="57">
        <f>(F14)/C14*100</f>
        <v>27.299109376563596</v>
      </c>
      <c r="J14" s="67">
        <f t="shared" si="2"/>
        <v>29.31445679200284</v>
      </c>
    </row>
    <row r="15" spans="1:10" ht="18.75" customHeight="1" x14ac:dyDescent="0.3">
      <c r="A15" s="12"/>
      <c r="B15" s="12"/>
      <c r="C15" s="12"/>
      <c r="D15" s="12"/>
      <c r="E15" s="12"/>
      <c r="F15" s="12"/>
      <c r="G15" s="12"/>
      <c r="H15" s="12"/>
      <c r="I15" s="12"/>
      <c r="J15" s="12"/>
    </row>
    <row r="33" spans="1:10" ht="14" x14ac:dyDescent="0.2">
      <c r="A33" s="189"/>
      <c r="B33" s="189"/>
      <c r="C33" s="189"/>
      <c r="D33" s="189"/>
      <c r="E33" s="189"/>
      <c r="F33" s="189"/>
      <c r="G33" s="189"/>
      <c r="H33" s="189"/>
      <c r="I33" s="189"/>
      <c r="J33" s="189"/>
    </row>
  </sheetData>
  <mergeCells count="8">
    <mergeCell ref="B4:D4"/>
    <mergeCell ref="H4:J4"/>
    <mergeCell ref="A33:J33"/>
    <mergeCell ref="A3:A5"/>
    <mergeCell ref="B3:D3"/>
    <mergeCell ref="E3:G3"/>
    <mergeCell ref="H3:J3"/>
    <mergeCell ref="E4:F4"/>
  </mergeCells>
  <phoneticPr fontId="3"/>
  <printOptions horizontalCentered="1"/>
  <pageMargins left="0.39370078740157483" right="0.23622047244094491" top="0.19685039370078741" bottom="0.19685039370078741" header="0.19685039370078741" footer="0.19685039370078741"/>
  <pageSetup paperSize="9" scale="9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33"/>
  <sheetViews>
    <sheetView tabSelected="1" zoomScale="70" zoomScaleNormal="70" workbookViewId="0">
      <selection activeCell="F4" sqref="F4"/>
    </sheetView>
  </sheetViews>
  <sheetFormatPr defaultColWidth="8.6328125" defaultRowHeight="30" customHeight="1" x14ac:dyDescent="0.2"/>
  <cols>
    <col min="1" max="1" width="3.36328125" style="26" customWidth="1"/>
    <col min="2" max="2" width="16.08984375" style="26" customWidth="1"/>
    <col min="3" max="3" width="13.6328125" style="26" customWidth="1"/>
    <col min="4" max="4" width="16.08984375" style="26" customWidth="1"/>
    <col min="5" max="5" width="16.26953125" style="26" customWidth="1"/>
    <col min="6" max="6" width="13.6328125" style="26" customWidth="1"/>
    <col min="7" max="7" width="6" style="26" customWidth="1"/>
    <col min="8" max="8" width="7.90625" style="26" customWidth="1"/>
    <col min="9" max="9" width="11.26953125" style="26" customWidth="1"/>
    <col min="10" max="16384" width="8.6328125" style="26"/>
  </cols>
  <sheetData>
    <row r="1" spans="2:9" s="20" customFormat="1" ht="30.75" customHeight="1" thickBot="1" x14ac:dyDescent="0.35">
      <c r="B1" s="36" t="s">
        <v>81</v>
      </c>
    </row>
    <row r="2" spans="2:9" ht="25" customHeight="1" x14ac:dyDescent="0.3">
      <c r="B2" s="21" t="s">
        <v>6</v>
      </c>
      <c r="C2" s="22">
        <v>119937</v>
      </c>
      <c r="D2" s="23"/>
      <c r="E2" s="24" t="s">
        <v>82</v>
      </c>
      <c r="F2" s="25">
        <f>C5/C3</f>
        <v>1.6917214871140684E-2</v>
      </c>
    </row>
    <row r="3" spans="2:9" ht="25" customHeight="1" x14ac:dyDescent="0.3">
      <c r="B3" s="27" t="s">
        <v>83</v>
      </c>
      <c r="C3" s="28">
        <v>119937</v>
      </c>
      <c r="D3" s="29"/>
      <c r="E3" s="30" t="s">
        <v>145</v>
      </c>
      <c r="F3" s="247">
        <v>5403</v>
      </c>
    </row>
    <row r="4" spans="2:9" ht="25" customHeight="1" x14ac:dyDescent="0.3">
      <c r="B4" s="27" t="s">
        <v>84</v>
      </c>
      <c r="C4" s="28">
        <v>117908</v>
      </c>
      <c r="D4" s="29"/>
      <c r="E4" s="30" t="s">
        <v>85</v>
      </c>
      <c r="F4" s="31">
        <v>0</v>
      </c>
    </row>
    <row r="5" spans="2:9" ht="25" customHeight="1" thickBot="1" x14ac:dyDescent="0.35">
      <c r="B5" s="32" t="s">
        <v>86</v>
      </c>
      <c r="C5" s="33">
        <v>2029</v>
      </c>
      <c r="D5" s="78"/>
      <c r="E5" s="79" t="s">
        <v>87</v>
      </c>
      <c r="F5" s="34">
        <v>11</v>
      </c>
    </row>
    <row r="6" spans="2:9" ht="25" customHeight="1" x14ac:dyDescent="0.2"/>
    <row r="7" spans="2:9" ht="27.75" customHeight="1" thickBot="1" x14ac:dyDescent="0.35">
      <c r="B7" s="36" t="s">
        <v>88</v>
      </c>
    </row>
    <row r="8" spans="2:9" ht="27" customHeight="1" x14ac:dyDescent="0.2">
      <c r="B8" s="227" t="s">
        <v>117</v>
      </c>
      <c r="C8" s="228"/>
      <c r="D8" s="228"/>
      <c r="E8" s="229"/>
      <c r="F8" s="215">
        <v>411</v>
      </c>
      <c r="G8" s="216"/>
      <c r="H8" s="35"/>
      <c r="I8" s="35"/>
    </row>
    <row r="9" spans="2:9" ht="27" customHeight="1" x14ac:dyDescent="0.2">
      <c r="B9" s="230"/>
      <c r="C9" s="231"/>
      <c r="D9" s="231"/>
      <c r="E9" s="232"/>
      <c r="F9" s="217"/>
      <c r="G9" s="218"/>
      <c r="H9" s="35"/>
      <c r="I9" s="35"/>
    </row>
    <row r="10" spans="2:9" ht="27" customHeight="1" x14ac:dyDescent="0.2">
      <c r="B10" s="224"/>
      <c r="C10" s="225"/>
      <c r="D10" s="225"/>
      <c r="E10" s="226"/>
      <c r="F10" s="219"/>
      <c r="G10" s="220"/>
      <c r="H10" s="35"/>
      <c r="I10" s="35"/>
    </row>
    <row r="11" spans="2:9" ht="27" customHeight="1" x14ac:dyDescent="0.2">
      <c r="B11" s="221" t="s">
        <v>114</v>
      </c>
      <c r="C11" s="222"/>
      <c r="D11" s="222"/>
      <c r="E11" s="223"/>
      <c r="F11" s="245">
        <v>6</v>
      </c>
      <c r="G11" s="246"/>
    </row>
    <row r="12" spans="2:9" ht="27" customHeight="1" x14ac:dyDescent="0.2">
      <c r="B12" s="224"/>
      <c r="C12" s="225"/>
      <c r="D12" s="225"/>
      <c r="E12" s="226"/>
      <c r="F12" s="219"/>
      <c r="G12" s="220"/>
    </row>
    <row r="13" spans="2:9" ht="27" customHeight="1" x14ac:dyDescent="0.2">
      <c r="B13" s="221" t="s">
        <v>143</v>
      </c>
      <c r="C13" s="222"/>
      <c r="D13" s="222"/>
      <c r="E13" s="223"/>
      <c r="F13" s="245">
        <v>9</v>
      </c>
      <c r="G13" s="246"/>
    </row>
    <row r="14" spans="2:9" ht="27" customHeight="1" x14ac:dyDescent="0.2">
      <c r="B14" s="224"/>
      <c r="C14" s="225"/>
      <c r="D14" s="225"/>
      <c r="E14" s="226"/>
      <c r="F14" s="219"/>
      <c r="G14" s="220"/>
    </row>
    <row r="15" spans="2:9" ht="27" customHeight="1" x14ac:dyDescent="0.2">
      <c r="B15" s="221" t="s">
        <v>118</v>
      </c>
      <c r="C15" s="222"/>
      <c r="D15" s="222"/>
      <c r="E15" s="223"/>
      <c r="F15" s="245">
        <v>24</v>
      </c>
      <c r="G15" s="246"/>
    </row>
    <row r="16" spans="2:9" ht="27" customHeight="1" x14ac:dyDescent="0.2">
      <c r="B16" s="224"/>
      <c r="C16" s="225"/>
      <c r="D16" s="225"/>
      <c r="E16" s="226"/>
      <c r="F16" s="219"/>
      <c r="G16" s="220"/>
    </row>
    <row r="17" spans="2:7" ht="27" customHeight="1" x14ac:dyDescent="0.2">
      <c r="B17" s="221" t="s">
        <v>111</v>
      </c>
      <c r="C17" s="222"/>
      <c r="D17" s="222"/>
      <c r="E17" s="223"/>
      <c r="F17" s="245">
        <v>216</v>
      </c>
      <c r="G17" s="246"/>
    </row>
    <row r="18" spans="2:7" ht="27" customHeight="1" x14ac:dyDescent="0.2">
      <c r="B18" s="224"/>
      <c r="C18" s="225"/>
      <c r="D18" s="225"/>
      <c r="E18" s="226"/>
      <c r="F18" s="219"/>
      <c r="G18" s="220"/>
    </row>
    <row r="19" spans="2:7" ht="27" customHeight="1" x14ac:dyDescent="0.2">
      <c r="B19" s="240" t="s">
        <v>89</v>
      </c>
      <c r="C19" s="241"/>
      <c r="D19" s="241"/>
      <c r="E19" s="242"/>
      <c r="F19" s="243">
        <v>1032</v>
      </c>
      <c r="G19" s="244"/>
    </row>
    <row r="20" spans="2:7" ht="27" customHeight="1" x14ac:dyDescent="0.2">
      <c r="B20" s="240" t="s">
        <v>90</v>
      </c>
      <c r="C20" s="241"/>
      <c r="D20" s="241"/>
      <c r="E20" s="242"/>
      <c r="F20" s="238">
        <v>238</v>
      </c>
      <c r="G20" s="239"/>
    </row>
    <row r="21" spans="2:7" ht="27" customHeight="1" thickBot="1" x14ac:dyDescent="0.25">
      <c r="B21" s="235" t="s">
        <v>119</v>
      </c>
      <c r="C21" s="236"/>
      <c r="D21" s="236"/>
      <c r="E21" s="237"/>
      <c r="F21" s="233">
        <v>93</v>
      </c>
      <c r="G21" s="234"/>
    </row>
    <row r="23" spans="2:7" ht="30" customHeight="1" thickBot="1" x14ac:dyDescent="0.25">
      <c r="B23" s="39" t="s">
        <v>112</v>
      </c>
    </row>
    <row r="24" spans="2:7" ht="30" customHeight="1" thickBot="1" x14ac:dyDescent="0.25">
      <c r="B24" s="213" t="s">
        <v>144</v>
      </c>
      <c r="C24" s="214"/>
    </row>
    <row r="33" spans="1:8" ht="30" customHeight="1" x14ac:dyDescent="0.2">
      <c r="A33" s="212"/>
      <c r="B33" s="212"/>
      <c r="C33" s="212"/>
      <c r="D33" s="212"/>
      <c r="E33" s="212"/>
      <c r="F33" s="212"/>
      <c r="G33" s="212"/>
      <c r="H33" s="212"/>
    </row>
  </sheetData>
  <mergeCells count="18">
    <mergeCell ref="F8:G10"/>
    <mergeCell ref="F11:G12"/>
    <mergeCell ref="F15:G16"/>
    <mergeCell ref="F17:G18"/>
    <mergeCell ref="B11:E12"/>
    <mergeCell ref="B8:E10"/>
    <mergeCell ref="B15:E16"/>
    <mergeCell ref="B17:E18"/>
    <mergeCell ref="F13:G14"/>
    <mergeCell ref="B13:E14"/>
    <mergeCell ref="A33:H33"/>
    <mergeCell ref="B19:E19"/>
    <mergeCell ref="B20:E20"/>
    <mergeCell ref="B21:E21"/>
    <mergeCell ref="F19:G19"/>
    <mergeCell ref="F20:G20"/>
    <mergeCell ref="F21:G21"/>
    <mergeCell ref="B24:C24"/>
  </mergeCells>
  <phoneticPr fontId="3"/>
  <pageMargins left="0.28999999999999998" right="0.23" top="0.2" bottom="0.21" header="0.2" footer="0.2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総括</vt:lpstr>
      <vt:lpstr>筑波地区</vt:lpstr>
      <vt:lpstr>大穂・豊里地区</vt:lpstr>
      <vt:lpstr>谷田部地区</vt:lpstr>
      <vt:lpstr>桜地区</vt:lpstr>
      <vt:lpstr>茎崎地区</vt:lpstr>
      <vt:lpstr>開票結果</vt:lpstr>
      <vt:lpstr>開票結果!Print_Area</vt:lpstr>
      <vt:lpstr>茎崎地区!Print_Area</vt:lpstr>
      <vt:lpstr>桜地区!Print_Area</vt:lpstr>
      <vt:lpstr>大穂・豊里地区!Print_Area</vt:lpstr>
      <vt:lpstr>谷田部地区!Print_Area</vt:lpstr>
      <vt:lpstr>筑波地区!Print_Area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2021-05-06T03:58:52Z</dcterms:created>
  <dcterms:modified xsi:type="dcterms:W3CDTF">2026-03-27T01:45:07Z</dcterms:modified>
</cp:coreProperties>
</file>