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 defaultThemeVersion="124226"/>
  <xr:revisionPtr revIDLastSave="0" documentId="13_ncr:1_{94ED5EF4-9AFF-4AE3-B66D-47794A948157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R6市長" sheetId="6" r:id="rId1"/>
  </sheets>
  <definedNames>
    <definedName name="_xlnm.Print_Area" localSheetId="0">'R6市長'!$A$1:$AL$12</definedName>
  </definedNames>
  <calcPr calcId="191029"/>
</workbook>
</file>

<file path=xl/calcChain.xml><?xml version="1.0" encoding="utf-8"?>
<calcChain xmlns="http://schemas.openxmlformats.org/spreadsheetml/2006/main">
  <c r="AK11" i="6" l="1"/>
  <c r="AL11" i="6"/>
  <c r="AJ11" i="6"/>
  <c r="Q10" i="6" l="1"/>
  <c r="AK9" i="6" l="1"/>
  <c r="AJ9" i="6"/>
  <c r="AK8" i="6" l="1"/>
  <c r="AJ8" i="6"/>
  <c r="AK7" i="6" l="1"/>
  <c r="AJ7" i="6"/>
  <c r="AL9" i="6" l="1"/>
  <c r="AI7" i="6"/>
  <c r="AI8" i="6"/>
  <c r="AI9" i="6"/>
  <c r="AF7" i="6"/>
  <c r="AF8" i="6"/>
  <c r="AF9" i="6"/>
  <c r="AC7" i="6"/>
  <c r="AC8" i="6"/>
  <c r="AC9" i="6"/>
  <c r="Z7" i="6"/>
  <c r="Z8" i="6"/>
  <c r="Z9" i="6"/>
  <c r="W7" i="6"/>
  <c r="W8" i="6"/>
  <c r="W9" i="6"/>
  <c r="T7" i="6"/>
  <c r="T8" i="6"/>
  <c r="T9" i="6"/>
  <c r="Q7" i="6"/>
  <c r="Q8" i="6"/>
  <c r="Q9" i="6"/>
  <c r="N7" i="6"/>
  <c r="N8" i="6"/>
  <c r="N9" i="6"/>
  <c r="K7" i="6"/>
  <c r="K8" i="6"/>
  <c r="K9" i="6"/>
  <c r="H7" i="6"/>
  <c r="H8" i="6"/>
  <c r="H9" i="6"/>
  <c r="E7" i="6"/>
  <c r="E8" i="6"/>
  <c r="E9" i="6"/>
  <c r="AL8" i="6" l="1"/>
  <c r="AL7" i="6"/>
  <c r="AH11" i="6"/>
  <c r="AG11" i="6"/>
  <c r="AI10" i="6"/>
  <c r="AI6" i="6"/>
  <c r="AI5" i="6"/>
  <c r="AI11" i="6"/>
  <c r="E5" i="6" l="1"/>
  <c r="H5" i="6" l="1"/>
  <c r="K5" i="6"/>
  <c r="N5" i="6"/>
  <c r="Q5" i="6"/>
  <c r="T5" i="6"/>
  <c r="W5" i="6"/>
  <c r="Z5" i="6"/>
  <c r="AC5" i="6"/>
  <c r="AF5" i="6"/>
  <c r="E6" i="6"/>
  <c r="H6" i="6"/>
  <c r="K6" i="6"/>
  <c r="N6" i="6"/>
  <c r="Q6" i="6"/>
  <c r="T6" i="6"/>
  <c r="W6" i="6"/>
  <c r="Z6" i="6"/>
  <c r="AC6" i="6"/>
  <c r="AF6" i="6"/>
  <c r="E10" i="6"/>
  <c r="H10" i="6"/>
  <c r="K10" i="6"/>
  <c r="N10" i="6"/>
  <c r="T10" i="6"/>
  <c r="W10" i="6"/>
  <c r="Z10" i="6"/>
  <c r="AC10" i="6"/>
  <c r="AF10" i="6"/>
  <c r="C11" i="6" l="1"/>
  <c r="AK6" i="6" l="1"/>
  <c r="AK5" i="6" l="1"/>
  <c r="AK10" i="6"/>
  <c r="AJ5" i="6"/>
  <c r="AJ6" i="6"/>
  <c r="AL6" i="6" s="1"/>
  <c r="AJ10" i="6"/>
  <c r="AE11" i="6"/>
  <c r="AD11" i="6"/>
  <c r="AL10" i="6" l="1"/>
  <c r="AL5" i="6"/>
  <c r="AF11" i="6"/>
  <c r="AB11" i="6" l="1"/>
  <c r="AA11" i="6"/>
  <c r="Y11" i="6"/>
  <c r="X11" i="6"/>
  <c r="V11" i="6"/>
  <c r="U11" i="6"/>
  <c r="S11" i="6"/>
  <c r="R11" i="6"/>
  <c r="P11" i="6"/>
  <c r="O11" i="6"/>
  <c r="M11" i="6"/>
  <c r="L11" i="6"/>
  <c r="J11" i="6"/>
  <c r="I11" i="6"/>
  <c r="G11" i="6"/>
  <c r="F11" i="6"/>
  <c r="D11" i="6"/>
  <c r="AC11" i="6"/>
  <c r="Z11" i="6"/>
  <c r="W11" i="6"/>
  <c r="T11" i="6"/>
  <c r="Q11" i="6"/>
  <c r="N11" i="6"/>
  <c r="K11" i="6"/>
  <c r="H11" i="6"/>
  <c r="E11" i="6"/>
  <c r="AL14" i="6" l="1"/>
  <c r="AK13" i="6"/>
  <c r="AJ13" i="6"/>
  <c r="AL13" i="6"/>
</calcChain>
</file>

<file path=xl/sharedStrings.xml><?xml version="1.0" encoding="utf-8"?>
<sst xmlns="http://schemas.openxmlformats.org/spreadsheetml/2006/main" count="65" uniqueCount="31">
  <si>
    <t>市役所</t>
    <rPh sb="0" eb="3">
      <t>シヤクショ</t>
    </rPh>
    <phoneticPr fontId="1"/>
  </si>
  <si>
    <t>筑波</t>
    <rPh sb="0" eb="2">
      <t>ツクバ</t>
    </rPh>
    <phoneticPr fontId="1"/>
  </si>
  <si>
    <t>豊里</t>
    <rPh sb="0" eb="2">
      <t>トヨサト</t>
    </rPh>
    <phoneticPr fontId="1"/>
  </si>
  <si>
    <t>大穂</t>
    <rPh sb="0" eb="2">
      <t>オオホ</t>
    </rPh>
    <phoneticPr fontId="1"/>
  </si>
  <si>
    <t>谷田部</t>
    <rPh sb="0" eb="3">
      <t>ヤタベ</t>
    </rPh>
    <phoneticPr fontId="1"/>
  </si>
  <si>
    <t>桜</t>
    <rPh sb="0" eb="1">
      <t>サクラ</t>
    </rPh>
    <phoneticPr fontId="1"/>
  </si>
  <si>
    <t>茎崎</t>
    <rPh sb="0" eb="2">
      <t>クキザキ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</si>
  <si>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</si>
  <si>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</si>
  <si>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</si>
  <si>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</si>
  <si>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つくばセンター</t>
    <phoneticPr fontId="4"/>
  </si>
  <si>
    <t>名簿登録者数</t>
    <rPh sb="0" eb="2">
      <t>メイボ</t>
    </rPh>
    <rPh sb="2" eb="5">
      <t>トウロクシャ</t>
    </rPh>
    <rPh sb="5" eb="6">
      <t>スウ</t>
    </rPh>
    <phoneticPr fontId="1"/>
  </si>
  <si>
    <t>単位：人</t>
    <phoneticPr fontId="4"/>
  </si>
  <si>
    <t>ｲｵﾝﾓｰﾙつくば</t>
    <phoneticPr fontId="4"/>
  </si>
  <si>
    <t>イーアスつくば</t>
    <phoneticPr fontId="4"/>
  </si>
  <si>
    <t>土</t>
  </si>
  <si>
    <t>21日</t>
    <rPh sb="2" eb="3">
      <t>ニチ</t>
    </rPh>
    <phoneticPr fontId="4"/>
  </si>
  <si>
    <t>22日</t>
    <rPh sb="2" eb="3">
      <t>ニチ</t>
    </rPh>
    <phoneticPr fontId="4"/>
  </si>
  <si>
    <t>23日</t>
    <rPh sb="2" eb="3">
      <t>ニチ</t>
    </rPh>
    <phoneticPr fontId="4"/>
  </si>
  <si>
    <t>24日</t>
    <rPh sb="2" eb="3">
      <t>ニチ</t>
    </rPh>
    <phoneticPr fontId="4"/>
  </si>
  <si>
    <t>25日</t>
    <rPh sb="2" eb="3">
      <t>ニチ</t>
    </rPh>
    <phoneticPr fontId="4"/>
  </si>
  <si>
    <t>26日</t>
    <rPh sb="2" eb="3">
      <t>ニチ</t>
    </rPh>
    <phoneticPr fontId="4"/>
  </si>
  <si>
    <t>水</t>
    <phoneticPr fontId="4"/>
  </si>
  <si>
    <t>木</t>
    <phoneticPr fontId="4"/>
  </si>
  <si>
    <t>金</t>
    <phoneticPr fontId="4"/>
  </si>
  <si>
    <t>月</t>
    <rPh sb="0" eb="1">
      <t>ゲツ</t>
    </rPh>
    <phoneticPr fontId="4"/>
  </si>
  <si>
    <t>火</t>
    <rPh sb="0" eb="1">
      <t>カ</t>
    </rPh>
    <phoneticPr fontId="4"/>
  </si>
  <si>
    <t>筑波大学</t>
    <rPh sb="0" eb="4">
      <t>ツクバダイガク</t>
    </rPh>
    <phoneticPr fontId="4"/>
  </si>
  <si>
    <t xml:space="preserve">令和６年10月27日執行つくば市長選挙　　　　期日前投票者数調      </t>
    <rPh sb="0" eb="2">
      <t>レイワ</t>
    </rPh>
    <rPh sb="15" eb="17">
      <t>シチョウ</t>
    </rPh>
    <rPh sb="17" eb="19">
      <t>センキョ</t>
    </rPh>
    <rPh sb="23" eb="26">
      <t>キジツゼン</t>
    </rPh>
    <rPh sb="26" eb="28">
      <t>トウヒョウ</t>
    </rPh>
    <rPh sb="28" eb="29">
      <t>モノ</t>
    </rPh>
    <rPh sb="29" eb="30">
      <t>スウ</t>
    </rPh>
    <rPh sb="30" eb="31">
      <t>シラ</t>
    </rPh>
    <phoneticPr fontId="1"/>
  </si>
  <si>
    <t>199,711人</t>
    <rPh sb="7" eb="8">
      <t>ヒト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</si>
</sst>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 shrinkToFit="1"/>
    </xf>
    <xf numFmtId="38" fontId="2" fillId="2" borderId="3" xfId="1" applyFont="1" applyFill="1" applyBorder="1" applyAlignment="1">
      <alignment horizontal="center" vertical="center" shrinkToFit="1"/>
    </xf>
    <xf numFmtId="38" fontId="0" fillId="0" borderId="0" xfId="1" applyFont="1" applyFill="1">
      <alignment vertical="center"/>
    </xf>
    <xf numFmtId="38" fontId="2" fillId="0" borderId="1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0" fillId="0" borderId="8" xfId="1" applyFont="1" applyBorder="1" applyAlignment="1">
      <alignment vertical="center" shrinkToFit="1"/>
    </xf>
    <xf numFmtId="38" fontId="0" fillId="0" borderId="4" xfId="1" applyFont="1" applyBorder="1" applyAlignment="1">
      <alignment vertical="center" shrinkToFit="1"/>
    </xf>
    <xf numFmtId="38" fontId="0" fillId="0" borderId="10" xfId="1" applyFont="1" applyBorder="1" applyAlignment="1">
      <alignment vertical="center" shrinkToFit="1"/>
    </xf>
    <xf numFmtId="38" fontId="0" fillId="0" borderId="25" xfId="1" applyFont="1" applyBorder="1" applyAlignment="1">
      <alignment vertical="center" shrinkToFit="1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7" xfId="1" applyFont="1" applyBorder="1" applyAlignment="1">
      <alignment vertical="center"/>
    </xf>
    <xf numFmtId="38" fontId="0" fillId="0" borderId="7" xfId="1" applyFont="1" applyBorder="1" applyAlignment="1">
      <alignment vertical="center" shrinkToFit="1"/>
    </xf>
    <xf numFmtId="38" fontId="0" fillId="0" borderId="0" xfId="1" applyFont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5" fillId="0" borderId="0" xfId="1" applyFont="1">
      <alignment vertical="center"/>
    </xf>
    <xf numFmtId="38" fontId="8" fillId="0" borderId="19" xfId="1" applyFont="1" applyFill="1" applyBorder="1" applyAlignment="1">
      <alignment vertical="center" shrinkToFit="1"/>
    </xf>
    <xf numFmtId="38" fontId="8" fillId="0" borderId="2" xfId="1" applyFont="1" applyFill="1" applyBorder="1" applyAlignment="1">
      <alignment vertical="center" shrinkToFit="1"/>
    </xf>
    <xf numFmtId="38" fontId="8" fillId="3" borderId="12" xfId="1" applyFont="1" applyFill="1" applyBorder="1" applyAlignment="1">
      <alignment vertical="center" shrinkToFit="1"/>
    </xf>
    <xf numFmtId="38" fontId="8" fillId="3" borderId="1" xfId="1" applyFont="1" applyFill="1" applyBorder="1" applyAlignment="1">
      <alignment vertical="center" shrinkToFit="1"/>
    </xf>
    <xf numFmtId="38" fontId="8" fillId="3" borderId="2" xfId="1" applyFont="1" applyFill="1" applyBorder="1" applyAlignment="1">
      <alignment vertical="center" shrinkToFit="1"/>
    </xf>
    <xf numFmtId="38" fontId="8" fillId="3" borderId="13" xfId="1" applyFont="1" applyFill="1" applyBorder="1" applyAlignment="1">
      <alignment vertical="center" shrinkToFit="1"/>
    </xf>
    <xf numFmtId="38" fontId="8" fillId="3" borderId="11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2" xfId="1" applyFont="1" applyFill="1" applyBorder="1" applyAlignment="1">
      <alignment vertical="center" shrinkToFit="1"/>
    </xf>
    <xf numFmtId="38" fontId="7" fillId="3" borderId="12" xfId="1" applyFont="1" applyFill="1" applyBorder="1" applyAlignment="1">
      <alignment vertical="center" shrinkToFit="1"/>
    </xf>
    <xf numFmtId="38" fontId="7" fillId="3" borderId="1" xfId="1" applyFont="1" applyFill="1" applyBorder="1" applyAlignment="1">
      <alignment vertical="center" shrinkToFit="1"/>
    </xf>
    <xf numFmtId="38" fontId="7" fillId="3" borderId="2" xfId="1" applyFont="1" applyFill="1" applyBorder="1" applyAlignment="1">
      <alignment vertical="center" shrinkToFit="1"/>
    </xf>
    <xf numFmtId="38" fontId="7" fillId="3" borderId="13" xfId="1" applyFont="1" applyFill="1" applyBorder="1" applyAlignment="1">
      <alignment vertical="center" shrinkToFit="1"/>
    </xf>
    <xf numFmtId="38" fontId="7" fillId="3" borderId="11" xfId="1" applyFont="1" applyFill="1" applyBorder="1" applyAlignment="1">
      <alignment vertical="center" shrinkToFit="1"/>
    </xf>
    <xf numFmtId="38" fontId="7" fillId="0" borderId="0" xfId="1" applyFont="1" applyFill="1">
      <alignment vertical="center"/>
    </xf>
    <xf numFmtId="38" fontId="8" fillId="2" borderId="19" xfId="1" applyFont="1" applyFill="1" applyBorder="1" applyAlignment="1">
      <alignment vertical="center" shrinkToFit="1"/>
    </xf>
    <xf numFmtId="38" fontId="8" fillId="2" borderId="2" xfId="1" applyFont="1" applyFill="1" applyBorder="1" applyAlignment="1">
      <alignment vertical="center" shrinkToFit="1"/>
    </xf>
    <xf numFmtId="38" fontId="8" fillId="2" borderId="12" xfId="1" applyFont="1" applyFill="1" applyBorder="1" applyAlignment="1">
      <alignment vertical="center" shrinkToFit="1"/>
    </xf>
    <xf numFmtId="38" fontId="8" fillId="2" borderId="1" xfId="1" applyFont="1" applyFill="1" applyBorder="1" applyAlignment="1">
      <alignment vertical="center" shrinkToFit="1"/>
    </xf>
    <xf numFmtId="38" fontId="8" fillId="2" borderId="26" xfId="1" applyFont="1" applyFill="1" applyBorder="1" applyAlignment="1">
      <alignment vertical="center" shrinkToFit="1"/>
    </xf>
    <xf numFmtId="38" fontId="8" fillId="2" borderId="15" xfId="1" applyFont="1" applyFill="1" applyBorder="1" applyAlignment="1">
      <alignment vertical="center" shrinkToFit="1"/>
    </xf>
    <xf numFmtId="38" fontId="8" fillId="2" borderId="9" xfId="1" applyFont="1" applyFill="1" applyBorder="1" applyAlignment="1">
      <alignment vertical="center" shrinkToFit="1"/>
    </xf>
    <xf numFmtId="38" fontId="8" fillId="3" borderId="27" xfId="1" applyFont="1" applyFill="1" applyBorder="1" applyAlignment="1">
      <alignment vertical="center" shrinkToFit="1"/>
    </xf>
    <xf numFmtId="38" fontId="7" fillId="3" borderId="28" xfId="1" applyFont="1" applyFill="1" applyBorder="1" applyAlignment="1">
      <alignment vertical="center" shrinkToFit="1"/>
    </xf>
    <xf numFmtId="38" fontId="7" fillId="3" borderId="29" xfId="1" applyFont="1" applyFill="1" applyBorder="1" applyAlignment="1">
      <alignment vertical="center" shrinkToFit="1"/>
    </xf>
    <xf numFmtId="38" fontId="8" fillId="3" borderId="30" xfId="1" applyFont="1" applyFill="1" applyBorder="1" applyAlignment="1">
      <alignment vertical="center" shrinkToFit="1"/>
    </xf>
    <xf numFmtId="38" fontId="8" fillId="3" borderId="31" xfId="1" applyFont="1" applyFill="1" applyBorder="1" applyAlignment="1">
      <alignment vertical="center" shrinkToFit="1"/>
    </xf>
    <xf numFmtId="38" fontId="8" fillId="2" borderId="32" xfId="1" applyFont="1" applyFill="1" applyBorder="1" applyAlignment="1">
      <alignment vertical="center" shrinkToFit="1"/>
    </xf>
    <xf numFmtId="38" fontId="8" fillId="2" borderId="33" xfId="1" applyFont="1" applyFill="1" applyBorder="1" applyAlignment="1">
      <alignment vertical="center" shrinkToFit="1"/>
    </xf>
    <xf numFmtId="38" fontId="0" fillId="3" borderId="1" xfId="1" applyFont="1" applyFill="1" applyBorder="1" applyAlignment="1">
      <alignment vertical="center" shrinkToFit="1"/>
    </xf>
    <xf numFmtId="38" fontId="0" fillId="0" borderId="5" xfId="1" applyFont="1" applyBorder="1" applyAlignment="1">
      <alignment horizontal="center" vertical="center" shrinkToFit="1"/>
    </xf>
    <xf numFmtId="38" fontId="0" fillId="0" borderId="8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 shrinkToFit="1"/>
    </xf>
    <xf numFmtId="38" fontId="6" fillId="0" borderId="16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 shrinkToFit="1"/>
    </xf>
    <xf numFmtId="38" fontId="0" fillId="0" borderId="5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6" xfId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4"/>
  <sheetViews>
    <sheetView tabSelected="1" view="pageBreakPreview" zoomScale="70" zoomScaleNormal="70" zoomScaleSheetLayoutView="70" workbookViewId="0">
      <pane ySplit="4" topLeftCell="A5" activePane="bottomLeft" state="frozen"/>
      <selection pane="bottomLeft" activeCell="AO12" sqref="AO12"/>
    </sheetView>
  </sheetViews>
  <sheetFormatPr defaultColWidth="9" defaultRowHeight="13.5" x14ac:dyDescent="0.15"/>
  <cols>
    <col min="1" max="1" width="7.125" style="23" customWidth="1"/>
    <col min="2" max="2" width="5.375" style="23" customWidth="1"/>
    <col min="3" max="3" width="4" style="1" customWidth="1"/>
    <col min="4" max="4" width="3.875" style="1" customWidth="1"/>
    <col min="5" max="5" width="4.5" style="1" bestFit="1" customWidth="1"/>
    <col min="6" max="7" width="4.125" style="1" customWidth="1"/>
    <col min="8" max="8" width="4.5" style="1" customWidth="1"/>
    <col min="9" max="10" width="4.125" style="1" customWidth="1"/>
    <col min="11" max="11" width="4.5" style="1" customWidth="1"/>
    <col min="12" max="13" width="4.375" style="1" customWidth="1"/>
    <col min="14" max="14" width="4.5" style="1" customWidth="1"/>
    <col min="15" max="16" width="4.125" style="1" customWidth="1"/>
    <col min="17" max="17" width="4.5" style="1" customWidth="1"/>
    <col min="18" max="19" width="4" style="1" customWidth="1"/>
    <col min="20" max="20" width="4.5" style="1" customWidth="1"/>
    <col min="21" max="22" width="4.25" style="1" customWidth="1"/>
    <col min="23" max="26" width="4.5" style="1" customWidth="1"/>
    <col min="27" max="28" width="4.25" style="1" customWidth="1"/>
    <col min="29" max="29" width="4.5" style="1" customWidth="1"/>
    <col min="30" max="31" width="4.25" style="1" customWidth="1"/>
    <col min="32" max="32" width="4.5" style="1" customWidth="1"/>
    <col min="33" max="34" width="4.25" style="1" customWidth="1"/>
    <col min="35" max="35" width="4.5" style="1" customWidth="1"/>
    <col min="36" max="38" width="7.5" style="1" customWidth="1"/>
    <col min="39" max="39" width="6.125" style="1" customWidth="1"/>
    <col min="40" max="16384" width="9" style="1"/>
  </cols>
  <sheetData>
    <row r="1" spans="1:39" ht="39.75" customHeight="1" x14ac:dyDescent="0.1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</row>
    <row r="2" spans="1:39" ht="22.5" customHeight="1" thickBo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 t="s">
        <v>13</v>
      </c>
      <c r="AL2" s="4"/>
    </row>
    <row r="3" spans="1:39" ht="25.15" customHeight="1" x14ac:dyDescent="0.15">
      <c r="A3" s="65"/>
      <c r="B3" s="66"/>
      <c r="C3" s="63" t="s">
        <v>0</v>
      </c>
      <c r="D3" s="56"/>
      <c r="E3" s="56"/>
      <c r="F3" s="56" t="s">
        <v>1</v>
      </c>
      <c r="G3" s="56"/>
      <c r="H3" s="56"/>
      <c r="I3" s="56" t="s">
        <v>3</v>
      </c>
      <c r="J3" s="56"/>
      <c r="K3" s="56"/>
      <c r="L3" s="56" t="s">
        <v>2</v>
      </c>
      <c r="M3" s="56"/>
      <c r="N3" s="56"/>
      <c r="O3" s="56" t="s">
        <v>4</v>
      </c>
      <c r="P3" s="56"/>
      <c r="Q3" s="56"/>
      <c r="R3" s="56" t="s">
        <v>5</v>
      </c>
      <c r="S3" s="56"/>
      <c r="T3" s="56"/>
      <c r="U3" s="56" t="s">
        <v>6</v>
      </c>
      <c r="V3" s="56"/>
      <c r="W3" s="56"/>
      <c r="X3" s="56" t="s">
        <v>11</v>
      </c>
      <c r="Y3" s="56"/>
      <c r="Z3" s="56"/>
      <c r="AA3" s="56" t="s">
        <v>14</v>
      </c>
      <c r="AB3" s="56"/>
      <c r="AC3" s="56"/>
      <c r="AD3" s="56" t="s">
        <v>15</v>
      </c>
      <c r="AE3" s="56"/>
      <c r="AF3" s="56"/>
      <c r="AG3" s="56" t="s">
        <v>28</v>
      </c>
      <c r="AH3" s="56"/>
      <c r="AI3" s="56"/>
      <c r="AJ3" s="64" t="s">
        <v>7</v>
      </c>
      <c r="AK3" s="64"/>
      <c r="AL3" s="64"/>
    </row>
    <row r="4" spans="1:39" ht="25.15" customHeight="1" thickBot="1" x14ac:dyDescent="0.2">
      <c r="A4" s="67"/>
      <c r="B4" s="68"/>
      <c r="C4" s="5" t="s">
        <v>8</v>
      </c>
      <c r="D4" s="6" t="s">
        <v>9</v>
      </c>
      <c r="E4" s="7" t="s">
        <v>10</v>
      </c>
      <c r="F4" s="8" t="s">
        <v>8</v>
      </c>
      <c r="G4" s="6" t="s">
        <v>9</v>
      </c>
      <c r="H4" s="7" t="s">
        <v>10</v>
      </c>
      <c r="I4" s="8" t="s">
        <v>8</v>
      </c>
      <c r="J4" s="6" t="s">
        <v>9</v>
      </c>
      <c r="K4" s="7" t="s">
        <v>10</v>
      </c>
      <c r="L4" s="8" t="s">
        <v>8</v>
      </c>
      <c r="M4" s="6" t="s">
        <v>9</v>
      </c>
      <c r="N4" s="7" t="s">
        <v>10</v>
      </c>
      <c r="O4" s="8" t="s">
        <v>8</v>
      </c>
      <c r="P4" s="6" t="s">
        <v>9</v>
      </c>
      <c r="Q4" s="7" t="s">
        <v>10</v>
      </c>
      <c r="R4" s="8" t="s">
        <v>8</v>
      </c>
      <c r="S4" s="6" t="s">
        <v>9</v>
      </c>
      <c r="T4" s="7" t="s">
        <v>10</v>
      </c>
      <c r="U4" s="8" t="s">
        <v>8</v>
      </c>
      <c r="V4" s="6" t="s">
        <v>9</v>
      </c>
      <c r="W4" s="7" t="s">
        <v>10</v>
      </c>
      <c r="X4" s="8" t="s">
        <v>8</v>
      </c>
      <c r="Y4" s="6" t="s">
        <v>9</v>
      </c>
      <c r="Z4" s="7" t="s">
        <v>10</v>
      </c>
      <c r="AA4" s="8" t="s">
        <v>8</v>
      </c>
      <c r="AB4" s="6" t="s">
        <v>9</v>
      </c>
      <c r="AC4" s="7" t="s">
        <v>10</v>
      </c>
      <c r="AD4" s="8" t="s">
        <v>8</v>
      </c>
      <c r="AE4" s="6" t="s">
        <v>9</v>
      </c>
      <c r="AF4" s="7" t="s">
        <v>10</v>
      </c>
      <c r="AG4" s="8" t="s">
        <v>8</v>
      </c>
      <c r="AH4" s="6" t="s">
        <v>9</v>
      </c>
      <c r="AI4" s="7" t="s">
        <v>10</v>
      </c>
      <c r="AJ4" s="8" t="s">
        <v>8</v>
      </c>
      <c r="AK4" s="6" t="s">
        <v>9</v>
      </c>
      <c r="AL4" s="7" t="s">
        <v>10</v>
      </c>
      <c r="AM4" s="9"/>
    </row>
    <row r="5" spans="1:39" s="40" customFormat="1" ht="34.9" customHeight="1" x14ac:dyDescent="0.15">
      <c r="A5" s="13" t="s">
        <v>17</v>
      </c>
      <c r="B5" s="14" t="s">
        <v>26</v>
      </c>
      <c r="C5" s="33">
        <v>447</v>
      </c>
      <c r="D5" s="34">
        <v>378</v>
      </c>
      <c r="E5" s="35">
        <f>SUM(C5:D5)</f>
        <v>825</v>
      </c>
      <c r="F5" s="36">
        <v>132</v>
      </c>
      <c r="G5" s="37">
        <v>132</v>
      </c>
      <c r="H5" s="35">
        <f t="shared" ref="H5:H10" si="0">SUM(F5:G5)</f>
        <v>264</v>
      </c>
      <c r="I5" s="36">
        <v>213</v>
      </c>
      <c r="J5" s="37">
        <v>184</v>
      </c>
      <c r="K5" s="35">
        <f t="shared" ref="K5:K10" si="1">SUM(I5:J5)</f>
        <v>397</v>
      </c>
      <c r="L5" s="36">
        <v>122</v>
      </c>
      <c r="M5" s="37">
        <v>104</v>
      </c>
      <c r="N5" s="35">
        <f t="shared" ref="N5:N10" si="2">SUM(L5:M5)</f>
        <v>226</v>
      </c>
      <c r="O5" s="36">
        <v>237</v>
      </c>
      <c r="P5" s="37">
        <v>179</v>
      </c>
      <c r="Q5" s="35">
        <f t="shared" ref="Q5:Q10" si="3">SUM(O5:P5)</f>
        <v>416</v>
      </c>
      <c r="R5" s="36">
        <v>186</v>
      </c>
      <c r="S5" s="37">
        <v>157</v>
      </c>
      <c r="T5" s="35">
        <f t="shared" ref="T5:T10" si="4">SUM(R5:S5)</f>
        <v>343</v>
      </c>
      <c r="U5" s="36">
        <v>184</v>
      </c>
      <c r="V5" s="37">
        <v>192</v>
      </c>
      <c r="W5" s="35">
        <f t="shared" ref="W5:W10" si="5">SUM(U5:V5)</f>
        <v>376</v>
      </c>
      <c r="X5" s="36">
        <v>207</v>
      </c>
      <c r="Y5" s="37">
        <v>205</v>
      </c>
      <c r="Z5" s="35">
        <f t="shared" ref="Z5:Z10" si="6">SUM(X5:Y5)</f>
        <v>412</v>
      </c>
      <c r="AA5" s="36">
        <v>213</v>
      </c>
      <c r="AB5" s="37">
        <v>308</v>
      </c>
      <c r="AC5" s="35">
        <f t="shared" ref="AC5:AC10" si="7">SUM(AA5:AB5)</f>
        <v>521</v>
      </c>
      <c r="AD5" s="55">
        <v>230</v>
      </c>
      <c r="AE5" s="37">
        <v>318</v>
      </c>
      <c r="AF5" s="35">
        <f t="shared" ref="AF5:AF10" si="8">SUM(AD5:AE5)</f>
        <v>548</v>
      </c>
      <c r="AG5" s="49"/>
      <c r="AH5" s="50"/>
      <c r="AI5" s="35">
        <f t="shared" ref="AI5:AI9" si="9">SUM(AG5:AH5)</f>
        <v>0</v>
      </c>
      <c r="AJ5" s="38">
        <f t="shared" ref="AJ5:AJ10" si="10">C5+F5+I5+L5+O5+R5+U5+X5+AA5+AD5</f>
        <v>2171</v>
      </c>
      <c r="AK5" s="39">
        <f t="shared" ref="AK5:AK10" si="11">D5+G5+J5+M5+P5+S5+V5+Y5+AB5+AE5</f>
        <v>2157</v>
      </c>
      <c r="AL5" s="35">
        <f>SUM(AJ5:AK5)</f>
        <v>4328</v>
      </c>
    </row>
    <row r="6" spans="1:39" s="12" customFormat="1" ht="34.9" customHeight="1" x14ac:dyDescent="0.15">
      <c r="A6" s="13" t="s">
        <v>18</v>
      </c>
      <c r="B6" s="14" t="s">
        <v>27</v>
      </c>
      <c r="C6" s="26">
        <v>493</v>
      </c>
      <c r="D6" s="27">
        <v>455</v>
      </c>
      <c r="E6" s="28">
        <f t="shared" ref="E6:E10" si="12">SUM(C6:D6)</f>
        <v>948</v>
      </c>
      <c r="F6" s="29">
        <v>190</v>
      </c>
      <c r="G6" s="30">
        <v>203</v>
      </c>
      <c r="H6" s="28">
        <f t="shared" si="0"/>
        <v>393</v>
      </c>
      <c r="I6" s="29">
        <v>272</v>
      </c>
      <c r="J6" s="30">
        <v>296</v>
      </c>
      <c r="K6" s="28">
        <f t="shared" si="1"/>
        <v>568</v>
      </c>
      <c r="L6" s="29">
        <v>143</v>
      </c>
      <c r="M6" s="30">
        <v>134</v>
      </c>
      <c r="N6" s="28">
        <f t="shared" si="2"/>
        <v>277</v>
      </c>
      <c r="O6" s="29">
        <v>240</v>
      </c>
      <c r="P6" s="30">
        <v>259</v>
      </c>
      <c r="Q6" s="28">
        <f t="shared" si="3"/>
        <v>499</v>
      </c>
      <c r="R6" s="29">
        <v>210</v>
      </c>
      <c r="S6" s="30">
        <v>235</v>
      </c>
      <c r="T6" s="28">
        <f t="shared" si="4"/>
        <v>445</v>
      </c>
      <c r="U6" s="29">
        <v>254</v>
      </c>
      <c r="V6" s="30">
        <v>232</v>
      </c>
      <c r="W6" s="28">
        <f t="shared" si="5"/>
        <v>486</v>
      </c>
      <c r="X6" s="29">
        <v>278</v>
      </c>
      <c r="Y6" s="30">
        <v>278</v>
      </c>
      <c r="Z6" s="28">
        <f t="shared" si="6"/>
        <v>556</v>
      </c>
      <c r="AA6" s="29">
        <v>254</v>
      </c>
      <c r="AB6" s="30">
        <v>342</v>
      </c>
      <c r="AC6" s="28">
        <f t="shared" si="7"/>
        <v>596</v>
      </c>
      <c r="AD6" s="29">
        <v>246</v>
      </c>
      <c r="AE6" s="30">
        <v>394</v>
      </c>
      <c r="AF6" s="28">
        <f t="shared" si="8"/>
        <v>640</v>
      </c>
      <c r="AG6" s="51"/>
      <c r="AH6" s="52"/>
      <c r="AI6" s="28">
        <f t="shared" si="9"/>
        <v>0</v>
      </c>
      <c r="AJ6" s="31">
        <f t="shared" si="10"/>
        <v>2580</v>
      </c>
      <c r="AK6" s="32">
        <f t="shared" si="11"/>
        <v>2828</v>
      </c>
      <c r="AL6" s="28">
        <f>SUM(AJ6:AK6)</f>
        <v>5408</v>
      </c>
    </row>
    <row r="7" spans="1:39" s="12" customFormat="1" ht="34.9" customHeight="1" x14ac:dyDescent="0.15">
      <c r="A7" s="13" t="s">
        <v>19</v>
      </c>
      <c r="B7" s="14" t="s">
        <v>23</v>
      </c>
      <c r="C7" s="26">
        <v>537</v>
      </c>
      <c r="D7" s="27">
        <v>524</v>
      </c>
      <c r="E7" s="28">
        <f t="shared" si="12"/>
        <v>1061</v>
      </c>
      <c r="F7" s="29">
        <v>223</v>
      </c>
      <c r="G7" s="30">
        <v>210</v>
      </c>
      <c r="H7" s="28">
        <f t="shared" si="0"/>
        <v>433</v>
      </c>
      <c r="I7" s="29">
        <v>309</v>
      </c>
      <c r="J7" s="30">
        <v>359</v>
      </c>
      <c r="K7" s="28">
        <f t="shared" si="1"/>
        <v>668</v>
      </c>
      <c r="L7" s="29">
        <v>191</v>
      </c>
      <c r="M7" s="30">
        <v>182</v>
      </c>
      <c r="N7" s="28">
        <f t="shared" si="2"/>
        <v>373</v>
      </c>
      <c r="O7" s="29">
        <v>328</v>
      </c>
      <c r="P7" s="30">
        <v>340</v>
      </c>
      <c r="Q7" s="28">
        <f t="shared" si="3"/>
        <v>668</v>
      </c>
      <c r="R7" s="29">
        <v>259</v>
      </c>
      <c r="S7" s="30">
        <v>247</v>
      </c>
      <c r="T7" s="28">
        <f t="shared" si="4"/>
        <v>506</v>
      </c>
      <c r="U7" s="29">
        <v>254</v>
      </c>
      <c r="V7" s="30">
        <v>268</v>
      </c>
      <c r="W7" s="28">
        <f t="shared" si="5"/>
        <v>522</v>
      </c>
      <c r="X7" s="29">
        <v>302</v>
      </c>
      <c r="Y7" s="30">
        <v>285</v>
      </c>
      <c r="Z7" s="28">
        <f t="shared" si="6"/>
        <v>587</v>
      </c>
      <c r="AA7" s="29">
        <v>305</v>
      </c>
      <c r="AB7" s="30">
        <v>448</v>
      </c>
      <c r="AC7" s="28">
        <f t="shared" si="7"/>
        <v>753</v>
      </c>
      <c r="AD7" s="29">
        <v>337</v>
      </c>
      <c r="AE7" s="30">
        <v>521</v>
      </c>
      <c r="AF7" s="28">
        <f t="shared" si="8"/>
        <v>858</v>
      </c>
      <c r="AG7" s="29">
        <v>100</v>
      </c>
      <c r="AH7" s="30">
        <v>54</v>
      </c>
      <c r="AI7" s="48">
        <f t="shared" si="9"/>
        <v>154</v>
      </c>
      <c r="AJ7" s="31">
        <f t="shared" ref="AJ7:AK9" si="13">C7+F7+I7+L7+O7+R7+U7+X7+AA7+AD7+AG7</f>
        <v>3145</v>
      </c>
      <c r="AK7" s="32">
        <f t="shared" si="13"/>
        <v>3438</v>
      </c>
      <c r="AL7" s="28">
        <f t="shared" ref="AL7:AL9" si="14">SUM(AJ7:AK7)</f>
        <v>6583</v>
      </c>
    </row>
    <row r="8" spans="1:39" s="12" customFormat="1" ht="34.9" customHeight="1" x14ac:dyDescent="0.15">
      <c r="A8" s="13" t="s">
        <v>20</v>
      </c>
      <c r="B8" s="14" t="s">
        <v>24</v>
      </c>
      <c r="C8" s="26">
        <v>671</v>
      </c>
      <c r="D8" s="27">
        <v>606</v>
      </c>
      <c r="E8" s="28">
        <f t="shared" si="12"/>
        <v>1277</v>
      </c>
      <c r="F8" s="29">
        <v>229</v>
      </c>
      <c r="G8" s="30">
        <v>241</v>
      </c>
      <c r="H8" s="28">
        <f t="shared" si="0"/>
        <v>470</v>
      </c>
      <c r="I8" s="29">
        <v>334</v>
      </c>
      <c r="J8" s="30">
        <v>410</v>
      </c>
      <c r="K8" s="28">
        <f t="shared" si="1"/>
        <v>744</v>
      </c>
      <c r="L8" s="29">
        <v>173</v>
      </c>
      <c r="M8" s="30">
        <v>188</v>
      </c>
      <c r="N8" s="28">
        <f t="shared" si="2"/>
        <v>361</v>
      </c>
      <c r="O8" s="29">
        <v>321</v>
      </c>
      <c r="P8" s="30">
        <v>355</v>
      </c>
      <c r="Q8" s="28">
        <f t="shared" si="3"/>
        <v>676</v>
      </c>
      <c r="R8" s="29">
        <v>286</v>
      </c>
      <c r="S8" s="30">
        <v>275</v>
      </c>
      <c r="T8" s="28">
        <f t="shared" si="4"/>
        <v>561</v>
      </c>
      <c r="U8" s="29">
        <v>249</v>
      </c>
      <c r="V8" s="30">
        <v>276</v>
      </c>
      <c r="W8" s="28">
        <f t="shared" si="5"/>
        <v>525</v>
      </c>
      <c r="X8" s="29">
        <v>371</v>
      </c>
      <c r="Y8" s="30">
        <v>480</v>
      </c>
      <c r="Z8" s="28">
        <f t="shared" si="6"/>
        <v>851</v>
      </c>
      <c r="AA8" s="29">
        <v>296</v>
      </c>
      <c r="AB8" s="30">
        <v>521</v>
      </c>
      <c r="AC8" s="28">
        <f t="shared" si="7"/>
        <v>817</v>
      </c>
      <c r="AD8" s="29">
        <v>331</v>
      </c>
      <c r="AE8" s="30">
        <v>646</v>
      </c>
      <c r="AF8" s="28">
        <f t="shared" si="8"/>
        <v>977</v>
      </c>
      <c r="AG8" s="29">
        <v>113</v>
      </c>
      <c r="AH8" s="30">
        <v>94</v>
      </c>
      <c r="AI8" s="48">
        <f t="shared" si="9"/>
        <v>207</v>
      </c>
      <c r="AJ8" s="31">
        <f t="shared" si="13"/>
        <v>3374</v>
      </c>
      <c r="AK8" s="31">
        <f t="shared" si="13"/>
        <v>4092</v>
      </c>
      <c r="AL8" s="28">
        <f t="shared" si="14"/>
        <v>7466</v>
      </c>
    </row>
    <row r="9" spans="1:39" s="12" customFormat="1" ht="34.9" customHeight="1" x14ac:dyDescent="0.15">
      <c r="A9" s="13" t="s">
        <v>21</v>
      </c>
      <c r="B9" s="14" t="s">
        <v>25</v>
      </c>
      <c r="C9" s="26">
        <v>715</v>
      </c>
      <c r="D9" s="27">
        <v>726</v>
      </c>
      <c r="E9" s="28">
        <f t="shared" si="12"/>
        <v>1441</v>
      </c>
      <c r="F9" s="29">
        <v>238</v>
      </c>
      <c r="G9" s="30">
        <v>285</v>
      </c>
      <c r="H9" s="28">
        <f t="shared" si="0"/>
        <v>523</v>
      </c>
      <c r="I9" s="29">
        <v>393</v>
      </c>
      <c r="J9" s="30">
        <v>457</v>
      </c>
      <c r="K9" s="28">
        <f t="shared" si="1"/>
        <v>850</v>
      </c>
      <c r="L9" s="29">
        <v>207</v>
      </c>
      <c r="M9" s="30">
        <v>245</v>
      </c>
      <c r="N9" s="28">
        <f t="shared" si="2"/>
        <v>452</v>
      </c>
      <c r="O9" s="29">
        <v>357</v>
      </c>
      <c r="P9" s="30">
        <v>386</v>
      </c>
      <c r="Q9" s="28">
        <f t="shared" si="3"/>
        <v>743</v>
      </c>
      <c r="R9" s="29">
        <v>300</v>
      </c>
      <c r="S9" s="30">
        <v>315</v>
      </c>
      <c r="T9" s="28">
        <f t="shared" si="4"/>
        <v>615</v>
      </c>
      <c r="U9" s="29">
        <v>268</v>
      </c>
      <c r="V9" s="30">
        <v>303</v>
      </c>
      <c r="W9" s="28">
        <f t="shared" si="5"/>
        <v>571</v>
      </c>
      <c r="X9" s="29">
        <v>427</v>
      </c>
      <c r="Y9" s="30">
        <v>547</v>
      </c>
      <c r="Z9" s="28">
        <f t="shared" si="6"/>
        <v>974</v>
      </c>
      <c r="AA9" s="29">
        <v>352</v>
      </c>
      <c r="AB9" s="30">
        <v>619</v>
      </c>
      <c r="AC9" s="28">
        <f t="shared" si="7"/>
        <v>971</v>
      </c>
      <c r="AD9" s="29">
        <v>438</v>
      </c>
      <c r="AE9" s="30">
        <v>842</v>
      </c>
      <c r="AF9" s="28">
        <f t="shared" si="8"/>
        <v>1280</v>
      </c>
      <c r="AG9" s="29">
        <v>151</v>
      </c>
      <c r="AH9" s="30">
        <v>122</v>
      </c>
      <c r="AI9" s="48">
        <f t="shared" si="9"/>
        <v>273</v>
      </c>
      <c r="AJ9" s="31">
        <f t="shared" si="13"/>
        <v>3846</v>
      </c>
      <c r="AK9" s="32">
        <f t="shared" si="13"/>
        <v>4847</v>
      </c>
      <c r="AL9" s="28">
        <f t="shared" si="14"/>
        <v>8693</v>
      </c>
    </row>
    <row r="10" spans="1:39" s="12" customFormat="1" ht="34.9" customHeight="1" thickBot="1" x14ac:dyDescent="0.2">
      <c r="A10" s="10" t="s">
        <v>22</v>
      </c>
      <c r="B10" s="11" t="s">
        <v>16</v>
      </c>
      <c r="C10" s="41">
        <v>1374</v>
      </c>
      <c r="D10" s="42">
        <v>1254</v>
      </c>
      <c r="E10" s="43">
        <f t="shared" si="12"/>
        <v>2628</v>
      </c>
      <c r="F10" s="44">
        <v>335</v>
      </c>
      <c r="G10" s="42">
        <v>372</v>
      </c>
      <c r="H10" s="43">
        <f t="shared" si="0"/>
        <v>707</v>
      </c>
      <c r="I10" s="44">
        <v>656</v>
      </c>
      <c r="J10" s="42">
        <v>708</v>
      </c>
      <c r="K10" s="43">
        <f t="shared" si="1"/>
        <v>1364</v>
      </c>
      <c r="L10" s="44">
        <v>418</v>
      </c>
      <c r="M10" s="42">
        <v>417</v>
      </c>
      <c r="N10" s="43">
        <f t="shared" si="2"/>
        <v>835</v>
      </c>
      <c r="O10" s="44">
        <v>785</v>
      </c>
      <c r="P10" s="42">
        <v>801</v>
      </c>
      <c r="Q10" s="43">
        <f t="shared" si="3"/>
        <v>1586</v>
      </c>
      <c r="R10" s="44">
        <v>665</v>
      </c>
      <c r="S10" s="42">
        <v>668</v>
      </c>
      <c r="T10" s="43">
        <f t="shared" si="4"/>
        <v>1333</v>
      </c>
      <c r="U10" s="44">
        <v>361</v>
      </c>
      <c r="V10" s="42">
        <v>403</v>
      </c>
      <c r="W10" s="43">
        <f t="shared" si="5"/>
        <v>764</v>
      </c>
      <c r="X10" s="44">
        <v>1084</v>
      </c>
      <c r="Y10" s="42">
        <v>1059</v>
      </c>
      <c r="Z10" s="43">
        <f t="shared" si="6"/>
        <v>2143</v>
      </c>
      <c r="AA10" s="44">
        <v>864</v>
      </c>
      <c r="AB10" s="42">
        <v>1015</v>
      </c>
      <c r="AC10" s="43">
        <f t="shared" si="7"/>
        <v>1879</v>
      </c>
      <c r="AD10" s="44">
        <v>1010</v>
      </c>
      <c r="AE10" s="42">
        <v>1232</v>
      </c>
      <c r="AF10" s="43">
        <f t="shared" si="8"/>
        <v>2242</v>
      </c>
      <c r="AG10" s="53"/>
      <c r="AH10" s="54"/>
      <c r="AI10" s="43">
        <f t="shared" ref="AI10" si="15">SUM(AG10:AH10)</f>
        <v>0</v>
      </c>
      <c r="AJ10" s="45">
        <f t="shared" si="10"/>
        <v>7552</v>
      </c>
      <c r="AK10" s="46">
        <f t="shared" si="11"/>
        <v>7929</v>
      </c>
      <c r="AL10" s="47">
        <f>SUM(AJ10:AK10)</f>
        <v>15481</v>
      </c>
    </row>
    <row r="11" spans="1:39" ht="34.9" customHeight="1" thickBot="1" x14ac:dyDescent="0.2">
      <c r="A11" s="57" t="s">
        <v>10</v>
      </c>
      <c r="B11" s="58"/>
      <c r="C11" s="15">
        <f t="shared" ref="C11:AI11" si="16">SUM(C5:C10)</f>
        <v>4237</v>
      </c>
      <c r="D11" s="16">
        <f t="shared" si="16"/>
        <v>3943</v>
      </c>
      <c r="E11" s="17">
        <f t="shared" si="16"/>
        <v>8180</v>
      </c>
      <c r="F11" s="15">
        <f t="shared" si="16"/>
        <v>1347</v>
      </c>
      <c r="G11" s="16">
        <f t="shared" si="16"/>
        <v>1443</v>
      </c>
      <c r="H11" s="17">
        <f t="shared" si="16"/>
        <v>2790</v>
      </c>
      <c r="I11" s="15">
        <f t="shared" si="16"/>
        <v>2177</v>
      </c>
      <c r="J11" s="16">
        <f t="shared" si="16"/>
        <v>2414</v>
      </c>
      <c r="K11" s="17">
        <f t="shared" si="16"/>
        <v>4591</v>
      </c>
      <c r="L11" s="15">
        <f t="shared" si="16"/>
        <v>1254</v>
      </c>
      <c r="M11" s="16">
        <f t="shared" si="16"/>
        <v>1270</v>
      </c>
      <c r="N11" s="17">
        <f t="shared" si="16"/>
        <v>2524</v>
      </c>
      <c r="O11" s="15">
        <f t="shared" si="16"/>
        <v>2268</v>
      </c>
      <c r="P11" s="16">
        <f t="shared" si="16"/>
        <v>2320</v>
      </c>
      <c r="Q11" s="17">
        <f t="shared" si="16"/>
        <v>4588</v>
      </c>
      <c r="R11" s="15">
        <f t="shared" si="16"/>
        <v>1906</v>
      </c>
      <c r="S11" s="16">
        <f t="shared" si="16"/>
        <v>1897</v>
      </c>
      <c r="T11" s="17">
        <f t="shared" si="16"/>
        <v>3803</v>
      </c>
      <c r="U11" s="15">
        <f t="shared" si="16"/>
        <v>1570</v>
      </c>
      <c r="V11" s="16">
        <f t="shared" si="16"/>
        <v>1674</v>
      </c>
      <c r="W11" s="17">
        <f t="shared" si="16"/>
        <v>3244</v>
      </c>
      <c r="X11" s="15">
        <f t="shared" si="16"/>
        <v>2669</v>
      </c>
      <c r="Y11" s="16">
        <f t="shared" si="16"/>
        <v>2854</v>
      </c>
      <c r="Z11" s="17">
        <f t="shared" si="16"/>
        <v>5523</v>
      </c>
      <c r="AA11" s="15">
        <f t="shared" si="16"/>
        <v>2284</v>
      </c>
      <c r="AB11" s="16">
        <f t="shared" si="16"/>
        <v>3253</v>
      </c>
      <c r="AC11" s="17">
        <f t="shared" si="16"/>
        <v>5537</v>
      </c>
      <c r="AD11" s="15">
        <f t="shared" si="16"/>
        <v>2592</v>
      </c>
      <c r="AE11" s="16">
        <f t="shared" si="16"/>
        <v>3953</v>
      </c>
      <c r="AF11" s="17">
        <f t="shared" si="16"/>
        <v>6545</v>
      </c>
      <c r="AG11" s="15">
        <f t="shared" si="16"/>
        <v>364</v>
      </c>
      <c r="AH11" s="16">
        <f t="shared" si="16"/>
        <v>270</v>
      </c>
      <c r="AI11" s="17">
        <f t="shared" si="16"/>
        <v>634</v>
      </c>
      <c r="AJ11" s="18">
        <f>C11+F11+I11+L11+O11+R11+U11+X11+AA11+AD11+AG11</f>
        <v>22668</v>
      </c>
      <c r="AK11" s="16">
        <f t="shared" ref="AK11:AL11" si="17">D11+G11+J11+M11+P11+S11+V11+Y11+AB11+AE11+AH11</f>
        <v>25291</v>
      </c>
      <c r="AL11" s="69">
        <f t="shared" si="17"/>
        <v>47959</v>
      </c>
    </row>
    <row r="12" spans="1:39" ht="25.5" customHeight="1" thickBot="1" x14ac:dyDescent="0.2">
      <c r="A12" s="19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W12" s="20"/>
      <c r="X12" s="21"/>
      <c r="Y12" s="22"/>
      <c r="Z12" s="59" t="s">
        <v>12</v>
      </c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60" t="s">
        <v>30</v>
      </c>
      <c r="AL12" s="60"/>
    </row>
    <row r="13" spans="1:39" x14ac:dyDescent="0.15">
      <c r="AJ13" s="24">
        <f>SUM(AJ5:AJ10)</f>
        <v>22668</v>
      </c>
      <c r="AK13" s="24">
        <f>SUM(AK5:AK10)</f>
        <v>25291</v>
      </c>
      <c r="AL13" s="24">
        <f>SUM(AL5:AL10)</f>
        <v>47959</v>
      </c>
    </row>
    <row r="14" spans="1:39" x14ac:dyDescent="0.15">
      <c r="AL14" s="1">
        <f>AL11/195237</f>
        <v>0.24564503654532696</v>
      </c>
      <c r="AM14" s="25"/>
    </row>
  </sheetData>
  <mergeCells count="17">
    <mergeCell ref="A3:B4"/>
    <mergeCell ref="AG3:AI3"/>
    <mergeCell ref="A11:B11"/>
    <mergeCell ref="Z12:AJ12"/>
    <mergeCell ref="AK12:AL12"/>
    <mergeCell ref="A1:AL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J3:AL3"/>
    <mergeCell ref="AD3:AF3"/>
  </mergeCells>
  <phoneticPr fontId="4"/>
  <pageMargins left="0.46" right="0.2" top="0.74803149606299213" bottom="0.74803149606299213" header="0.31496062992125984" footer="0.31496062992125984"/>
  <pageSetup paperSize="9" scale="81" orientation="landscape" r:id="rId1"/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R6市長</vt:lpstr>
      <vt:lpstr>'R6市長'!Print_Area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2024-10-16T11:42:32Z</dcterms:created>
  <dcterms:modified xsi:type="dcterms:W3CDTF">2024-10-26T14:07:53Z</dcterms:modified>
</cp:coreProperties>
</file>