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52"/>
  <workbookPr filterPrivacy="1" defaultThemeVersion="124226"/>
  <xr:revisionPtr revIDLastSave="0" documentId="13_ncr:1_{4EFFFBB0-88D6-47E0-A631-CDE2FA1D2025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R6衆議院" sheetId="6" r:id="rId1"/>
  </sheets>
  <definedNames>
    <definedName name="_xlnm.Print_Area" localSheetId="0">'R6衆議院'!$A$1:$AL$17</definedName>
  </definedNames>
  <calcPr calcId="191029"/>
</workbook>
</file>

<file path=xl/calcChain.xml><?xml version="1.0" encoding="utf-8"?>
<calcChain xmlns="http://schemas.openxmlformats.org/spreadsheetml/2006/main">
  <c r="H15" i="6" l="1"/>
  <c r="AJ14" i="6" l="1"/>
  <c r="AJ13" i="6"/>
  <c r="AJ12" i="6"/>
  <c r="AJ11" i="6"/>
  <c r="AK15" i="6"/>
  <c r="AK14" i="6"/>
  <c r="AK13" i="6"/>
  <c r="AK12" i="6"/>
  <c r="AK11" i="6"/>
  <c r="AL14" i="6"/>
  <c r="AL13" i="6"/>
  <c r="AL12" i="6"/>
  <c r="AL11" i="6"/>
  <c r="Z12" i="6" l="1"/>
  <c r="AI12" i="6" l="1"/>
  <c r="AI13" i="6"/>
  <c r="AI14" i="6"/>
  <c r="AF12" i="6"/>
  <c r="AF13" i="6"/>
  <c r="AF14" i="6"/>
  <c r="AC12" i="6"/>
  <c r="AC13" i="6"/>
  <c r="AC14" i="6"/>
  <c r="Z13" i="6"/>
  <c r="Z14" i="6"/>
  <c r="W12" i="6"/>
  <c r="W13" i="6"/>
  <c r="W14" i="6"/>
  <c r="T12" i="6"/>
  <c r="T13" i="6"/>
  <c r="T14" i="6"/>
  <c r="Q12" i="6"/>
  <c r="Q13" i="6"/>
  <c r="Q14" i="6"/>
  <c r="N12" i="6"/>
  <c r="N13" i="6"/>
  <c r="N14" i="6"/>
  <c r="K12" i="6"/>
  <c r="K13" i="6"/>
  <c r="K14" i="6"/>
  <c r="H12" i="6"/>
  <c r="H13" i="6"/>
  <c r="H14" i="6"/>
  <c r="E12" i="6"/>
  <c r="E13" i="6"/>
  <c r="E14" i="6"/>
  <c r="AH16" i="6" l="1"/>
  <c r="AG16" i="6"/>
  <c r="AI15" i="6"/>
  <c r="AI11" i="6"/>
  <c r="AI10" i="6"/>
  <c r="AI9" i="6"/>
  <c r="AI8" i="6"/>
  <c r="AI7" i="6"/>
  <c r="AI6" i="6"/>
  <c r="AI5" i="6"/>
  <c r="AI16" i="6" s="1"/>
  <c r="E10" i="6" l="1"/>
  <c r="AJ6" i="6" l="1"/>
  <c r="AK6" i="6"/>
  <c r="E6" i="6"/>
  <c r="H6" i="6"/>
  <c r="K6" i="6"/>
  <c r="N6" i="6"/>
  <c r="Q6" i="6"/>
  <c r="T6" i="6"/>
  <c r="W6" i="6"/>
  <c r="Z6" i="6"/>
  <c r="AC6" i="6"/>
  <c r="AF6" i="6"/>
  <c r="AL6" i="6" l="1"/>
  <c r="E7" i="6"/>
  <c r="H7" i="6"/>
  <c r="K7" i="6"/>
  <c r="N7" i="6"/>
  <c r="Q7" i="6"/>
  <c r="T7" i="6"/>
  <c r="W7" i="6"/>
  <c r="Z7" i="6"/>
  <c r="AC7" i="6"/>
  <c r="AF7" i="6"/>
  <c r="E8" i="6"/>
  <c r="H8" i="6"/>
  <c r="K8" i="6"/>
  <c r="N8" i="6"/>
  <c r="Q8" i="6"/>
  <c r="T8" i="6"/>
  <c r="W8" i="6"/>
  <c r="Z8" i="6"/>
  <c r="AC8" i="6"/>
  <c r="AF8" i="6"/>
  <c r="E9" i="6"/>
  <c r="H9" i="6"/>
  <c r="K9" i="6"/>
  <c r="N9" i="6"/>
  <c r="Q9" i="6"/>
  <c r="T9" i="6"/>
  <c r="W9" i="6"/>
  <c r="Z9" i="6"/>
  <c r="AC9" i="6"/>
  <c r="AF9" i="6"/>
  <c r="H10" i="6"/>
  <c r="K10" i="6"/>
  <c r="N10" i="6"/>
  <c r="Q10" i="6"/>
  <c r="T10" i="6"/>
  <c r="W10" i="6"/>
  <c r="Z10" i="6"/>
  <c r="AC10" i="6"/>
  <c r="AF10" i="6"/>
  <c r="E11" i="6"/>
  <c r="H11" i="6"/>
  <c r="K11" i="6"/>
  <c r="N11" i="6"/>
  <c r="Q11" i="6"/>
  <c r="T11" i="6"/>
  <c r="W11" i="6"/>
  <c r="Z11" i="6"/>
  <c r="AC11" i="6"/>
  <c r="AF11" i="6"/>
  <c r="E15" i="6"/>
  <c r="K15" i="6"/>
  <c r="N15" i="6"/>
  <c r="Q15" i="6"/>
  <c r="T15" i="6"/>
  <c r="W15" i="6"/>
  <c r="Z15" i="6"/>
  <c r="AC15" i="6"/>
  <c r="AF15" i="6"/>
  <c r="AF5" i="6"/>
  <c r="AC5" i="6"/>
  <c r="Z5" i="6"/>
  <c r="W5" i="6"/>
  <c r="T5" i="6"/>
  <c r="Q5" i="6"/>
  <c r="N5" i="6"/>
  <c r="K5" i="6"/>
  <c r="H5" i="6"/>
  <c r="E5" i="6"/>
  <c r="C16" i="6" l="1"/>
  <c r="AK5" i="6" l="1"/>
  <c r="AK7" i="6"/>
  <c r="AK8" i="6"/>
  <c r="AK9" i="6"/>
  <c r="AK10" i="6"/>
  <c r="AJ5" i="6"/>
  <c r="AJ7" i="6"/>
  <c r="AJ8" i="6"/>
  <c r="AJ9" i="6"/>
  <c r="AJ10" i="6"/>
  <c r="AJ15" i="6"/>
  <c r="AE16" i="6"/>
  <c r="AD16" i="6"/>
  <c r="AL8" i="6" l="1"/>
  <c r="AL5" i="6"/>
  <c r="AL7" i="6"/>
  <c r="AL15" i="6"/>
  <c r="AL10" i="6"/>
  <c r="AL9" i="6"/>
  <c r="AF16" i="6"/>
  <c r="AB16" i="6" l="1"/>
  <c r="AA16" i="6"/>
  <c r="Y16" i="6"/>
  <c r="X16" i="6"/>
  <c r="V16" i="6"/>
  <c r="U16" i="6"/>
  <c r="S16" i="6"/>
  <c r="R16" i="6"/>
  <c r="P16" i="6"/>
  <c r="O16" i="6"/>
  <c r="M16" i="6"/>
  <c r="L16" i="6"/>
  <c r="J16" i="6"/>
  <c r="I16" i="6"/>
  <c r="G16" i="6"/>
  <c r="F16" i="6"/>
  <c r="D16" i="6"/>
  <c r="AC16" i="6"/>
  <c r="Z16" i="6"/>
  <c r="W16" i="6"/>
  <c r="T16" i="6"/>
  <c r="Q16" i="6"/>
  <c r="N16" i="6"/>
  <c r="K16" i="6"/>
  <c r="H16" i="6"/>
  <c r="E16" i="6"/>
  <c r="AJ16" i="6" l="1"/>
  <c r="AL16" i="6"/>
  <c r="AL19" i="6" s="1"/>
  <c r="AK16" i="6"/>
  <c r="AK18" i="6"/>
  <c r="AJ18" i="6"/>
  <c r="AL18" i="6"/>
</calcChain>
</file>

<file path=xl/sharedStrings.xml><?xml version="1.0" encoding="utf-8"?>
<sst xmlns="http://schemas.openxmlformats.org/spreadsheetml/2006/main" count="74" uniqueCount="37">
  <si>
    <t>市役所</t>
    <rPh sb="0" eb="3">
      <t>シヤクショ</t>
    </rPh>
    <phoneticPr fontId="1"/>
  </si>
  <si>
    <t>筑波</t>
    <rPh sb="0" eb="2">
      <t>ツクバ</t>
    </rPh>
    <phoneticPr fontId="1"/>
  </si>
  <si>
    <t>豊里</t>
    <rPh sb="0" eb="2">
      <t>トヨサト</t>
    </rPh>
    <phoneticPr fontId="1"/>
  </si>
  <si>
    <t>大穂</t>
    <rPh sb="0" eb="2">
      <t>オオホ</t>
    </rPh>
    <phoneticPr fontId="1"/>
  </si>
  <si>
    <t>谷田部</t>
    <rPh sb="0" eb="3">
      <t>ヤタベ</t>
    </rPh>
    <phoneticPr fontId="1"/>
  </si>
  <si>
    <t>桜</t>
    <rPh sb="0" eb="1">
      <t>サクラ</t>
    </rPh>
    <phoneticPr fontId="1"/>
  </si>
  <si>
    <t>茎崎</t>
    <rPh sb="0" eb="2">
      <t>クキザキ</t>
    </rPh>
    <phoneticPr fontId="1"/>
  </si>
  <si>
    <t>合計</t>
    <rPh sb="0" eb="2">
      <t>ゴウケイ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</si>
  <si>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</si>
  <si>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</si>
  <si>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</si>
  <si>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つくばセンター</t>
    <phoneticPr fontId="4"/>
  </si>
  <si>
    <t>名簿登録者数</t>
    <rPh sb="0" eb="2">
      <t>メイボ</t>
    </rPh>
    <rPh sb="2" eb="5">
      <t>トウロクシャ</t>
    </rPh>
    <rPh sb="5" eb="6">
      <t>スウ</t>
    </rPh>
    <phoneticPr fontId="1"/>
  </si>
  <si>
    <t>単位：人</t>
    <phoneticPr fontId="4"/>
  </si>
  <si>
    <t>ｲｵﾝﾓｰﾙつくば</t>
    <phoneticPr fontId="4"/>
  </si>
  <si>
    <t>イーアスつくば</t>
    <phoneticPr fontId="4"/>
  </si>
  <si>
    <t>土</t>
  </si>
  <si>
    <t>17日</t>
    <rPh sb="2" eb="3">
      <t>ニチ</t>
    </rPh>
    <phoneticPr fontId="4"/>
  </si>
  <si>
    <t>18日</t>
    <rPh sb="2" eb="3">
      <t>ニチ</t>
    </rPh>
    <phoneticPr fontId="4"/>
  </si>
  <si>
    <t>19日</t>
    <rPh sb="2" eb="3">
      <t>ニチ</t>
    </rPh>
    <phoneticPr fontId="4"/>
  </si>
  <si>
    <t>20日</t>
    <rPh sb="2" eb="3">
      <t>ニチ</t>
    </rPh>
    <phoneticPr fontId="4"/>
  </si>
  <si>
    <t>21日</t>
    <rPh sb="2" eb="3">
      <t>ニチ</t>
    </rPh>
    <phoneticPr fontId="4"/>
  </si>
  <si>
    <t>22日</t>
    <rPh sb="2" eb="3">
      <t>ニチ</t>
    </rPh>
    <phoneticPr fontId="4"/>
  </si>
  <si>
    <t>23日</t>
    <rPh sb="2" eb="3">
      <t>ニチ</t>
    </rPh>
    <phoneticPr fontId="4"/>
  </si>
  <si>
    <t>24日</t>
    <rPh sb="2" eb="3">
      <t>ニチ</t>
    </rPh>
    <phoneticPr fontId="4"/>
  </si>
  <si>
    <t>25日</t>
    <rPh sb="2" eb="3">
      <t>ニチ</t>
    </rPh>
    <phoneticPr fontId="4"/>
  </si>
  <si>
    <t>26日</t>
    <rPh sb="2" eb="3">
      <t>ニチ</t>
    </rPh>
    <phoneticPr fontId="4"/>
  </si>
  <si>
    <t>水</t>
    <phoneticPr fontId="4"/>
  </si>
  <si>
    <t>木</t>
    <phoneticPr fontId="4"/>
  </si>
  <si>
    <t>金</t>
    <phoneticPr fontId="4"/>
  </si>
  <si>
    <t>土</t>
    <phoneticPr fontId="4"/>
  </si>
  <si>
    <t>日</t>
    <rPh sb="0" eb="1">
      <t>ニチ</t>
    </rPh>
    <phoneticPr fontId="4"/>
  </si>
  <si>
    <t>月</t>
    <rPh sb="0" eb="1">
      <t>ゲツ</t>
    </rPh>
    <phoneticPr fontId="4"/>
  </si>
  <si>
    <t>火</t>
    <rPh sb="0" eb="1">
      <t>カ</t>
    </rPh>
    <phoneticPr fontId="4"/>
  </si>
  <si>
    <t>筑波大学</t>
    <rPh sb="0" eb="4">
      <t>ツクバダイガク</t>
    </rPh>
    <phoneticPr fontId="4"/>
  </si>
  <si>
    <t>199,639人</t>
    <rPh sb="7" eb="8">
      <t>ヒト</t>
    </rPh>
    <phoneticPr fontId="4"/>
  </si>
  <si>
    <t xml:space="preserve">令和６年10月27日執行衆議院小選挙区選出議員選挙（茨城県6区）　　　　期日前投票者数調      </t>
    <rPh sb="0" eb="2">
      <t>レイワ</t>
    </rPh>
    <rPh sb="12" eb="15">
      <t>シュウギイン</t>
    </rPh>
    <rPh sb="15" eb="19">
      <t>ショウセンキョク</t>
    </rPh>
    <rPh sb="19" eb="21">
      <t>センシュツ</t>
    </rPh>
    <rPh sb="21" eb="23">
      <t>ギイン</t>
    </rPh>
    <rPh sb="23" eb="25">
      <t>センキョ</t>
    </rPh>
    <rPh sb="26" eb="29">
      <t>イバラキケン</t>
    </rPh>
    <rPh sb="30" eb="31">
      <t>ク</t>
    </rPh>
    <rPh sb="36" eb="39">
      <t>キジツゼン</t>
    </rPh>
    <rPh sb="39" eb="41">
      <t>トウヒョウ</t>
    </rPh>
    <rPh sb="41" eb="42">
      <t>モノ</t>
    </rPh>
    <rPh sb="42" eb="43">
      <t>スウ</t>
    </rPh>
    <rPh sb="43" eb="44">
      <t>シラ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</si>
</sst>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trike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75">
    <xf numFmtId="0" fontId="0" fillId="0" borderId="0" xfId="0">
      <alignment vertical="center"/>
    </xf>
    <xf numFmtId="38" fontId="0" fillId="0" borderId="0" xfId="1" applyFont="1">
      <alignment vertical="center"/>
    </xf>
    <xf numFmtId="38" fontId="3" fillId="0" borderId="0" xfId="1" applyFont="1" applyBorder="1" applyAlignment="1">
      <alignment horizontal="center" vertical="center"/>
    </xf>
    <xf numFmtId="38" fontId="3" fillId="0" borderId="6" xfId="1" applyFont="1" applyBorder="1" applyAlignment="1">
      <alignment horizontal="center" vertical="center"/>
    </xf>
    <xf numFmtId="38" fontId="0" fillId="0" borderId="6" xfId="1" applyFont="1" applyBorder="1" applyAlignment="1">
      <alignment horizontal="center" vertical="center"/>
    </xf>
    <xf numFmtId="38" fontId="0" fillId="0" borderId="19" xfId="1" applyFont="1" applyBorder="1" applyAlignment="1">
      <alignment horizontal="center" vertical="center"/>
    </xf>
    <xf numFmtId="38" fontId="0" fillId="0" borderId="16" xfId="1" applyFont="1" applyBorder="1" applyAlignment="1">
      <alignment horizontal="center" vertical="center"/>
    </xf>
    <xf numFmtId="38" fontId="0" fillId="0" borderId="9" xfId="1" applyFont="1" applyBorder="1" applyAlignment="1">
      <alignment horizontal="center" vertical="center"/>
    </xf>
    <xf numFmtId="38" fontId="0" fillId="0" borderId="15" xfId="1" applyFont="1" applyBorder="1" applyAlignment="1">
      <alignment horizontal="center" vertical="center"/>
    </xf>
    <xf numFmtId="38" fontId="0" fillId="0" borderId="0" xfId="1" applyFont="1" applyFill="1" applyBorder="1" applyAlignment="1">
      <alignment horizontal="center" vertical="center"/>
    </xf>
    <xf numFmtId="38" fontId="2" fillId="2" borderId="1" xfId="1" applyFont="1" applyFill="1" applyBorder="1" applyAlignment="1">
      <alignment horizontal="center" vertical="center" shrinkToFit="1"/>
    </xf>
    <xf numFmtId="38" fontId="2" fillId="2" borderId="3" xfId="1" applyFont="1" applyFill="1" applyBorder="1" applyAlignment="1">
      <alignment horizontal="center" vertical="center" shrinkToFit="1"/>
    </xf>
    <xf numFmtId="38" fontId="0" fillId="0" borderId="0" xfId="1" applyFont="1" applyFill="1">
      <alignment vertical="center"/>
    </xf>
    <xf numFmtId="38" fontId="2" fillId="0" borderId="1" xfId="1" applyFont="1" applyFill="1" applyBorder="1" applyAlignment="1">
      <alignment horizontal="center" vertical="center" shrinkToFit="1"/>
    </xf>
    <xf numFmtId="38" fontId="2" fillId="0" borderId="3" xfId="1" applyFont="1" applyFill="1" applyBorder="1" applyAlignment="1">
      <alignment horizontal="center" vertical="center" shrinkToFit="1"/>
    </xf>
    <xf numFmtId="38" fontId="0" fillId="0" borderId="8" xfId="1" applyFont="1" applyBorder="1" applyAlignment="1">
      <alignment vertical="center" shrinkToFit="1"/>
    </xf>
    <xf numFmtId="38" fontId="0" fillId="0" borderId="4" xfId="1" applyFont="1" applyBorder="1" applyAlignment="1">
      <alignment vertical="center" shrinkToFit="1"/>
    </xf>
    <xf numFmtId="38" fontId="0" fillId="0" borderId="11" xfId="1" applyFont="1" applyBorder="1" applyAlignment="1">
      <alignment vertical="center" shrinkToFit="1"/>
    </xf>
    <xf numFmtId="38" fontId="0" fillId="0" borderId="26" xfId="1" applyFont="1" applyBorder="1" applyAlignment="1">
      <alignment vertical="center" shrinkToFit="1"/>
    </xf>
    <xf numFmtId="38" fontId="0" fillId="0" borderId="27" xfId="1" applyFont="1" applyBorder="1" applyAlignment="1">
      <alignment vertical="center" shrinkToFit="1"/>
    </xf>
    <xf numFmtId="38" fontId="0" fillId="0" borderId="10" xfId="1" applyFont="1" applyFill="1" applyBorder="1" applyAlignment="1">
      <alignment vertical="center" shrinkToFit="1"/>
    </xf>
    <xf numFmtId="38" fontId="0" fillId="0" borderId="0" xfId="1" applyFont="1" applyBorder="1" applyAlignment="1">
      <alignment horizontal="center" vertical="center"/>
    </xf>
    <xf numFmtId="38" fontId="0" fillId="0" borderId="0" xfId="1" applyFont="1" applyBorder="1">
      <alignment vertical="center"/>
    </xf>
    <xf numFmtId="38" fontId="0" fillId="0" borderId="7" xfId="1" applyFont="1" applyBorder="1" applyAlignment="1">
      <alignment vertical="center"/>
    </xf>
    <xf numFmtId="38" fontId="0" fillId="0" borderId="7" xfId="1" applyFont="1" applyBorder="1" applyAlignment="1">
      <alignment vertical="center" shrinkToFit="1"/>
    </xf>
    <xf numFmtId="38" fontId="0" fillId="0" borderId="0" xfId="1" applyFont="1" applyAlignment="1">
      <alignment horizontal="center" vertical="center"/>
    </xf>
    <xf numFmtId="38" fontId="0" fillId="0" borderId="0" xfId="1" applyFont="1" applyFill="1" applyBorder="1" applyAlignment="1">
      <alignment vertical="center"/>
    </xf>
    <xf numFmtId="38" fontId="5" fillId="0" borderId="0" xfId="1" applyFont="1">
      <alignment vertical="center"/>
    </xf>
    <xf numFmtId="38" fontId="8" fillId="0" borderId="20" xfId="1" applyFont="1" applyFill="1" applyBorder="1" applyAlignment="1">
      <alignment vertical="center" shrinkToFit="1"/>
    </xf>
    <xf numFmtId="38" fontId="8" fillId="0" borderId="2" xfId="1" applyFont="1" applyFill="1" applyBorder="1" applyAlignment="1">
      <alignment vertical="center" shrinkToFit="1"/>
    </xf>
    <xf numFmtId="38" fontId="8" fillId="3" borderId="13" xfId="1" applyFont="1" applyFill="1" applyBorder="1" applyAlignment="1">
      <alignment vertical="center" shrinkToFit="1"/>
    </xf>
    <xf numFmtId="38" fontId="8" fillId="3" borderId="1" xfId="1" applyFont="1" applyFill="1" applyBorder="1" applyAlignment="1">
      <alignment vertical="center" shrinkToFit="1"/>
    </xf>
    <xf numFmtId="38" fontId="8" fillId="3" borderId="2" xfId="1" applyFont="1" applyFill="1" applyBorder="1" applyAlignment="1">
      <alignment vertical="center" shrinkToFit="1"/>
    </xf>
    <xf numFmtId="38" fontId="8" fillId="3" borderId="14" xfId="1" applyFont="1" applyFill="1" applyBorder="1" applyAlignment="1">
      <alignment vertical="center" shrinkToFit="1"/>
    </xf>
    <xf numFmtId="38" fontId="8" fillId="3" borderId="12" xfId="1" applyFont="1" applyFill="1" applyBorder="1" applyAlignment="1">
      <alignment vertical="center" shrinkToFit="1"/>
    </xf>
    <xf numFmtId="38" fontId="7" fillId="0" borderId="20" xfId="1" applyFont="1" applyFill="1" applyBorder="1" applyAlignment="1">
      <alignment vertical="center" shrinkToFit="1"/>
    </xf>
    <xf numFmtId="38" fontId="7" fillId="0" borderId="2" xfId="1" applyFont="1" applyFill="1" applyBorder="1" applyAlignment="1">
      <alignment vertical="center" shrinkToFit="1"/>
    </xf>
    <xf numFmtId="38" fontId="7" fillId="3" borderId="13" xfId="1" applyFont="1" applyFill="1" applyBorder="1" applyAlignment="1">
      <alignment vertical="center" shrinkToFit="1"/>
    </xf>
    <xf numFmtId="38" fontId="7" fillId="3" borderId="1" xfId="1" applyFont="1" applyFill="1" applyBorder="1" applyAlignment="1">
      <alignment vertical="center" shrinkToFit="1"/>
    </xf>
    <xf numFmtId="38" fontId="7" fillId="3" borderId="2" xfId="1" applyFont="1" applyFill="1" applyBorder="1" applyAlignment="1">
      <alignment vertical="center" shrinkToFit="1"/>
    </xf>
    <xf numFmtId="38" fontId="7" fillId="3" borderId="14" xfId="1" applyFont="1" applyFill="1" applyBorder="1" applyAlignment="1">
      <alignment vertical="center" shrinkToFit="1"/>
    </xf>
    <xf numFmtId="38" fontId="7" fillId="3" borderId="12" xfId="1" applyFont="1" applyFill="1" applyBorder="1" applyAlignment="1">
      <alignment vertical="center" shrinkToFit="1"/>
    </xf>
    <xf numFmtId="38" fontId="7" fillId="0" borderId="0" xfId="1" applyFont="1" applyFill="1">
      <alignment vertical="center"/>
    </xf>
    <xf numFmtId="38" fontId="8" fillId="2" borderId="20" xfId="1" applyFont="1" applyFill="1" applyBorder="1" applyAlignment="1">
      <alignment vertical="center" shrinkToFit="1"/>
    </xf>
    <xf numFmtId="38" fontId="8" fillId="2" borderId="2" xfId="1" applyFont="1" applyFill="1" applyBorder="1" applyAlignment="1">
      <alignment vertical="center" shrinkToFit="1"/>
    </xf>
    <xf numFmtId="38" fontId="8" fillId="2" borderId="13" xfId="1" applyFont="1" applyFill="1" applyBorder="1" applyAlignment="1">
      <alignment vertical="center" shrinkToFit="1"/>
    </xf>
    <xf numFmtId="38" fontId="8" fillId="2" borderId="1" xfId="1" applyFont="1" applyFill="1" applyBorder="1" applyAlignment="1">
      <alignment vertical="center" shrinkToFit="1"/>
    </xf>
    <xf numFmtId="38" fontId="8" fillId="2" borderId="28" xfId="1" applyFont="1" applyFill="1" applyBorder="1" applyAlignment="1">
      <alignment vertical="center" shrinkToFit="1"/>
    </xf>
    <xf numFmtId="38" fontId="8" fillId="2" borderId="16" xfId="1" applyFont="1" applyFill="1" applyBorder="1" applyAlignment="1">
      <alignment vertical="center" shrinkToFit="1"/>
    </xf>
    <xf numFmtId="38" fontId="8" fillId="2" borderId="9" xfId="1" applyFont="1" applyFill="1" applyBorder="1" applyAlignment="1">
      <alignment vertical="center" shrinkToFit="1"/>
    </xf>
    <xf numFmtId="176" fontId="2" fillId="0" borderId="1" xfId="1" applyNumberFormat="1" applyFont="1" applyFill="1" applyBorder="1" applyAlignment="1">
      <alignment horizontal="center" vertical="center" shrinkToFit="1"/>
    </xf>
    <xf numFmtId="38" fontId="0" fillId="0" borderId="20" xfId="1" applyFont="1" applyFill="1" applyBorder="1" applyAlignment="1">
      <alignment vertical="center" shrinkToFit="1"/>
    </xf>
    <xf numFmtId="38" fontId="0" fillId="0" borderId="2" xfId="1" applyFont="1" applyFill="1" applyBorder="1" applyAlignment="1">
      <alignment vertical="center" shrinkToFit="1"/>
    </xf>
    <xf numFmtId="38" fontId="0" fillId="0" borderId="13" xfId="1" applyFont="1" applyFill="1" applyBorder="1" applyAlignment="1">
      <alignment vertical="center" shrinkToFit="1"/>
    </xf>
    <xf numFmtId="38" fontId="0" fillId="0" borderId="1" xfId="1" applyFont="1" applyFill="1" applyBorder="1" applyAlignment="1">
      <alignment vertical="center" shrinkToFit="1"/>
    </xf>
    <xf numFmtId="38" fontId="0" fillId="0" borderId="14" xfId="1" applyFont="1" applyFill="1" applyBorder="1" applyAlignment="1">
      <alignment vertical="center" shrinkToFit="1"/>
    </xf>
    <xf numFmtId="38" fontId="0" fillId="0" borderId="12" xfId="1" applyFont="1" applyFill="1" applyBorder="1" applyAlignment="1">
      <alignment vertical="center" shrinkToFit="1"/>
    </xf>
    <xf numFmtId="38" fontId="8" fillId="2" borderId="14" xfId="1" applyFont="1" applyFill="1" applyBorder="1" applyAlignment="1">
      <alignment vertical="center" shrinkToFit="1"/>
    </xf>
    <xf numFmtId="38" fontId="8" fillId="2" borderId="12" xfId="1" applyFont="1" applyFill="1" applyBorder="1" applyAlignment="1">
      <alignment vertical="center" shrinkToFit="1"/>
    </xf>
    <xf numFmtId="38" fontId="0" fillId="0" borderId="29" xfId="1" applyFont="1" applyFill="1" applyBorder="1" applyAlignment="1">
      <alignment vertical="center" shrinkToFit="1"/>
    </xf>
    <xf numFmtId="38" fontId="0" fillId="0" borderId="30" xfId="1" applyFont="1" applyFill="1" applyBorder="1" applyAlignment="1">
      <alignment vertical="center" shrinkToFit="1"/>
    </xf>
    <xf numFmtId="38" fontId="8" fillId="3" borderId="31" xfId="1" applyFont="1" applyFill="1" applyBorder="1" applyAlignment="1">
      <alignment vertical="center" shrinkToFit="1"/>
    </xf>
    <xf numFmtId="38" fontId="0" fillId="0" borderId="8" xfId="1" applyFont="1" applyBorder="1" applyAlignment="1">
      <alignment horizontal="center" vertical="center"/>
    </xf>
    <xf numFmtId="38" fontId="0" fillId="0" borderId="21" xfId="1" applyFont="1" applyBorder="1" applyAlignment="1">
      <alignment horizontal="center" vertical="center"/>
    </xf>
    <xf numFmtId="38" fontId="0" fillId="0" borderId="17" xfId="1" applyFont="1" applyBorder="1" applyAlignment="1">
      <alignment horizontal="center" vertical="center" shrinkToFit="1"/>
    </xf>
    <xf numFmtId="38" fontId="6" fillId="0" borderId="17" xfId="1" applyFont="1" applyBorder="1" applyAlignment="1">
      <alignment horizontal="center" vertical="center"/>
    </xf>
    <xf numFmtId="38" fontId="3" fillId="0" borderId="0" xfId="1" applyFont="1" applyBorder="1" applyAlignment="1">
      <alignment horizontal="center" vertical="center"/>
    </xf>
    <xf numFmtId="38" fontId="0" fillId="0" borderId="0" xfId="1" applyFont="1" applyBorder="1" applyAlignment="1">
      <alignment horizontal="center" vertical="center"/>
    </xf>
    <xf numFmtId="38" fontId="0" fillId="0" borderId="18" xfId="1" applyFont="1" applyBorder="1" applyAlignment="1">
      <alignment horizontal="center" vertical="center" shrinkToFit="1"/>
    </xf>
    <xf numFmtId="38" fontId="0" fillId="0" borderId="5" xfId="1" applyFont="1" applyBorder="1" applyAlignment="1">
      <alignment horizontal="center" vertical="center" shrinkToFit="1"/>
    </xf>
    <xf numFmtId="38" fontId="0" fillId="0" borderId="5" xfId="1" applyFont="1" applyBorder="1" applyAlignment="1">
      <alignment horizontal="center" vertical="center"/>
    </xf>
    <xf numFmtId="38" fontId="0" fillId="0" borderId="24" xfId="1" applyFont="1" applyBorder="1" applyAlignment="1">
      <alignment horizontal="center" vertical="center"/>
    </xf>
    <xf numFmtId="38" fontId="0" fillId="0" borderId="22" xfId="1" applyFont="1" applyBorder="1" applyAlignment="1">
      <alignment horizontal="center" vertical="center"/>
    </xf>
    <xf numFmtId="38" fontId="0" fillId="0" borderId="25" xfId="1" applyFont="1" applyBorder="1" applyAlignment="1">
      <alignment horizontal="center" vertical="center"/>
    </xf>
    <xf numFmtId="38" fontId="0" fillId="0" borderId="23" xfId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19"/>
  <sheetViews>
    <sheetView tabSelected="1" view="pageBreakPreview" zoomScale="70" zoomScaleNormal="70" zoomScaleSheetLayoutView="70" workbookViewId="0">
      <pane ySplit="4" topLeftCell="A11" activePane="bottomLeft" state="frozen"/>
      <selection pane="bottomLeft" activeCell="AG15" sqref="AG15"/>
    </sheetView>
  </sheetViews>
  <sheetFormatPr defaultColWidth="9" defaultRowHeight="13.5" x14ac:dyDescent="0.15"/>
  <cols>
    <col min="1" max="1" width="7.125" style="25" customWidth="1"/>
    <col min="2" max="2" width="5.375" style="25" customWidth="1"/>
    <col min="3" max="3" width="4" style="1" customWidth="1"/>
    <col min="4" max="4" width="3.875" style="1" customWidth="1"/>
    <col min="5" max="5" width="4.5" style="1" bestFit="1" customWidth="1"/>
    <col min="6" max="7" width="4.125" style="1" customWidth="1"/>
    <col min="8" max="8" width="4.5" style="1" customWidth="1"/>
    <col min="9" max="10" width="4.125" style="1" customWidth="1"/>
    <col min="11" max="11" width="4.5" style="1" customWidth="1"/>
    <col min="12" max="13" width="4.375" style="1" customWidth="1"/>
    <col min="14" max="14" width="4.5" style="1" customWidth="1"/>
    <col min="15" max="16" width="4.125" style="1" customWidth="1"/>
    <col min="17" max="17" width="4.5" style="1" customWidth="1"/>
    <col min="18" max="19" width="4" style="1" customWidth="1"/>
    <col min="20" max="20" width="4.5" style="1" customWidth="1"/>
    <col min="21" max="22" width="4.25" style="1" customWidth="1"/>
    <col min="23" max="26" width="4.5" style="1" customWidth="1"/>
    <col min="27" max="28" width="4.25" style="1" customWidth="1"/>
    <col min="29" max="29" width="4.5" style="1" customWidth="1"/>
    <col min="30" max="31" width="4.25" style="1" customWidth="1"/>
    <col min="32" max="32" width="4.5" style="1" customWidth="1"/>
    <col min="33" max="34" width="4.25" style="1" customWidth="1"/>
    <col min="35" max="35" width="4.5" style="1" customWidth="1"/>
    <col min="36" max="38" width="7.5" style="1" customWidth="1"/>
    <col min="39" max="39" width="6.125" style="1" customWidth="1"/>
    <col min="40" max="16384" width="9" style="1"/>
  </cols>
  <sheetData>
    <row r="1" spans="1:39" ht="39.75" customHeight="1" x14ac:dyDescent="0.15">
      <c r="A1" s="66" t="s">
        <v>36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7"/>
      <c r="P1" s="67"/>
      <c r="Q1" s="67"/>
      <c r="R1" s="67"/>
      <c r="S1" s="67"/>
      <c r="T1" s="67"/>
      <c r="U1" s="67"/>
      <c r="V1" s="67"/>
      <c r="W1" s="67"/>
      <c r="X1" s="67"/>
      <c r="Y1" s="67"/>
      <c r="Z1" s="67"/>
      <c r="AA1" s="67"/>
      <c r="AB1" s="67"/>
      <c r="AC1" s="67"/>
      <c r="AD1" s="67"/>
      <c r="AE1" s="67"/>
      <c r="AF1" s="67"/>
      <c r="AG1" s="67"/>
      <c r="AH1" s="67"/>
      <c r="AI1" s="67"/>
      <c r="AJ1" s="67"/>
      <c r="AK1" s="67"/>
      <c r="AL1" s="67"/>
    </row>
    <row r="2" spans="1:39" ht="22.5" customHeight="1" thickBot="1" x14ac:dyDescent="0.2">
      <c r="A2" s="2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 t="s">
        <v>13</v>
      </c>
      <c r="AL2" s="4"/>
    </row>
    <row r="3" spans="1:39" ht="25.15" customHeight="1" x14ac:dyDescent="0.15">
      <c r="A3" s="71"/>
      <c r="B3" s="72"/>
      <c r="C3" s="68" t="s">
        <v>0</v>
      </c>
      <c r="D3" s="69"/>
      <c r="E3" s="69"/>
      <c r="F3" s="69" t="s">
        <v>1</v>
      </c>
      <c r="G3" s="69"/>
      <c r="H3" s="69"/>
      <c r="I3" s="69" t="s">
        <v>3</v>
      </c>
      <c r="J3" s="69"/>
      <c r="K3" s="69"/>
      <c r="L3" s="69" t="s">
        <v>2</v>
      </c>
      <c r="M3" s="69"/>
      <c r="N3" s="69"/>
      <c r="O3" s="69" t="s">
        <v>4</v>
      </c>
      <c r="P3" s="69"/>
      <c r="Q3" s="69"/>
      <c r="R3" s="69" t="s">
        <v>5</v>
      </c>
      <c r="S3" s="69"/>
      <c r="T3" s="69"/>
      <c r="U3" s="69" t="s">
        <v>6</v>
      </c>
      <c r="V3" s="69"/>
      <c r="W3" s="69"/>
      <c r="X3" s="69" t="s">
        <v>11</v>
      </c>
      <c r="Y3" s="69"/>
      <c r="Z3" s="69"/>
      <c r="AA3" s="69" t="s">
        <v>14</v>
      </c>
      <c r="AB3" s="69"/>
      <c r="AC3" s="69"/>
      <c r="AD3" s="69" t="s">
        <v>15</v>
      </c>
      <c r="AE3" s="69"/>
      <c r="AF3" s="69"/>
      <c r="AG3" s="69" t="s">
        <v>34</v>
      </c>
      <c r="AH3" s="69"/>
      <c r="AI3" s="69"/>
      <c r="AJ3" s="70" t="s">
        <v>7</v>
      </c>
      <c r="AK3" s="70"/>
      <c r="AL3" s="70"/>
    </row>
    <row r="4" spans="1:39" ht="25.15" customHeight="1" thickBot="1" x14ac:dyDescent="0.2">
      <c r="A4" s="73"/>
      <c r="B4" s="74"/>
      <c r="C4" s="5" t="s">
        <v>8</v>
      </c>
      <c r="D4" s="6" t="s">
        <v>9</v>
      </c>
      <c r="E4" s="7" t="s">
        <v>10</v>
      </c>
      <c r="F4" s="8" t="s">
        <v>8</v>
      </c>
      <c r="G4" s="6" t="s">
        <v>9</v>
      </c>
      <c r="H4" s="7" t="s">
        <v>10</v>
      </c>
      <c r="I4" s="8" t="s">
        <v>8</v>
      </c>
      <c r="J4" s="6" t="s">
        <v>9</v>
      </c>
      <c r="K4" s="7" t="s">
        <v>10</v>
      </c>
      <c r="L4" s="8" t="s">
        <v>8</v>
      </c>
      <c r="M4" s="6" t="s">
        <v>9</v>
      </c>
      <c r="N4" s="7" t="s">
        <v>10</v>
      </c>
      <c r="O4" s="8" t="s">
        <v>8</v>
      </c>
      <c r="P4" s="6" t="s">
        <v>9</v>
      </c>
      <c r="Q4" s="7" t="s">
        <v>10</v>
      </c>
      <c r="R4" s="8" t="s">
        <v>8</v>
      </c>
      <c r="S4" s="6" t="s">
        <v>9</v>
      </c>
      <c r="T4" s="7" t="s">
        <v>10</v>
      </c>
      <c r="U4" s="8" t="s">
        <v>8</v>
      </c>
      <c r="V4" s="6" t="s">
        <v>9</v>
      </c>
      <c r="W4" s="7" t="s">
        <v>10</v>
      </c>
      <c r="X4" s="8" t="s">
        <v>8</v>
      </c>
      <c r="Y4" s="6" t="s">
        <v>9</v>
      </c>
      <c r="Z4" s="7" t="s">
        <v>10</v>
      </c>
      <c r="AA4" s="8" t="s">
        <v>8</v>
      </c>
      <c r="AB4" s="6" t="s">
        <v>9</v>
      </c>
      <c r="AC4" s="7" t="s">
        <v>10</v>
      </c>
      <c r="AD4" s="8" t="s">
        <v>8</v>
      </c>
      <c r="AE4" s="6" t="s">
        <v>9</v>
      </c>
      <c r="AF4" s="7" t="s">
        <v>10</v>
      </c>
      <c r="AG4" s="8" t="s">
        <v>8</v>
      </c>
      <c r="AH4" s="6" t="s">
        <v>9</v>
      </c>
      <c r="AI4" s="7" t="s">
        <v>10</v>
      </c>
      <c r="AJ4" s="8" t="s">
        <v>8</v>
      </c>
      <c r="AK4" s="6" t="s">
        <v>9</v>
      </c>
      <c r="AL4" s="7" t="s">
        <v>10</v>
      </c>
      <c r="AM4" s="9"/>
    </row>
    <row r="5" spans="1:39" s="12" customFormat="1" ht="28.15" customHeight="1" x14ac:dyDescent="0.15">
      <c r="A5" s="50">
        <v>45581</v>
      </c>
      <c r="B5" s="14" t="s">
        <v>27</v>
      </c>
      <c r="C5" s="51">
        <v>26</v>
      </c>
      <c r="D5" s="52">
        <v>13</v>
      </c>
      <c r="E5" s="53">
        <f>SUM(C5:D5)</f>
        <v>39</v>
      </c>
      <c r="F5" s="54"/>
      <c r="G5" s="52"/>
      <c r="H5" s="53">
        <f>SUM(F5:G5)</f>
        <v>0</v>
      </c>
      <c r="I5" s="54"/>
      <c r="J5" s="52"/>
      <c r="K5" s="53">
        <f>SUM(I5:J5)</f>
        <v>0</v>
      </c>
      <c r="L5" s="54"/>
      <c r="M5" s="52"/>
      <c r="N5" s="53">
        <f>SUM(L5:M5)</f>
        <v>0</v>
      </c>
      <c r="O5" s="54"/>
      <c r="P5" s="52"/>
      <c r="Q5" s="53">
        <f>SUM(O5:P5)</f>
        <v>0</v>
      </c>
      <c r="R5" s="54"/>
      <c r="S5" s="52"/>
      <c r="T5" s="53">
        <f>SUM(R5:S5)</f>
        <v>0</v>
      </c>
      <c r="U5" s="54"/>
      <c r="V5" s="52"/>
      <c r="W5" s="53">
        <f>SUM(U5:V5)</f>
        <v>0</v>
      </c>
      <c r="X5" s="54"/>
      <c r="Y5" s="52"/>
      <c r="Z5" s="53">
        <f>SUM(X5:Y5)</f>
        <v>0</v>
      </c>
      <c r="AA5" s="54"/>
      <c r="AB5" s="52"/>
      <c r="AC5" s="53">
        <f>SUM(AA5:AB5)</f>
        <v>0</v>
      </c>
      <c r="AD5" s="54"/>
      <c r="AE5" s="52"/>
      <c r="AF5" s="53">
        <f>SUM(AD5:AE5)</f>
        <v>0</v>
      </c>
      <c r="AG5" s="59"/>
      <c r="AH5" s="60"/>
      <c r="AI5" s="53">
        <f>SUM(AG5:AH5)</f>
        <v>0</v>
      </c>
      <c r="AJ5" s="55">
        <f t="shared" ref="AJ5:AJ15" si="0">C5+F5+I5+L5+O5+R5+U5+X5+AA5+AD5</f>
        <v>26</v>
      </c>
      <c r="AK5" s="56">
        <f t="shared" ref="AK5:AK10" si="1">D5+G5+J5+M5+P5+S5+V5+Y5+AB5+AE5</f>
        <v>13</v>
      </c>
      <c r="AL5" s="53">
        <f t="shared" ref="AL5:AL8" si="2">SUM(AJ5:AK5)</f>
        <v>39</v>
      </c>
    </row>
    <row r="6" spans="1:39" s="12" customFormat="1" ht="28.15" customHeight="1" x14ac:dyDescent="0.15">
      <c r="A6" s="13" t="s">
        <v>17</v>
      </c>
      <c r="B6" s="14" t="s">
        <v>28</v>
      </c>
      <c r="C6" s="51">
        <v>46</v>
      </c>
      <c r="D6" s="52">
        <v>26</v>
      </c>
      <c r="E6" s="53">
        <f>SUM(C6:D6)</f>
        <v>72</v>
      </c>
      <c r="F6" s="54"/>
      <c r="G6" s="52"/>
      <c r="H6" s="53">
        <f>SUM(F6:G6)</f>
        <v>0</v>
      </c>
      <c r="I6" s="54"/>
      <c r="J6" s="52"/>
      <c r="K6" s="53">
        <f>SUM(I6:J6)</f>
        <v>0</v>
      </c>
      <c r="L6" s="54"/>
      <c r="M6" s="52"/>
      <c r="N6" s="53">
        <f>SUM(L6:M6)</f>
        <v>0</v>
      </c>
      <c r="O6" s="54"/>
      <c r="P6" s="52"/>
      <c r="Q6" s="53">
        <f>SUM(O6:P6)</f>
        <v>0</v>
      </c>
      <c r="R6" s="54"/>
      <c r="S6" s="52"/>
      <c r="T6" s="53">
        <f>SUM(R6:S6)</f>
        <v>0</v>
      </c>
      <c r="U6" s="54"/>
      <c r="V6" s="52"/>
      <c r="W6" s="53">
        <f>SUM(U6:V6)</f>
        <v>0</v>
      </c>
      <c r="X6" s="54"/>
      <c r="Y6" s="52"/>
      <c r="Z6" s="53">
        <f>SUM(X6:Y6)</f>
        <v>0</v>
      </c>
      <c r="AA6" s="54"/>
      <c r="AB6" s="52"/>
      <c r="AC6" s="53">
        <f>SUM(AA6:AB6)</f>
        <v>0</v>
      </c>
      <c r="AD6" s="54"/>
      <c r="AE6" s="52"/>
      <c r="AF6" s="53">
        <f>SUM(AD6:AE6)</f>
        <v>0</v>
      </c>
      <c r="AG6" s="54"/>
      <c r="AH6" s="52"/>
      <c r="AI6" s="53">
        <f>SUM(AG6:AH6)</f>
        <v>0</v>
      </c>
      <c r="AJ6" s="55">
        <f t="shared" ref="AJ6" si="3">C6+F6+I6+L6+O6+R6+U6+X6+AA6+AD6</f>
        <v>46</v>
      </c>
      <c r="AK6" s="56">
        <f t="shared" ref="AK6" si="4">D6+G6+J6+M6+P6+S6+V6+Y6+AB6+AE6</f>
        <v>26</v>
      </c>
      <c r="AL6" s="53">
        <f t="shared" ref="AL6" si="5">SUM(AJ6:AK6)</f>
        <v>72</v>
      </c>
    </row>
    <row r="7" spans="1:39" s="12" customFormat="1" ht="32.65" customHeight="1" x14ac:dyDescent="0.15">
      <c r="A7" s="13" t="s">
        <v>18</v>
      </c>
      <c r="B7" s="14" t="s">
        <v>29</v>
      </c>
      <c r="C7" s="28">
        <v>51</v>
      </c>
      <c r="D7" s="29">
        <v>34</v>
      </c>
      <c r="E7" s="30">
        <f t="shared" ref="E7:E15" si="6">SUM(C7:D7)</f>
        <v>85</v>
      </c>
      <c r="F7" s="31"/>
      <c r="G7" s="32"/>
      <c r="H7" s="30">
        <f t="shared" ref="H7:H15" si="7">SUM(F7:G7)</f>
        <v>0</v>
      </c>
      <c r="I7" s="31"/>
      <c r="J7" s="32"/>
      <c r="K7" s="30">
        <f t="shared" ref="K7:K15" si="8">SUM(I7:J7)</f>
        <v>0</v>
      </c>
      <c r="L7" s="31"/>
      <c r="M7" s="32"/>
      <c r="N7" s="30">
        <f t="shared" ref="N7:N15" si="9">SUM(L7:M7)</f>
        <v>0</v>
      </c>
      <c r="O7" s="31"/>
      <c r="P7" s="32"/>
      <c r="Q7" s="30">
        <f t="shared" ref="Q7:Q15" si="10">SUM(O7:P7)</f>
        <v>0</v>
      </c>
      <c r="R7" s="31"/>
      <c r="S7" s="32"/>
      <c r="T7" s="30">
        <f t="shared" ref="T7:T15" si="11">SUM(R7:S7)</f>
        <v>0</v>
      </c>
      <c r="U7" s="31"/>
      <c r="V7" s="32"/>
      <c r="W7" s="30">
        <f t="shared" ref="W7:W15" si="12">SUM(U7:V7)</f>
        <v>0</v>
      </c>
      <c r="X7" s="31"/>
      <c r="Y7" s="32"/>
      <c r="Z7" s="30">
        <f t="shared" ref="Z7:Z15" si="13">SUM(X7:Y7)</f>
        <v>0</v>
      </c>
      <c r="AA7" s="31"/>
      <c r="AB7" s="32"/>
      <c r="AC7" s="30">
        <f t="shared" ref="AC7:AC15" si="14">SUM(AA7:AB7)</f>
        <v>0</v>
      </c>
      <c r="AD7" s="31"/>
      <c r="AE7" s="32"/>
      <c r="AF7" s="30">
        <f t="shared" ref="AF7:AF15" si="15">SUM(AD7:AE7)</f>
        <v>0</v>
      </c>
      <c r="AG7" s="31"/>
      <c r="AH7" s="32"/>
      <c r="AI7" s="30">
        <f t="shared" ref="AI7:AI14" si="16">SUM(AG7:AH7)</f>
        <v>0</v>
      </c>
      <c r="AJ7" s="33">
        <f t="shared" si="0"/>
        <v>51</v>
      </c>
      <c r="AK7" s="34">
        <f t="shared" si="1"/>
        <v>34</v>
      </c>
      <c r="AL7" s="30">
        <f t="shared" si="2"/>
        <v>85</v>
      </c>
    </row>
    <row r="8" spans="1:39" s="12" customFormat="1" ht="32.65" customHeight="1" x14ac:dyDescent="0.15">
      <c r="A8" s="10" t="s">
        <v>19</v>
      </c>
      <c r="B8" s="11" t="s">
        <v>30</v>
      </c>
      <c r="C8" s="43">
        <v>121</v>
      </c>
      <c r="D8" s="44">
        <v>74</v>
      </c>
      <c r="E8" s="45">
        <f t="shared" si="6"/>
        <v>195</v>
      </c>
      <c r="F8" s="46"/>
      <c r="G8" s="44"/>
      <c r="H8" s="45">
        <f t="shared" si="7"/>
        <v>0</v>
      </c>
      <c r="I8" s="46"/>
      <c r="J8" s="44"/>
      <c r="K8" s="45">
        <f t="shared" si="8"/>
        <v>0</v>
      </c>
      <c r="L8" s="46"/>
      <c r="M8" s="44"/>
      <c r="N8" s="45">
        <f t="shared" si="9"/>
        <v>0</v>
      </c>
      <c r="O8" s="46"/>
      <c r="P8" s="44"/>
      <c r="Q8" s="45">
        <f t="shared" si="10"/>
        <v>0</v>
      </c>
      <c r="R8" s="46"/>
      <c r="S8" s="44"/>
      <c r="T8" s="45">
        <f t="shared" si="11"/>
        <v>0</v>
      </c>
      <c r="U8" s="46"/>
      <c r="V8" s="44"/>
      <c r="W8" s="45">
        <f t="shared" si="12"/>
        <v>0</v>
      </c>
      <c r="X8" s="46"/>
      <c r="Y8" s="44"/>
      <c r="Z8" s="45">
        <f t="shared" si="13"/>
        <v>0</v>
      </c>
      <c r="AA8" s="46"/>
      <c r="AB8" s="44"/>
      <c r="AC8" s="45">
        <f t="shared" si="14"/>
        <v>0</v>
      </c>
      <c r="AD8" s="46"/>
      <c r="AE8" s="44"/>
      <c r="AF8" s="45">
        <f t="shared" si="15"/>
        <v>0</v>
      </c>
      <c r="AG8" s="46"/>
      <c r="AH8" s="44"/>
      <c r="AI8" s="45">
        <f t="shared" si="16"/>
        <v>0</v>
      </c>
      <c r="AJ8" s="57">
        <f t="shared" si="0"/>
        <v>121</v>
      </c>
      <c r="AK8" s="58">
        <f t="shared" si="1"/>
        <v>74</v>
      </c>
      <c r="AL8" s="45">
        <f t="shared" si="2"/>
        <v>195</v>
      </c>
    </row>
    <row r="9" spans="1:39" s="12" customFormat="1" ht="34.9" customHeight="1" x14ac:dyDescent="0.15">
      <c r="A9" s="10" t="s">
        <v>20</v>
      </c>
      <c r="B9" s="11" t="s">
        <v>31</v>
      </c>
      <c r="C9" s="43">
        <v>183</v>
      </c>
      <c r="D9" s="44">
        <v>109</v>
      </c>
      <c r="E9" s="45">
        <f t="shared" si="6"/>
        <v>292</v>
      </c>
      <c r="F9" s="46"/>
      <c r="G9" s="44"/>
      <c r="H9" s="45">
        <f t="shared" si="7"/>
        <v>0</v>
      </c>
      <c r="I9" s="46"/>
      <c r="J9" s="44"/>
      <c r="K9" s="45">
        <f t="shared" si="8"/>
        <v>0</v>
      </c>
      <c r="L9" s="46"/>
      <c r="M9" s="44"/>
      <c r="N9" s="45">
        <f t="shared" si="9"/>
        <v>0</v>
      </c>
      <c r="O9" s="46"/>
      <c r="P9" s="44"/>
      <c r="Q9" s="45">
        <f t="shared" si="10"/>
        <v>0</v>
      </c>
      <c r="R9" s="46"/>
      <c r="S9" s="44"/>
      <c r="T9" s="45">
        <f t="shared" si="11"/>
        <v>0</v>
      </c>
      <c r="U9" s="46"/>
      <c r="V9" s="44"/>
      <c r="W9" s="45">
        <f t="shared" si="12"/>
        <v>0</v>
      </c>
      <c r="X9" s="46"/>
      <c r="Y9" s="44"/>
      <c r="Z9" s="45">
        <f t="shared" si="13"/>
        <v>0</v>
      </c>
      <c r="AA9" s="46"/>
      <c r="AB9" s="44"/>
      <c r="AC9" s="45">
        <f t="shared" si="14"/>
        <v>0</v>
      </c>
      <c r="AD9" s="46"/>
      <c r="AE9" s="44"/>
      <c r="AF9" s="45">
        <f t="shared" si="15"/>
        <v>0</v>
      </c>
      <c r="AG9" s="46"/>
      <c r="AH9" s="44"/>
      <c r="AI9" s="45">
        <f t="shared" si="16"/>
        <v>0</v>
      </c>
      <c r="AJ9" s="57">
        <f t="shared" si="0"/>
        <v>183</v>
      </c>
      <c r="AK9" s="58">
        <f t="shared" si="1"/>
        <v>109</v>
      </c>
      <c r="AL9" s="45">
        <f t="shared" ref="AL9:AL15" si="17">SUM(AJ9:AK9)</f>
        <v>292</v>
      </c>
    </row>
    <row r="10" spans="1:39" s="42" customFormat="1" ht="34.9" customHeight="1" x14ac:dyDescent="0.15">
      <c r="A10" s="13" t="s">
        <v>21</v>
      </c>
      <c r="B10" s="14" t="s">
        <v>32</v>
      </c>
      <c r="C10" s="35">
        <v>433</v>
      </c>
      <c r="D10" s="36">
        <v>374</v>
      </c>
      <c r="E10" s="37">
        <f>SUM(C10:D10)</f>
        <v>807</v>
      </c>
      <c r="F10" s="38">
        <v>131</v>
      </c>
      <c r="G10" s="39">
        <v>131</v>
      </c>
      <c r="H10" s="37">
        <f t="shared" si="7"/>
        <v>262</v>
      </c>
      <c r="I10" s="38">
        <v>208</v>
      </c>
      <c r="J10" s="39">
        <v>182</v>
      </c>
      <c r="K10" s="37">
        <f t="shared" si="8"/>
        <v>390</v>
      </c>
      <c r="L10" s="38">
        <v>120</v>
      </c>
      <c r="M10" s="39">
        <v>102</v>
      </c>
      <c r="N10" s="37">
        <f t="shared" si="9"/>
        <v>222</v>
      </c>
      <c r="O10" s="38">
        <v>235</v>
      </c>
      <c r="P10" s="39">
        <v>177</v>
      </c>
      <c r="Q10" s="37">
        <f t="shared" si="10"/>
        <v>412</v>
      </c>
      <c r="R10" s="38">
        <v>183</v>
      </c>
      <c r="S10" s="39">
        <v>157</v>
      </c>
      <c r="T10" s="37">
        <f t="shared" si="11"/>
        <v>340</v>
      </c>
      <c r="U10" s="38">
        <v>182</v>
      </c>
      <c r="V10" s="39">
        <v>191</v>
      </c>
      <c r="W10" s="37">
        <f t="shared" si="12"/>
        <v>373</v>
      </c>
      <c r="X10" s="38">
        <v>206</v>
      </c>
      <c r="Y10" s="39">
        <v>199</v>
      </c>
      <c r="Z10" s="37">
        <f t="shared" si="13"/>
        <v>405</v>
      </c>
      <c r="AA10" s="38">
        <v>213</v>
      </c>
      <c r="AB10" s="39">
        <v>309</v>
      </c>
      <c r="AC10" s="37">
        <f t="shared" si="14"/>
        <v>522</v>
      </c>
      <c r="AD10" s="38">
        <v>228</v>
      </c>
      <c r="AE10" s="39">
        <v>316</v>
      </c>
      <c r="AF10" s="37">
        <f t="shared" si="15"/>
        <v>544</v>
      </c>
      <c r="AG10" s="38"/>
      <c r="AH10" s="39"/>
      <c r="AI10" s="37">
        <f t="shared" si="16"/>
        <v>0</v>
      </c>
      <c r="AJ10" s="40">
        <f t="shared" si="0"/>
        <v>2139</v>
      </c>
      <c r="AK10" s="41">
        <f t="shared" si="1"/>
        <v>2138</v>
      </c>
      <c r="AL10" s="37">
        <f t="shared" si="17"/>
        <v>4277</v>
      </c>
    </row>
    <row r="11" spans="1:39" s="12" customFormat="1" ht="34.9" customHeight="1" x14ac:dyDescent="0.15">
      <c r="A11" s="13" t="s">
        <v>22</v>
      </c>
      <c r="B11" s="14" t="s">
        <v>33</v>
      </c>
      <c r="C11" s="28">
        <v>490</v>
      </c>
      <c r="D11" s="29">
        <v>454</v>
      </c>
      <c r="E11" s="30">
        <f t="shared" si="6"/>
        <v>944</v>
      </c>
      <c r="F11" s="31">
        <v>190</v>
      </c>
      <c r="G11" s="32">
        <v>203</v>
      </c>
      <c r="H11" s="30">
        <f t="shared" si="7"/>
        <v>393</v>
      </c>
      <c r="I11" s="31">
        <v>273</v>
      </c>
      <c r="J11" s="32">
        <v>296</v>
      </c>
      <c r="K11" s="30">
        <f t="shared" si="8"/>
        <v>569</v>
      </c>
      <c r="L11" s="31">
        <v>143</v>
      </c>
      <c r="M11" s="32">
        <v>134</v>
      </c>
      <c r="N11" s="30">
        <f t="shared" si="9"/>
        <v>277</v>
      </c>
      <c r="O11" s="31">
        <v>239</v>
      </c>
      <c r="P11" s="32">
        <v>259</v>
      </c>
      <c r="Q11" s="30">
        <f t="shared" si="10"/>
        <v>498</v>
      </c>
      <c r="R11" s="31">
        <v>209</v>
      </c>
      <c r="S11" s="32">
        <v>233</v>
      </c>
      <c r="T11" s="30">
        <f t="shared" si="11"/>
        <v>442</v>
      </c>
      <c r="U11" s="31">
        <v>253</v>
      </c>
      <c r="V11" s="32">
        <v>231</v>
      </c>
      <c r="W11" s="30">
        <f t="shared" si="12"/>
        <v>484</v>
      </c>
      <c r="X11" s="31">
        <v>280</v>
      </c>
      <c r="Y11" s="32">
        <v>278</v>
      </c>
      <c r="Z11" s="30">
        <f t="shared" si="13"/>
        <v>558</v>
      </c>
      <c r="AA11" s="31">
        <v>251</v>
      </c>
      <c r="AB11" s="32">
        <v>341</v>
      </c>
      <c r="AC11" s="30">
        <f t="shared" si="14"/>
        <v>592</v>
      </c>
      <c r="AD11" s="31">
        <v>244</v>
      </c>
      <c r="AE11" s="32">
        <v>398</v>
      </c>
      <c r="AF11" s="30">
        <f t="shared" si="15"/>
        <v>642</v>
      </c>
      <c r="AG11" s="31"/>
      <c r="AH11" s="32"/>
      <c r="AI11" s="30">
        <f t="shared" si="16"/>
        <v>0</v>
      </c>
      <c r="AJ11" s="33">
        <f>C11+F11+I11+L11+O11+R11+U11+X11+AA11+AD11</f>
        <v>2572</v>
      </c>
      <c r="AK11" s="34">
        <f>D11+G11+J11+M11+P11+S11+V11+Y11+AB11+AE11</f>
        <v>2827</v>
      </c>
      <c r="AL11" s="30">
        <f t="shared" si="17"/>
        <v>5399</v>
      </c>
    </row>
    <row r="12" spans="1:39" s="12" customFormat="1" ht="34.9" customHeight="1" x14ac:dyDescent="0.15">
      <c r="A12" s="13" t="s">
        <v>23</v>
      </c>
      <c r="B12" s="14" t="s">
        <v>27</v>
      </c>
      <c r="C12" s="28">
        <v>532</v>
      </c>
      <c r="D12" s="29">
        <v>520</v>
      </c>
      <c r="E12" s="30">
        <f t="shared" si="6"/>
        <v>1052</v>
      </c>
      <c r="F12" s="31">
        <v>222</v>
      </c>
      <c r="G12" s="32">
        <v>209</v>
      </c>
      <c r="H12" s="30">
        <f t="shared" si="7"/>
        <v>431</v>
      </c>
      <c r="I12" s="31">
        <v>308</v>
      </c>
      <c r="J12" s="32">
        <v>358</v>
      </c>
      <c r="K12" s="30">
        <f t="shared" si="8"/>
        <v>666</v>
      </c>
      <c r="L12" s="31">
        <v>191</v>
      </c>
      <c r="M12" s="32">
        <v>182</v>
      </c>
      <c r="N12" s="30">
        <f t="shared" si="9"/>
        <v>373</v>
      </c>
      <c r="O12" s="31">
        <v>327</v>
      </c>
      <c r="P12" s="32">
        <v>340</v>
      </c>
      <c r="Q12" s="30">
        <f t="shared" si="10"/>
        <v>667</v>
      </c>
      <c r="R12" s="31">
        <v>258</v>
      </c>
      <c r="S12" s="32">
        <v>247</v>
      </c>
      <c r="T12" s="30">
        <f t="shared" si="11"/>
        <v>505</v>
      </c>
      <c r="U12" s="31">
        <v>255</v>
      </c>
      <c r="V12" s="32">
        <v>268</v>
      </c>
      <c r="W12" s="30">
        <f t="shared" si="12"/>
        <v>523</v>
      </c>
      <c r="X12" s="31">
        <v>298</v>
      </c>
      <c r="Y12" s="32">
        <v>281</v>
      </c>
      <c r="Z12" s="30">
        <f t="shared" si="13"/>
        <v>579</v>
      </c>
      <c r="AA12" s="31">
        <v>306</v>
      </c>
      <c r="AB12" s="32">
        <v>448</v>
      </c>
      <c r="AC12" s="30">
        <f t="shared" si="14"/>
        <v>754</v>
      </c>
      <c r="AD12" s="31">
        <v>337</v>
      </c>
      <c r="AE12" s="32">
        <v>525</v>
      </c>
      <c r="AF12" s="30">
        <f t="shared" si="15"/>
        <v>862</v>
      </c>
      <c r="AG12" s="31">
        <v>100</v>
      </c>
      <c r="AH12" s="32">
        <v>54</v>
      </c>
      <c r="AI12" s="61">
        <f t="shared" si="16"/>
        <v>154</v>
      </c>
      <c r="AJ12" s="33">
        <f t="shared" ref="AJ12:AK14" si="18">C12+F12+I12+L12+O12+R12+U12+X12+AA12+AD12+AG12</f>
        <v>3134</v>
      </c>
      <c r="AK12" s="34">
        <f t="shared" si="18"/>
        <v>3432</v>
      </c>
      <c r="AL12" s="30">
        <f t="shared" si="17"/>
        <v>6566</v>
      </c>
    </row>
    <row r="13" spans="1:39" s="12" customFormat="1" ht="34.9" customHeight="1" x14ac:dyDescent="0.15">
      <c r="A13" s="13" t="s">
        <v>24</v>
      </c>
      <c r="B13" s="14" t="s">
        <v>28</v>
      </c>
      <c r="C13" s="28">
        <v>662</v>
      </c>
      <c r="D13" s="29">
        <v>597</v>
      </c>
      <c r="E13" s="30">
        <f t="shared" si="6"/>
        <v>1259</v>
      </c>
      <c r="F13" s="31">
        <v>229</v>
      </c>
      <c r="G13" s="32">
        <v>241</v>
      </c>
      <c r="H13" s="30">
        <f t="shared" si="7"/>
        <v>470</v>
      </c>
      <c r="I13" s="31">
        <v>333</v>
      </c>
      <c r="J13" s="32">
        <v>410</v>
      </c>
      <c r="K13" s="30">
        <f t="shared" si="8"/>
        <v>743</v>
      </c>
      <c r="L13" s="31">
        <v>173</v>
      </c>
      <c r="M13" s="32">
        <v>186</v>
      </c>
      <c r="N13" s="30">
        <f t="shared" si="9"/>
        <v>359</v>
      </c>
      <c r="O13" s="31">
        <v>321</v>
      </c>
      <c r="P13" s="32">
        <v>356</v>
      </c>
      <c r="Q13" s="30">
        <f t="shared" si="10"/>
        <v>677</v>
      </c>
      <c r="R13" s="31">
        <v>284</v>
      </c>
      <c r="S13" s="32">
        <v>270</v>
      </c>
      <c r="T13" s="30">
        <f t="shared" si="11"/>
        <v>554</v>
      </c>
      <c r="U13" s="31">
        <v>249</v>
      </c>
      <c r="V13" s="32">
        <v>276</v>
      </c>
      <c r="W13" s="30">
        <f t="shared" si="12"/>
        <v>525</v>
      </c>
      <c r="X13" s="31">
        <v>369</v>
      </c>
      <c r="Y13" s="32">
        <v>480</v>
      </c>
      <c r="Z13" s="30">
        <f t="shared" si="13"/>
        <v>849</v>
      </c>
      <c r="AA13" s="31">
        <v>295</v>
      </c>
      <c r="AB13" s="32">
        <v>520</v>
      </c>
      <c r="AC13" s="30">
        <f t="shared" si="14"/>
        <v>815</v>
      </c>
      <c r="AD13" s="31">
        <v>331</v>
      </c>
      <c r="AE13" s="32">
        <v>649</v>
      </c>
      <c r="AF13" s="30">
        <f t="shared" si="15"/>
        <v>980</v>
      </c>
      <c r="AG13" s="31">
        <v>117</v>
      </c>
      <c r="AH13" s="32">
        <v>94</v>
      </c>
      <c r="AI13" s="61">
        <f t="shared" si="16"/>
        <v>211</v>
      </c>
      <c r="AJ13" s="33">
        <f t="shared" si="18"/>
        <v>3363</v>
      </c>
      <c r="AK13" s="34">
        <f t="shared" si="18"/>
        <v>4079</v>
      </c>
      <c r="AL13" s="30">
        <f t="shared" si="17"/>
        <v>7442</v>
      </c>
    </row>
    <row r="14" spans="1:39" s="12" customFormat="1" ht="34.9" customHeight="1" x14ac:dyDescent="0.15">
      <c r="A14" s="13" t="s">
        <v>25</v>
      </c>
      <c r="B14" s="14" t="s">
        <v>29</v>
      </c>
      <c r="C14" s="28">
        <v>716</v>
      </c>
      <c r="D14" s="29">
        <v>725</v>
      </c>
      <c r="E14" s="30">
        <f t="shared" si="6"/>
        <v>1441</v>
      </c>
      <c r="F14" s="31">
        <v>238</v>
      </c>
      <c r="G14" s="32">
        <v>285</v>
      </c>
      <c r="H14" s="30">
        <f t="shared" si="7"/>
        <v>523</v>
      </c>
      <c r="I14" s="31">
        <v>391</v>
      </c>
      <c r="J14" s="32">
        <v>457</v>
      </c>
      <c r="K14" s="30">
        <f t="shared" si="8"/>
        <v>848</v>
      </c>
      <c r="L14" s="31">
        <v>208</v>
      </c>
      <c r="M14" s="32">
        <v>245</v>
      </c>
      <c r="N14" s="30">
        <f t="shared" si="9"/>
        <v>453</v>
      </c>
      <c r="O14" s="31">
        <v>356</v>
      </c>
      <c r="P14" s="32">
        <v>385</v>
      </c>
      <c r="Q14" s="30">
        <f t="shared" si="10"/>
        <v>741</v>
      </c>
      <c r="R14" s="31">
        <v>299</v>
      </c>
      <c r="S14" s="32">
        <v>315</v>
      </c>
      <c r="T14" s="30">
        <f t="shared" si="11"/>
        <v>614</v>
      </c>
      <c r="U14" s="31">
        <v>269</v>
      </c>
      <c r="V14" s="32">
        <v>303</v>
      </c>
      <c r="W14" s="30">
        <f t="shared" si="12"/>
        <v>572</v>
      </c>
      <c r="X14" s="31">
        <v>429</v>
      </c>
      <c r="Y14" s="32">
        <v>549</v>
      </c>
      <c r="Z14" s="30">
        <f t="shared" si="13"/>
        <v>978</v>
      </c>
      <c r="AA14" s="31">
        <v>353</v>
      </c>
      <c r="AB14" s="32">
        <v>617</v>
      </c>
      <c r="AC14" s="30">
        <f t="shared" si="14"/>
        <v>970</v>
      </c>
      <c r="AD14" s="31">
        <v>438</v>
      </c>
      <c r="AE14" s="32">
        <v>842</v>
      </c>
      <c r="AF14" s="30">
        <f t="shared" si="15"/>
        <v>1280</v>
      </c>
      <c r="AG14" s="31">
        <v>150</v>
      </c>
      <c r="AH14" s="32">
        <v>125</v>
      </c>
      <c r="AI14" s="61">
        <f t="shared" si="16"/>
        <v>275</v>
      </c>
      <c r="AJ14" s="33">
        <f t="shared" si="18"/>
        <v>3847</v>
      </c>
      <c r="AK14" s="34">
        <f t="shared" si="18"/>
        <v>4848</v>
      </c>
      <c r="AL14" s="30">
        <f t="shared" si="17"/>
        <v>8695</v>
      </c>
    </row>
    <row r="15" spans="1:39" s="12" customFormat="1" ht="34.9" customHeight="1" thickBot="1" x14ac:dyDescent="0.2">
      <c r="A15" s="10" t="s">
        <v>26</v>
      </c>
      <c r="B15" s="11" t="s">
        <v>16</v>
      </c>
      <c r="C15" s="43">
        <v>1359</v>
      </c>
      <c r="D15" s="44">
        <v>1245</v>
      </c>
      <c r="E15" s="45">
        <f t="shared" si="6"/>
        <v>2604</v>
      </c>
      <c r="F15" s="46">
        <v>335</v>
      </c>
      <c r="G15" s="44">
        <v>372</v>
      </c>
      <c r="H15" s="45">
        <f t="shared" si="7"/>
        <v>707</v>
      </c>
      <c r="I15" s="46">
        <v>657</v>
      </c>
      <c r="J15" s="44">
        <v>708</v>
      </c>
      <c r="K15" s="45">
        <f t="shared" si="8"/>
        <v>1365</v>
      </c>
      <c r="L15" s="46">
        <v>413</v>
      </c>
      <c r="M15" s="44">
        <v>412</v>
      </c>
      <c r="N15" s="45">
        <f t="shared" si="9"/>
        <v>825</v>
      </c>
      <c r="O15" s="46">
        <v>787</v>
      </c>
      <c r="P15" s="44">
        <v>799</v>
      </c>
      <c r="Q15" s="45">
        <f t="shared" si="10"/>
        <v>1586</v>
      </c>
      <c r="R15" s="46">
        <v>668</v>
      </c>
      <c r="S15" s="44">
        <v>668</v>
      </c>
      <c r="T15" s="45">
        <f t="shared" si="11"/>
        <v>1336</v>
      </c>
      <c r="U15" s="46">
        <v>357</v>
      </c>
      <c r="V15" s="44">
        <v>403</v>
      </c>
      <c r="W15" s="45">
        <f t="shared" si="12"/>
        <v>760</v>
      </c>
      <c r="X15" s="46">
        <v>1083</v>
      </c>
      <c r="Y15" s="44">
        <v>1061</v>
      </c>
      <c r="Z15" s="45">
        <f t="shared" si="13"/>
        <v>2144</v>
      </c>
      <c r="AA15" s="46">
        <v>866</v>
      </c>
      <c r="AB15" s="44">
        <v>1022</v>
      </c>
      <c r="AC15" s="45">
        <f t="shared" si="14"/>
        <v>1888</v>
      </c>
      <c r="AD15" s="46">
        <v>1017</v>
      </c>
      <c r="AE15" s="44">
        <v>1238</v>
      </c>
      <c r="AF15" s="45">
        <f t="shared" si="15"/>
        <v>2255</v>
      </c>
      <c r="AG15" s="46"/>
      <c r="AH15" s="44"/>
      <c r="AI15" s="45">
        <f t="shared" ref="AI15" si="19">SUM(AG15:AH15)</f>
        <v>0</v>
      </c>
      <c r="AJ15" s="47">
        <f t="shared" si="0"/>
        <v>7542</v>
      </c>
      <c r="AK15" s="48">
        <f>D15+G15+J15+M15+P15+S15+V15+Y15+AB15+AE15</f>
        <v>7928</v>
      </c>
      <c r="AL15" s="49">
        <f t="shared" si="17"/>
        <v>15470</v>
      </c>
    </row>
    <row r="16" spans="1:39" ht="34.9" customHeight="1" thickBot="1" x14ac:dyDescent="0.2">
      <c r="A16" s="62" t="s">
        <v>10</v>
      </c>
      <c r="B16" s="63"/>
      <c r="C16" s="15">
        <f t="shared" ref="C16:AF16" si="20">SUM(C5:C15)</f>
        <v>4619</v>
      </c>
      <c r="D16" s="16">
        <f t="shared" si="20"/>
        <v>4171</v>
      </c>
      <c r="E16" s="17">
        <f t="shared" si="20"/>
        <v>8790</v>
      </c>
      <c r="F16" s="15">
        <f t="shared" si="20"/>
        <v>1345</v>
      </c>
      <c r="G16" s="16">
        <f t="shared" si="20"/>
        <v>1441</v>
      </c>
      <c r="H16" s="17">
        <f t="shared" si="20"/>
        <v>2786</v>
      </c>
      <c r="I16" s="15">
        <f t="shared" si="20"/>
        <v>2170</v>
      </c>
      <c r="J16" s="16">
        <f t="shared" si="20"/>
        <v>2411</v>
      </c>
      <c r="K16" s="17">
        <f t="shared" si="20"/>
        <v>4581</v>
      </c>
      <c r="L16" s="15">
        <f t="shared" si="20"/>
        <v>1248</v>
      </c>
      <c r="M16" s="16">
        <f t="shared" si="20"/>
        <v>1261</v>
      </c>
      <c r="N16" s="17">
        <f t="shared" si="20"/>
        <v>2509</v>
      </c>
      <c r="O16" s="15">
        <f t="shared" si="20"/>
        <v>2265</v>
      </c>
      <c r="P16" s="16">
        <f t="shared" si="20"/>
        <v>2316</v>
      </c>
      <c r="Q16" s="17">
        <f t="shared" si="20"/>
        <v>4581</v>
      </c>
      <c r="R16" s="15">
        <f t="shared" si="20"/>
        <v>1901</v>
      </c>
      <c r="S16" s="16">
        <f t="shared" si="20"/>
        <v>1890</v>
      </c>
      <c r="T16" s="17">
        <f t="shared" si="20"/>
        <v>3791</v>
      </c>
      <c r="U16" s="15">
        <f t="shared" si="20"/>
        <v>1565</v>
      </c>
      <c r="V16" s="16">
        <f t="shared" si="20"/>
        <v>1672</v>
      </c>
      <c r="W16" s="17">
        <f t="shared" si="20"/>
        <v>3237</v>
      </c>
      <c r="X16" s="15">
        <f t="shared" si="20"/>
        <v>2665</v>
      </c>
      <c r="Y16" s="16">
        <f t="shared" si="20"/>
        <v>2848</v>
      </c>
      <c r="Z16" s="17">
        <f t="shared" si="20"/>
        <v>5513</v>
      </c>
      <c r="AA16" s="15">
        <f t="shared" si="20"/>
        <v>2284</v>
      </c>
      <c r="AB16" s="16">
        <f t="shared" si="20"/>
        <v>3257</v>
      </c>
      <c r="AC16" s="17">
        <f t="shared" si="20"/>
        <v>5541</v>
      </c>
      <c r="AD16" s="15">
        <f t="shared" si="20"/>
        <v>2595</v>
      </c>
      <c r="AE16" s="16">
        <f t="shared" si="20"/>
        <v>3968</v>
      </c>
      <c r="AF16" s="17">
        <f t="shared" si="20"/>
        <v>6563</v>
      </c>
      <c r="AG16" s="15">
        <f t="shared" ref="AG16:AI16" si="21">SUM(AG5:AG15)</f>
        <v>367</v>
      </c>
      <c r="AH16" s="16">
        <f t="shared" si="21"/>
        <v>273</v>
      </c>
      <c r="AI16" s="17">
        <f t="shared" si="21"/>
        <v>640</v>
      </c>
      <c r="AJ16" s="18">
        <f>C16+F16+I16+L16+O16+R16+U16+X16+AA16+AD16+AG16</f>
        <v>23024</v>
      </c>
      <c r="AK16" s="19">
        <f>D16+G16+J16+M16+P16+S16+V16+Y16+AB16+AE16+AG16</f>
        <v>25602</v>
      </c>
      <c r="AL16" s="20">
        <f>E16+H16+K16+N16+Q16+T16+W16+Z16+AC16+AF16+AI16</f>
        <v>48532</v>
      </c>
    </row>
    <row r="17" spans="1:39" ht="25.5" customHeight="1" thickBot="1" x14ac:dyDescent="0.2">
      <c r="A17" s="21"/>
      <c r="B17" s="21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W17" s="22"/>
      <c r="X17" s="23"/>
      <c r="Y17" s="24"/>
      <c r="Z17" s="64" t="s">
        <v>12</v>
      </c>
      <c r="AA17" s="64"/>
      <c r="AB17" s="64"/>
      <c r="AC17" s="64"/>
      <c r="AD17" s="64"/>
      <c r="AE17" s="64"/>
      <c r="AF17" s="64"/>
      <c r="AG17" s="64"/>
      <c r="AH17" s="64"/>
      <c r="AI17" s="64"/>
      <c r="AJ17" s="64"/>
      <c r="AK17" s="65" t="s">
        <v>35</v>
      </c>
      <c r="AL17" s="65"/>
    </row>
    <row r="18" spans="1:39" x14ac:dyDescent="0.15">
      <c r="AJ18" s="26">
        <f>SUM(AJ5:AJ15)</f>
        <v>23024</v>
      </c>
      <c r="AK18" s="26">
        <f>SUM(AK5:AK15)</f>
        <v>25508</v>
      </c>
      <c r="AL18" s="26">
        <f>SUM(AL5:AL15)</f>
        <v>48532</v>
      </c>
    </row>
    <row r="19" spans="1:39" x14ac:dyDescent="0.15">
      <c r="AL19" s="1">
        <f>AL16/195237</f>
        <v>0.24857993105814985</v>
      </c>
      <c r="AM19" s="27"/>
    </row>
  </sheetData>
  <mergeCells count="17">
    <mergeCell ref="AG3:AI3"/>
    <mergeCell ref="A16:B16"/>
    <mergeCell ref="Z17:AJ17"/>
    <mergeCell ref="AK17:AL17"/>
    <mergeCell ref="A1:AL1"/>
    <mergeCell ref="C3:E3"/>
    <mergeCell ref="F3:H3"/>
    <mergeCell ref="I3:K3"/>
    <mergeCell ref="L3:N3"/>
    <mergeCell ref="O3:Q3"/>
    <mergeCell ref="R3:T3"/>
    <mergeCell ref="U3:W3"/>
    <mergeCell ref="X3:Z3"/>
    <mergeCell ref="AA3:AC3"/>
    <mergeCell ref="AJ3:AL3"/>
    <mergeCell ref="AD3:AF3"/>
    <mergeCell ref="A3:B4"/>
  </mergeCells>
  <phoneticPr fontId="4"/>
  <pageMargins left="0.46" right="0.2" top="0.74803149606299213" bottom="0.74803149606299213" header="0.31496062992125984" footer="0.31496062992125984"/>
  <pageSetup paperSize="9" scale="81" orientation="landscape" r:id="rId1"/>
  <colBreaks count="1" manualBreakCount="1">
    <brk id="3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R6衆議院</vt:lpstr>
      <vt:lpstr>'R6衆議院'!Print_Area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2024-10-16T11:42:32Z</dcterms:created>
  <dcterms:modified xsi:type="dcterms:W3CDTF">2024-10-26T13:39:32Z</dcterms:modified>
</cp:coreProperties>
</file>