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codeName="ThisWorkbook"/>
  <mc:AlternateContent xmlns:mc="http://schemas.openxmlformats.org/markup-compatibility/2006">
    <mc:Choice Requires="x15">
      <x15ac:absPath xmlns:x15ac="http://schemas.microsoft.com/office/spreadsheetml/2010/11/ac" url="\\int-profile16-1\redirect$\3726\Desktop\"/>
    </mc:Choice>
  </mc:AlternateContent>
  <xr:revisionPtr revIDLastSave="0" documentId="8_{84F21717-A2D4-45F7-AB43-7BA36A70552C}" xr6:coauthVersionLast="36" xr6:coauthVersionMax="36" xr10:uidLastSave="{00000000-0000-0000-0000-000000000000}"/>
  <bookViews>
    <workbookView xWindow="0" yWindow="0" windowWidth="20490" windowHeight="7455" xr2:uid="{00000000-000D-0000-FFFF-FFFF00000000}"/>
  </bookViews>
  <sheets>
    <sheet name="P487" sheetId="1" r:id="rId1"/>
    <sheet name="P488" sheetId="2" r:id="rId2"/>
    <sheet name="P489" sheetId="3" r:id="rId3"/>
    <sheet name="P490" sheetId="4" r:id="rId4"/>
    <sheet name="P491" sheetId="5" r:id="rId5"/>
    <sheet name="P492" sheetId="8" r:id="rId6"/>
    <sheet name="P494" sheetId="7" r:id="rId7"/>
    <sheet name="Sheet1" sheetId="9" r:id="rId8"/>
  </sheets>
  <definedNames>
    <definedName name="_xlnm.Print_Area" localSheetId="0">'P487'!$A$1:$BJ$38</definedName>
    <definedName name="_xlnm.Print_Area" localSheetId="1">'P488'!$A$1:$J$30</definedName>
    <definedName name="_xlnm.Print_Area" localSheetId="2">'P489'!$A$1:$J$29</definedName>
    <definedName name="_xlnm.Print_Area" localSheetId="3">'P490'!$A$1:$J$30</definedName>
    <definedName name="_xlnm.Print_Area" localSheetId="6">'P494'!$A$1:$F$37</definedName>
    <definedName name="_xlnm.Print_Area" localSheetId="7">Sheet1!$A$1:$AS$54</definedName>
    <definedName name="鈴木_将">'P487'!#REF!</definedName>
  </definedNames>
  <calcPr calcId="191029"/>
</workbook>
</file>

<file path=xl/calcChain.xml><?xml version="1.0" encoding="utf-8"?>
<calcChain xmlns="http://schemas.openxmlformats.org/spreadsheetml/2006/main">
  <c r="K12" i="9" l="1"/>
  <c r="Q11" i="9"/>
  <c r="N11" i="9"/>
  <c r="Q41" i="9" l="1"/>
  <c r="Q40" i="9"/>
  <c r="Q39" i="9"/>
  <c r="Q38" i="9"/>
  <c r="Q37" i="9"/>
  <c r="Q36" i="9"/>
  <c r="N41" i="9"/>
  <c r="N40" i="9"/>
  <c r="N39" i="9"/>
  <c r="N38" i="9"/>
  <c r="N37" i="9"/>
  <c r="N36" i="9"/>
  <c r="H42" i="9"/>
  <c r="E42" i="9"/>
  <c r="N42" i="9" s="1"/>
  <c r="K41" i="9"/>
  <c r="T41" i="9" s="1"/>
  <c r="K40" i="9"/>
  <c r="T40" i="9" s="1"/>
  <c r="K39" i="9"/>
  <c r="T39" i="9" s="1"/>
  <c r="K38" i="9"/>
  <c r="K37" i="9"/>
  <c r="K36" i="9"/>
  <c r="AN29" i="9"/>
  <c r="AN28" i="9"/>
  <c r="AN27" i="9"/>
  <c r="AN26" i="9"/>
  <c r="AN25" i="9"/>
  <c r="AN24" i="9"/>
  <c r="AK30" i="9"/>
  <c r="AK29" i="9"/>
  <c r="AK28" i="9"/>
  <c r="AK27" i="9"/>
  <c r="AK26" i="9"/>
  <c r="AK25" i="9"/>
  <c r="AK24" i="9"/>
  <c r="AH29" i="9"/>
  <c r="AQ29" i="9" s="1"/>
  <c r="AH28" i="9"/>
  <c r="AH27" i="9"/>
  <c r="AH26" i="9"/>
  <c r="AH25" i="9"/>
  <c r="AH24" i="9"/>
  <c r="AE30" i="9"/>
  <c r="AB30" i="9"/>
  <c r="H30" i="9"/>
  <c r="E30" i="9"/>
  <c r="Q29" i="9"/>
  <c r="Q28" i="9"/>
  <c r="Q27" i="9"/>
  <c r="Q26" i="9"/>
  <c r="Q25" i="9"/>
  <c r="Q24" i="9"/>
  <c r="N29" i="9"/>
  <c r="N28" i="9"/>
  <c r="N27" i="9"/>
  <c r="N26" i="9"/>
  <c r="N25" i="9"/>
  <c r="N24" i="9"/>
  <c r="K29" i="9"/>
  <c r="K28" i="9"/>
  <c r="K27" i="9"/>
  <c r="K26" i="9"/>
  <c r="K25" i="9"/>
  <c r="K24" i="9"/>
  <c r="AN16" i="9"/>
  <c r="AN15" i="9"/>
  <c r="AN14" i="9"/>
  <c r="AN13" i="9"/>
  <c r="AN12" i="9"/>
  <c r="AN11" i="9"/>
  <c r="AK17" i="9"/>
  <c r="AK16" i="9"/>
  <c r="AK15" i="9"/>
  <c r="AK14" i="9"/>
  <c r="AK13" i="9"/>
  <c r="AK12" i="9"/>
  <c r="AK11" i="9"/>
  <c r="AH16" i="9"/>
  <c r="AH15" i="9"/>
  <c r="AH14" i="9"/>
  <c r="AQ14" i="9" s="1"/>
  <c r="AH13" i="9"/>
  <c r="AQ13" i="9" s="1"/>
  <c r="AH12" i="9"/>
  <c r="AH11" i="9"/>
  <c r="AE17" i="9"/>
  <c r="AB17" i="9"/>
  <c r="P65" i="9"/>
  <c r="AN17" i="9" s="1"/>
  <c r="J65" i="9"/>
  <c r="Q16" i="9"/>
  <c r="Q15" i="9"/>
  <c r="Q14" i="9"/>
  <c r="Q13" i="9"/>
  <c r="Q12" i="9"/>
  <c r="N16" i="9"/>
  <c r="N15" i="9"/>
  <c r="N14" i="9"/>
  <c r="N13" i="9"/>
  <c r="N12" i="9"/>
  <c r="V64" i="9"/>
  <c r="V63" i="9"/>
  <c r="AQ28" i="9" s="1"/>
  <c r="V62" i="9"/>
  <c r="V61" i="9"/>
  <c r="V60" i="9"/>
  <c r="T12" i="9" s="1"/>
  <c r="V59" i="9"/>
  <c r="V65" i="9" s="1"/>
  <c r="K17" i="9"/>
  <c r="T17" i="9" s="1"/>
  <c r="K16" i="9"/>
  <c r="K15" i="9"/>
  <c r="T15" i="9" s="1"/>
  <c r="K14" i="9"/>
  <c r="T14" i="9" s="1"/>
  <c r="K13" i="9"/>
  <c r="T13" i="9" s="1"/>
  <c r="K11" i="9"/>
  <c r="T11" i="9" s="1"/>
  <c r="H17" i="9"/>
  <c r="E17" i="9"/>
  <c r="AZ17" i="1"/>
  <c r="AZ16" i="1"/>
  <c r="AZ15" i="1"/>
  <c r="AZ14" i="1"/>
  <c r="AZ13" i="1"/>
  <c r="AZ12" i="1"/>
  <c r="AU17" i="1"/>
  <c r="AU16" i="1"/>
  <c r="AU15" i="1"/>
  <c r="AU14" i="1"/>
  <c r="AU13" i="1"/>
  <c r="AU12" i="1"/>
  <c r="AO13" i="1"/>
  <c r="BE13" i="1" s="1"/>
  <c r="AO19" i="1"/>
  <c r="AO18" i="1"/>
  <c r="AO17" i="1"/>
  <c r="AO16" i="1"/>
  <c r="AO15" i="1"/>
  <c r="AO14" i="1"/>
  <c r="BE14" i="1" s="1"/>
  <c r="AO12" i="1"/>
  <c r="AI20" i="1"/>
  <c r="AC20" i="1"/>
  <c r="W17" i="1"/>
  <c r="W16" i="1"/>
  <c r="W15" i="1"/>
  <c r="W14" i="1"/>
  <c r="W13" i="1"/>
  <c r="W12" i="1"/>
  <c r="W20" i="1" s="1"/>
  <c r="Q20" i="1"/>
  <c r="K20" i="1"/>
  <c r="AU20" i="1" s="1"/>
  <c r="T16" i="9" l="1"/>
  <c r="Q42" i="9"/>
  <c r="AH17" i="9"/>
  <c r="AQ17" i="9" s="1"/>
  <c r="AQ11" i="9"/>
  <c r="AQ12" i="9"/>
  <c r="K30" i="9"/>
  <c r="T30" i="9" s="1"/>
  <c r="T24" i="9"/>
  <c r="N30" i="9"/>
  <c r="T26" i="9"/>
  <c r="AQ15" i="9"/>
  <c r="T27" i="9"/>
  <c r="AN30" i="9"/>
  <c r="T25" i="9"/>
  <c r="Q30" i="9"/>
  <c r="AO20" i="1"/>
  <c r="BE20" i="1" s="1"/>
  <c r="AQ16" i="9"/>
  <c r="T28" i="9"/>
  <c r="AH30" i="9"/>
  <c r="AQ30" i="9" s="1"/>
  <c r="AQ24" i="9"/>
  <c r="T29" i="9"/>
  <c r="AQ25" i="9"/>
  <c r="BE15" i="1"/>
  <c r="AQ26" i="9"/>
  <c r="T36" i="9"/>
  <c r="BE16" i="1"/>
  <c r="N17" i="9"/>
  <c r="AQ27" i="9"/>
  <c r="T37" i="9"/>
  <c r="BE17" i="1"/>
  <c r="T38" i="9"/>
  <c r="K42" i="9"/>
  <c r="T42" i="9" s="1"/>
  <c r="BE12" i="1"/>
  <c r="Q17" i="9"/>
  <c r="F18" i="7"/>
  <c r="F17" i="7"/>
  <c r="F16" i="7"/>
  <c r="F15" i="7"/>
  <c r="F14" i="7"/>
  <c r="F13" i="7"/>
  <c r="F12" i="7"/>
  <c r="F11" i="7"/>
  <c r="F10" i="7"/>
  <c r="F9" i="7"/>
  <c r="B21" i="7"/>
  <c r="B22" i="7" s="1"/>
  <c r="C22" i="7"/>
  <c r="C21" i="7"/>
  <c r="E2" i="7"/>
  <c r="D21" i="7"/>
  <c r="D22" i="7" s="1"/>
  <c r="E21" i="7"/>
  <c r="E22" i="7" s="1"/>
  <c r="J7" i="8"/>
  <c r="I12" i="8"/>
  <c r="I11" i="8"/>
  <c r="I10" i="8"/>
  <c r="I9" i="8"/>
  <c r="I8" i="8"/>
  <c r="I7" i="8"/>
  <c r="I6" i="8"/>
  <c r="I5" i="8"/>
  <c r="H12" i="8"/>
  <c r="H11" i="8"/>
  <c r="H10" i="8"/>
  <c r="H9" i="8"/>
  <c r="H8" i="8"/>
  <c r="H7" i="8"/>
  <c r="H6" i="8"/>
  <c r="H5" i="8"/>
  <c r="G12" i="8"/>
  <c r="G11" i="8"/>
  <c r="G10" i="8"/>
  <c r="G9" i="8"/>
  <c r="G8" i="8"/>
  <c r="G7" i="8"/>
  <c r="G6" i="8"/>
  <c r="G5" i="8"/>
  <c r="C13" i="8"/>
  <c r="B13" i="8"/>
  <c r="D12" i="8"/>
  <c r="D11" i="8"/>
  <c r="J11" i="8" s="1"/>
  <c r="D10" i="8"/>
  <c r="D9" i="8"/>
  <c r="D8" i="8"/>
  <c r="D7" i="8"/>
  <c r="D6" i="8"/>
  <c r="J6" i="8" s="1"/>
  <c r="D5" i="8"/>
  <c r="I20" i="5"/>
  <c r="I19" i="5"/>
  <c r="I18" i="5"/>
  <c r="I17" i="5"/>
  <c r="I16" i="5"/>
  <c r="I15" i="5"/>
  <c r="I14" i="5"/>
  <c r="I13" i="5"/>
  <c r="I11" i="5"/>
  <c r="I10" i="5"/>
  <c r="I9" i="5"/>
  <c r="I8" i="5"/>
  <c r="I7" i="5"/>
  <c r="I6" i="5"/>
  <c r="I5" i="5"/>
  <c r="H20" i="5"/>
  <c r="H19" i="5"/>
  <c r="H18" i="5"/>
  <c r="H17" i="5"/>
  <c r="H16" i="5"/>
  <c r="H15" i="5"/>
  <c r="H14" i="5"/>
  <c r="H13" i="5"/>
  <c r="H12" i="5"/>
  <c r="H11" i="5"/>
  <c r="H10" i="5"/>
  <c r="H9" i="5"/>
  <c r="H8" i="5"/>
  <c r="H7" i="5"/>
  <c r="H6" i="5"/>
  <c r="H5" i="5"/>
  <c r="F21" i="5"/>
  <c r="E21" i="5"/>
  <c r="G20" i="5"/>
  <c r="G19" i="5"/>
  <c r="G18" i="5"/>
  <c r="G17" i="5"/>
  <c r="G16" i="5"/>
  <c r="G15" i="5"/>
  <c r="G14" i="5"/>
  <c r="G13" i="5"/>
  <c r="G12" i="5"/>
  <c r="G11" i="5"/>
  <c r="G10" i="5"/>
  <c r="G9" i="5"/>
  <c r="G8" i="5"/>
  <c r="J8" i="5" s="1"/>
  <c r="G7" i="5"/>
  <c r="G6" i="5"/>
  <c r="G5" i="5"/>
  <c r="J5" i="5" s="1"/>
  <c r="C21" i="5"/>
  <c r="B21" i="5"/>
  <c r="D20" i="5"/>
  <c r="D19" i="5"/>
  <c r="D18" i="5"/>
  <c r="D17" i="5"/>
  <c r="D16" i="5"/>
  <c r="D15" i="5"/>
  <c r="D14" i="5"/>
  <c r="D13" i="5"/>
  <c r="D12" i="5"/>
  <c r="D11" i="5"/>
  <c r="D10" i="5"/>
  <c r="D9" i="5"/>
  <c r="D8" i="5"/>
  <c r="D7" i="5"/>
  <c r="D6" i="5"/>
  <c r="D5" i="5"/>
  <c r="D21" i="5" s="1"/>
  <c r="I27" i="4"/>
  <c r="I26" i="4"/>
  <c r="I25" i="4"/>
  <c r="I24" i="4"/>
  <c r="I23" i="4"/>
  <c r="I22" i="4"/>
  <c r="I21" i="4"/>
  <c r="I20" i="4"/>
  <c r="I19" i="4"/>
  <c r="I18" i="4"/>
  <c r="I17" i="4"/>
  <c r="I16" i="4"/>
  <c r="I15" i="4"/>
  <c r="I14" i="4"/>
  <c r="I13" i="4"/>
  <c r="I12" i="4"/>
  <c r="I11" i="4"/>
  <c r="I10" i="4"/>
  <c r="I9" i="4"/>
  <c r="I8" i="4"/>
  <c r="I7" i="4"/>
  <c r="I6" i="4"/>
  <c r="I5" i="4"/>
  <c r="H27" i="4"/>
  <c r="H26" i="4"/>
  <c r="H25" i="4"/>
  <c r="H24" i="4"/>
  <c r="H23" i="4"/>
  <c r="H22" i="4"/>
  <c r="H21" i="4"/>
  <c r="H20" i="4"/>
  <c r="H19" i="4"/>
  <c r="H18" i="4"/>
  <c r="H17" i="4"/>
  <c r="H16" i="4"/>
  <c r="H15" i="4"/>
  <c r="H14" i="4"/>
  <c r="H13" i="4"/>
  <c r="H12" i="4"/>
  <c r="H11" i="4"/>
  <c r="H10" i="4"/>
  <c r="H9" i="4"/>
  <c r="H8" i="4"/>
  <c r="H7" i="4"/>
  <c r="H6" i="4"/>
  <c r="H5" i="4"/>
  <c r="G27" i="4"/>
  <c r="G26" i="4"/>
  <c r="G25" i="4"/>
  <c r="G24" i="4"/>
  <c r="G23" i="4"/>
  <c r="J23" i="4" s="1"/>
  <c r="G22" i="4"/>
  <c r="J22" i="4" s="1"/>
  <c r="G21" i="4"/>
  <c r="J21" i="4" s="1"/>
  <c r="G20" i="4"/>
  <c r="J20" i="4" s="1"/>
  <c r="G19" i="4"/>
  <c r="J19" i="4" s="1"/>
  <c r="G18" i="4"/>
  <c r="G17" i="4"/>
  <c r="G16" i="4"/>
  <c r="J16" i="4" s="1"/>
  <c r="G15" i="4"/>
  <c r="J15" i="4" s="1"/>
  <c r="G14" i="4"/>
  <c r="J14" i="4" s="1"/>
  <c r="G13" i="4"/>
  <c r="J13" i="4" s="1"/>
  <c r="G12" i="4"/>
  <c r="J12" i="4" s="1"/>
  <c r="G11" i="4"/>
  <c r="G10" i="4"/>
  <c r="G9" i="4"/>
  <c r="G8" i="4"/>
  <c r="G7" i="4"/>
  <c r="G6" i="4"/>
  <c r="G5" i="4"/>
  <c r="J5" i="4" s="1"/>
  <c r="D27" i="4"/>
  <c r="D26" i="4"/>
  <c r="D25" i="4"/>
  <c r="D24" i="4"/>
  <c r="D23" i="4"/>
  <c r="D22" i="4"/>
  <c r="D21" i="4"/>
  <c r="D20" i="4"/>
  <c r="D19" i="4"/>
  <c r="D18" i="4"/>
  <c r="D17" i="4"/>
  <c r="D16" i="4"/>
  <c r="D15" i="4"/>
  <c r="D14" i="4"/>
  <c r="D13" i="4"/>
  <c r="D12" i="4"/>
  <c r="D11" i="4"/>
  <c r="D10" i="4"/>
  <c r="D9" i="4"/>
  <c r="D8" i="4"/>
  <c r="D7" i="4"/>
  <c r="D6" i="4"/>
  <c r="D5" i="4"/>
  <c r="H17" i="3"/>
  <c r="I9" i="3"/>
  <c r="I8" i="3"/>
  <c r="I7" i="3"/>
  <c r="I6" i="3"/>
  <c r="I5" i="3"/>
  <c r="H9" i="3"/>
  <c r="H8" i="3"/>
  <c r="H7" i="3"/>
  <c r="H6" i="3"/>
  <c r="H5" i="3"/>
  <c r="G9" i="3"/>
  <c r="G8" i="3"/>
  <c r="J8" i="3" s="1"/>
  <c r="G7" i="3"/>
  <c r="G6" i="3"/>
  <c r="G5" i="3"/>
  <c r="J5" i="3" s="1"/>
  <c r="F10" i="3"/>
  <c r="I10" i="3" s="1"/>
  <c r="E10" i="3"/>
  <c r="C10" i="3"/>
  <c r="B10" i="3"/>
  <c r="H10" i="3" s="1"/>
  <c r="D9" i="3"/>
  <c r="D8" i="3"/>
  <c r="D7" i="3"/>
  <c r="J7" i="3" s="1"/>
  <c r="D6" i="3"/>
  <c r="J6" i="3" s="1"/>
  <c r="D5" i="3"/>
  <c r="I23" i="3"/>
  <c r="I22" i="3"/>
  <c r="I21" i="3"/>
  <c r="I20" i="3"/>
  <c r="I19" i="3"/>
  <c r="I18" i="3"/>
  <c r="I17" i="3"/>
  <c r="H23" i="3"/>
  <c r="H22" i="3"/>
  <c r="H21" i="3"/>
  <c r="H20" i="3"/>
  <c r="H19" i="3"/>
  <c r="H18" i="3"/>
  <c r="E24" i="3"/>
  <c r="F24" i="3"/>
  <c r="I24" i="3" s="1"/>
  <c r="G23" i="3"/>
  <c r="G22" i="3"/>
  <c r="J22" i="3" s="1"/>
  <c r="G21" i="3"/>
  <c r="G20" i="3"/>
  <c r="G19" i="3"/>
  <c r="G18" i="3"/>
  <c r="J18" i="3" s="1"/>
  <c r="G17" i="3"/>
  <c r="C24" i="3"/>
  <c r="B24" i="3"/>
  <c r="D23" i="3"/>
  <c r="D22" i="3"/>
  <c r="D21" i="3"/>
  <c r="J21" i="3" s="1"/>
  <c r="D20" i="3"/>
  <c r="D19" i="3"/>
  <c r="D18" i="3"/>
  <c r="D17" i="3"/>
  <c r="I21" i="2"/>
  <c r="I20" i="2"/>
  <c r="I19" i="2"/>
  <c r="I18" i="2"/>
  <c r="I17" i="2"/>
  <c r="I16" i="2"/>
  <c r="I15" i="2"/>
  <c r="I14" i="2"/>
  <c r="I13" i="2"/>
  <c r="I12" i="2"/>
  <c r="I11" i="2"/>
  <c r="I10" i="2"/>
  <c r="I9" i="2"/>
  <c r="I8" i="2"/>
  <c r="I7" i="2"/>
  <c r="I6" i="2"/>
  <c r="H21" i="2"/>
  <c r="H20" i="2"/>
  <c r="H19" i="2"/>
  <c r="H18" i="2"/>
  <c r="H17" i="2"/>
  <c r="H16" i="2"/>
  <c r="H15" i="2"/>
  <c r="H14" i="2"/>
  <c r="H13" i="2"/>
  <c r="H12" i="2"/>
  <c r="H11" i="2"/>
  <c r="H10" i="2"/>
  <c r="H9" i="2"/>
  <c r="H8" i="2"/>
  <c r="H7" i="2"/>
  <c r="H6" i="2"/>
  <c r="F22" i="2"/>
  <c r="E22" i="2"/>
  <c r="G22" i="2" s="1"/>
  <c r="C22" i="2"/>
  <c r="B22" i="2"/>
  <c r="D22" i="2" s="1"/>
  <c r="D21" i="2"/>
  <c r="D20" i="2"/>
  <c r="D19" i="2"/>
  <c r="D18" i="2"/>
  <c r="D17" i="2"/>
  <c r="D16" i="2"/>
  <c r="D15" i="2"/>
  <c r="D14" i="2"/>
  <c r="D13" i="2"/>
  <c r="D12" i="2"/>
  <c r="D11" i="2"/>
  <c r="D10" i="2"/>
  <c r="D9" i="2"/>
  <c r="D8" i="2"/>
  <c r="D7" i="2"/>
  <c r="D6" i="2"/>
  <c r="G21" i="2"/>
  <c r="G20" i="2"/>
  <c r="J20" i="2" s="1"/>
  <c r="G19" i="2"/>
  <c r="J19" i="2" s="1"/>
  <c r="G18" i="2"/>
  <c r="J18" i="2" s="1"/>
  <c r="G17" i="2"/>
  <c r="J17" i="2" s="1"/>
  <c r="G16" i="2"/>
  <c r="G15" i="2"/>
  <c r="G14" i="2"/>
  <c r="G13" i="2"/>
  <c r="G12" i="2"/>
  <c r="G11" i="2"/>
  <c r="G10" i="2"/>
  <c r="G9" i="2"/>
  <c r="J9" i="2" s="1"/>
  <c r="G8" i="2"/>
  <c r="J8" i="2" s="1"/>
  <c r="G7" i="2"/>
  <c r="G6" i="2"/>
  <c r="AH35" i="1"/>
  <c r="BB4" i="1"/>
  <c r="BB3" i="1"/>
  <c r="J16" i="5" l="1"/>
  <c r="J21" i="2"/>
  <c r="J17" i="3"/>
  <c r="J17" i="5"/>
  <c r="J18" i="5"/>
  <c r="J19" i="5"/>
  <c r="J6" i="2"/>
  <c r="J17" i="4"/>
  <c r="J20" i="5"/>
  <c r="D13" i="8"/>
  <c r="J15" i="5"/>
  <c r="J10" i="8"/>
  <c r="H24" i="3"/>
  <c r="H22" i="2"/>
  <c r="I22" i="2"/>
  <c r="J7" i="2"/>
  <c r="J18" i="4"/>
  <c r="H21" i="5"/>
  <c r="J7" i="5"/>
  <c r="J14" i="2"/>
  <c r="J19" i="3"/>
  <c r="J25" i="4"/>
  <c r="J5" i="8"/>
  <c r="J15" i="2"/>
  <c r="J20" i="3"/>
  <c r="J8" i="4"/>
  <c r="J26" i="4"/>
  <c r="J11" i="5"/>
  <c r="I21" i="5"/>
  <c r="J10" i="2"/>
  <c r="J6" i="5"/>
  <c r="J12" i="2"/>
  <c r="J13" i="2"/>
  <c r="J9" i="3"/>
  <c r="J24" i="4"/>
  <c r="J9" i="5"/>
  <c r="J7" i="4"/>
  <c r="J10" i="5"/>
  <c r="J16" i="2"/>
  <c r="J9" i="4"/>
  <c r="J27" i="4"/>
  <c r="J12" i="5"/>
  <c r="J10" i="4"/>
  <c r="J13" i="5"/>
  <c r="J8" i="8"/>
  <c r="J11" i="2"/>
  <c r="J6" i="4"/>
  <c r="J23" i="3"/>
  <c r="J11" i="4"/>
  <c r="J14" i="5"/>
  <c r="J9" i="8"/>
  <c r="J22" i="2"/>
  <c r="D24" i="3"/>
  <c r="G24" i="3"/>
  <c r="J24" i="3" s="1"/>
  <c r="G10" i="3"/>
  <c r="G21" i="5"/>
  <c r="J21" i="5" s="1"/>
  <c r="D10" i="3"/>
  <c r="F28" i="4"/>
  <c r="C28" i="4"/>
  <c r="J12" i="8"/>
  <c r="BB5" i="1"/>
  <c r="AT6" i="1"/>
  <c r="AL6" i="1"/>
  <c r="AZ20" i="1"/>
  <c r="E28" i="4"/>
  <c r="B28" i="4"/>
  <c r="I12" i="5"/>
  <c r="F13" i="8"/>
  <c r="I13" i="8" s="1"/>
  <c r="E13" i="8"/>
  <c r="H13" i="8" s="1"/>
  <c r="J10" i="3" l="1"/>
  <c r="D28" i="4"/>
  <c r="I28" i="4"/>
  <c r="H28" i="4"/>
  <c r="G28" i="4"/>
  <c r="J28" i="4" s="1"/>
  <c r="G13" i="8"/>
  <c r="J13" i="8" s="1"/>
  <c r="BB6" i="1"/>
</calcChain>
</file>

<file path=xl/sharedStrings.xml><?xml version="1.0" encoding="utf-8"?>
<sst xmlns="http://schemas.openxmlformats.org/spreadsheetml/2006/main" count="436" uniqueCount="232">
  <si>
    <t>選挙執行日</t>
    <rPh sb="0" eb="2">
      <t>センキョ</t>
    </rPh>
    <rPh sb="2" eb="4">
      <t>シッコウ</t>
    </rPh>
    <rPh sb="4" eb="5">
      <t>ビ</t>
    </rPh>
    <phoneticPr fontId="2"/>
  </si>
  <si>
    <t>立候補者数</t>
    <rPh sb="0" eb="4">
      <t>リッコウホシャ</t>
    </rPh>
    <rPh sb="4" eb="5">
      <t>スウ</t>
    </rPh>
    <phoneticPr fontId="2"/>
  </si>
  <si>
    <t>定数</t>
    <rPh sb="0" eb="2">
      <t>テイスウ</t>
    </rPh>
    <phoneticPr fontId="2"/>
  </si>
  <si>
    <t>選挙発生事由</t>
    <rPh sb="0" eb="2">
      <t>センキョ</t>
    </rPh>
    <rPh sb="2" eb="4">
      <t>ハッセイ</t>
    </rPh>
    <rPh sb="4" eb="6">
      <t>ジユウ</t>
    </rPh>
    <phoneticPr fontId="2"/>
  </si>
  <si>
    <t>任期満了</t>
    <rPh sb="0" eb="2">
      <t>ニンキ</t>
    </rPh>
    <rPh sb="2" eb="4">
      <t>マンリョウ</t>
    </rPh>
    <phoneticPr fontId="2"/>
  </si>
  <si>
    <t>名簿登録者数</t>
    <rPh sb="0" eb="2">
      <t>メイボ</t>
    </rPh>
    <rPh sb="2" eb="5">
      <t>トウロクシャ</t>
    </rPh>
    <rPh sb="5" eb="6">
      <t>スウ</t>
    </rPh>
    <phoneticPr fontId="2"/>
  </si>
  <si>
    <t>当日の有権者数</t>
    <rPh sb="0" eb="2">
      <t>トウジツ</t>
    </rPh>
    <rPh sb="3" eb="6">
      <t>ユウケンシャ</t>
    </rPh>
    <rPh sb="6" eb="7">
      <t>スウ</t>
    </rPh>
    <phoneticPr fontId="2"/>
  </si>
  <si>
    <t>投票者数</t>
    <rPh sb="0" eb="3">
      <t>トウヒョウシャ</t>
    </rPh>
    <rPh sb="3" eb="4">
      <t>スウ</t>
    </rPh>
    <phoneticPr fontId="2"/>
  </si>
  <si>
    <t>投票率％</t>
    <rPh sb="0" eb="3">
      <t>トウヒョウリツ</t>
    </rPh>
    <phoneticPr fontId="2"/>
  </si>
  <si>
    <t>男</t>
    <rPh sb="0" eb="1">
      <t>オトコ</t>
    </rPh>
    <phoneticPr fontId="2"/>
  </si>
  <si>
    <t>女</t>
    <rPh sb="0" eb="1">
      <t>オンナ</t>
    </rPh>
    <phoneticPr fontId="2"/>
  </si>
  <si>
    <t>計</t>
    <rPh sb="0" eb="1">
      <t>ケイ</t>
    </rPh>
    <phoneticPr fontId="2"/>
  </si>
  <si>
    <t>筑波地区</t>
    <rPh sb="0" eb="2">
      <t>ツクバ</t>
    </rPh>
    <rPh sb="2" eb="4">
      <t>チク</t>
    </rPh>
    <phoneticPr fontId="2"/>
  </si>
  <si>
    <t>大穂地区</t>
    <rPh sb="0" eb="2">
      <t>オオホ</t>
    </rPh>
    <rPh sb="2" eb="4">
      <t>チク</t>
    </rPh>
    <phoneticPr fontId="2"/>
  </si>
  <si>
    <t>豊里地区</t>
    <rPh sb="0" eb="2">
      <t>トヨサト</t>
    </rPh>
    <rPh sb="2" eb="4">
      <t>チク</t>
    </rPh>
    <phoneticPr fontId="2"/>
  </si>
  <si>
    <t>谷田部地区</t>
    <rPh sb="0" eb="3">
      <t>ヤタベ</t>
    </rPh>
    <rPh sb="3" eb="5">
      <t>チク</t>
    </rPh>
    <phoneticPr fontId="2"/>
  </si>
  <si>
    <t>桜地区</t>
    <rPh sb="0" eb="1">
      <t>サクラ</t>
    </rPh>
    <rPh sb="1" eb="3">
      <t>チク</t>
    </rPh>
    <phoneticPr fontId="2"/>
  </si>
  <si>
    <t>つくば市・計</t>
    <rPh sb="3" eb="4">
      <t>シ</t>
    </rPh>
    <rPh sb="5" eb="6">
      <t>ケイ</t>
    </rPh>
    <phoneticPr fontId="2"/>
  </si>
  <si>
    <t>当日有権者数（人）</t>
    <rPh sb="0" eb="2">
      <t>トウジツ</t>
    </rPh>
    <rPh sb="2" eb="5">
      <t>ユウケンシャ</t>
    </rPh>
    <rPh sb="5" eb="6">
      <t>スウ</t>
    </rPh>
    <rPh sb="7" eb="8">
      <t>ニン</t>
    </rPh>
    <phoneticPr fontId="2"/>
  </si>
  <si>
    <t>投票者数（人）</t>
    <rPh sb="0" eb="3">
      <t>トウヒョウシャ</t>
    </rPh>
    <rPh sb="3" eb="4">
      <t>スウ</t>
    </rPh>
    <rPh sb="5" eb="6">
      <t>ニン</t>
    </rPh>
    <phoneticPr fontId="2"/>
  </si>
  <si>
    <t>投票率（％）</t>
    <rPh sb="0" eb="3">
      <t>トウヒョウリツ</t>
    </rPh>
    <phoneticPr fontId="2"/>
  </si>
  <si>
    <t>◎　候補者別得票数</t>
    <rPh sb="2" eb="5">
      <t>コウホシャ</t>
    </rPh>
    <rPh sb="5" eb="6">
      <t>ベツ</t>
    </rPh>
    <rPh sb="6" eb="9">
      <t>トクヒョウスウ</t>
    </rPh>
    <phoneticPr fontId="2"/>
  </si>
  <si>
    <t>性別</t>
    <rPh sb="0" eb="2">
      <t>セイベツ</t>
    </rPh>
    <phoneticPr fontId="2"/>
  </si>
  <si>
    <t>年齢</t>
    <rPh sb="0" eb="2">
      <t>ネンレイ</t>
    </rPh>
    <phoneticPr fontId="2"/>
  </si>
  <si>
    <t>所属党派</t>
    <rPh sb="0" eb="2">
      <t>ショゾク</t>
    </rPh>
    <rPh sb="2" eb="4">
      <t>トウハ</t>
    </rPh>
    <phoneticPr fontId="2"/>
  </si>
  <si>
    <t>女</t>
    <rPh sb="0" eb="1">
      <t>おんな</t>
    </rPh>
    <phoneticPr fontId="2" type="Hiragana"/>
  </si>
  <si>
    <t>男</t>
    <rPh sb="0" eb="1">
      <t>おとこ</t>
    </rPh>
    <phoneticPr fontId="2" type="Hiragana"/>
  </si>
  <si>
    <t>当</t>
    <rPh sb="0" eb="1">
      <t>トウ</t>
    </rPh>
    <phoneticPr fontId="2"/>
  </si>
  <si>
    <t>当</t>
    <rPh sb="0" eb="1">
      <t>とう</t>
    </rPh>
    <phoneticPr fontId="2" type="Hiragana"/>
  </si>
  <si>
    <t>落</t>
    <rPh sb="0" eb="1">
      <t>らく</t>
    </rPh>
    <phoneticPr fontId="2" type="Hiragana"/>
  </si>
  <si>
    <t>　　　　　項 目　　　　　　
地 区</t>
    <rPh sb="5" eb="6">
      <t>こう</t>
    </rPh>
    <rPh sb="7" eb="8">
      <t>め</t>
    </rPh>
    <rPh sb="15" eb="16">
      <t>ち</t>
    </rPh>
    <rPh sb="17" eb="18">
      <t>く</t>
    </rPh>
    <phoneticPr fontId="2" type="Hiragana"/>
  </si>
  <si>
    <t>（ふりがな）
候補者氏名</t>
    <rPh sb="7" eb="10">
      <t>こうほしゃ</t>
    </rPh>
    <rPh sb="10" eb="12">
      <t>しめい</t>
    </rPh>
    <phoneticPr fontId="3" type="Hiragana" alignment="distributed"/>
  </si>
  <si>
    <t>当落</t>
    <rPh sb="0" eb="2">
      <t>とうらく</t>
    </rPh>
    <phoneticPr fontId="2" type="Hiragana"/>
  </si>
  <si>
    <t>合　　　　　　計</t>
    <rPh sb="0" eb="1">
      <t>ごう</t>
    </rPh>
    <rPh sb="7" eb="8">
      <t>けい</t>
    </rPh>
    <phoneticPr fontId="2" type="Hiragana"/>
  </si>
  <si>
    <t>〔筑波地区〕</t>
    <rPh sb="1" eb="3">
      <t>ツクバ</t>
    </rPh>
    <rPh sb="3" eb="5">
      <t>チク</t>
    </rPh>
    <phoneticPr fontId="2"/>
  </si>
  <si>
    <t>谷田部第１</t>
    <rPh sb="0" eb="3">
      <t>ヤタベ</t>
    </rPh>
    <rPh sb="3" eb="4">
      <t>ダイ</t>
    </rPh>
    <phoneticPr fontId="2"/>
  </si>
  <si>
    <t>◎　投票所別普通投票状況</t>
    <rPh sb="2" eb="5">
      <t>トウヒョウジョ</t>
    </rPh>
    <rPh sb="5" eb="6">
      <t>ベツ</t>
    </rPh>
    <rPh sb="6" eb="8">
      <t>フツウ</t>
    </rPh>
    <rPh sb="8" eb="10">
      <t>トウヒョウ</t>
    </rPh>
    <rPh sb="10" eb="12">
      <t>ジョウキョウ</t>
    </rPh>
    <phoneticPr fontId="2"/>
  </si>
  <si>
    <t>小　　　　田</t>
    <rPh sb="0" eb="1">
      <t>ショウ</t>
    </rPh>
    <rPh sb="5" eb="6">
      <t>タ</t>
    </rPh>
    <phoneticPr fontId="2"/>
  </si>
  <si>
    <t xml:space="preserve">             項  目
投票区</t>
    <rPh sb="13" eb="14">
      <t>コウ</t>
    </rPh>
    <rPh sb="16" eb="17">
      <t>メ</t>
    </rPh>
    <rPh sb="18" eb="21">
      <t>トウヒョウク</t>
    </rPh>
    <phoneticPr fontId="2"/>
  </si>
  <si>
    <t>〔大穂地区〕</t>
    <rPh sb="1" eb="3">
      <t>オオホ</t>
    </rPh>
    <rPh sb="3" eb="5">
      <t>チク</t>
    </rPh>
    <phoneticPr fontId="2"/>
  </si>
  <si>
    <t>〔豊里地区〕</t>
    <rPh sb="1" eb="3">
      <t>トヨサト</t>
    </rPh>
    <rPh sb="3" eb="5">
      <t>チク</t>
    </rPh>
    <phoneticPr fontId="2"/>
  </si>
  <si>
    <t>〔谷田部地区〕</t>
    <rPh sb="1" eb="4">
      <t>ヤタベ</t>
    </rPh>
    <rPh sb="4" eb="6">
      <t>チク</t>
    </rPh>
    <phoneticPr fontId="2"/>
  </si>
  <si>
    <t>谷田部第２</t>
    <rPh sb="0" eb="3">
      <t>ヤタベ</t>
    </rPh>
    <rPh sb="3" eb="4">
      <t>ダイ</t>
    </rPh>
    <phoneticPr fontId="2"/>
  </si>
  <si>
    <t>谷田部第３</t>
    <rPh sb="0" eb="3">
      <t>ヤタベ</t>
    </rPh>
    <rPh sb="3" eb="4">
      <t>ダイ</t>
    </rPh>
    <phoneticPr fontId="2"/>
  </si>
  <si>
    <t>谷田部第４</t>
    <rPh sb="0" eb="3">
      <t>ヤタベ</t>
    </rPh>
    <rPh sb="3" eb="4">
      <t>ダイ</t>
    </rPh>
    <phoneticPr fontId="2"/>
  </si>
  <si>
    <t>東</t>
    <rPh sb="0" eb="1">
      <t>ヒガシ</t>
    </rPh>
    <phoneticPr fontId="2"/>
  </si>
  <si>
    <t>真 瀬 第 １</t>
    <rPh sb="0" eb="1">
      <t>マコト</t>
    </rPh>
    <rPh sb="2" eb="3">
      <t>セ</t>
    </rPh>
    <rPh sb="4" eb="5">
      <t>ダイ</t>
    </rPh>
    <phoneticPr fontId="2"/>
  </si>
  <si>
    <t>真 瀬 第 ２</t>
    <rPh sb="0" eb="1">
      <t>マコト</t>
    </rPh>
    <rPh sb="2" eb="3">
      <t>セ</t>
    </rPh>
    <rPh sb="4" eb="5">
      <t>ダイ</t>
    </rPh>
    <phoneticPr fontId="2"/>
  </si>
  <si>
    <t>真 瀬 第 ３</t>
    <rPh sb="0" eb="1">
      <t>マコト</t>
    </rPh>
    <rPh sb="2" eb="3">
      <t>セ</t>
    </rPh>
    <rPh sb="4" eb="5">
      <t>ダイ</t>
    </rPh>
    <phoneticPr fontId="2"/>
  </si>
  <si>
    <t>島 名 第 １</t>
    <rPh sb="0" eb="1">
      <t>シマ</t>
    </rPh>
    <rPh sb="2" eb="3">
      <t>ナ</t>
    </rPh>
    <rPh sb="4" eb="5">
      <t>ダイ</t>
    </rPh>
    <phoneticPr fontId="2"/>
  </si>
  <si>
    <t>島 名 第 ２</t>
    <rPh sb="0" eb="1">
      <t>シマ</t>
    </rPh>
    <rPh sb="2" eb="3">
      <t>ナ</t>
    </rPh>
    <rPh sb="4" eb="5">
      <t>ダイ</t>
    </rPh>
    <phoneticPr fontId="2"/>
  </si>
  <si>
    <t>島 名 第 ３</t>
    <rPh sb="0" eb="1">
      <t>シマ</t>
    </rPh>
    <rPh sb="2" eb="3">
      <t>ナ</t>
    </rPh>
    <rPh sb="4" eb="5">
      <t>ダイ</t>
    </rPh>
    <phoneticPr fontId="2"/>
  </si>
  <si>
    <t>苅　　　間</t>
    <rPh sb="0" eb="1">
      <t>ガイ</t>
    </rPh>
    <rPh sb="4" eb="5">
      <t>アイダ</t>
    </rPh>
    <phoneticPr fontId="2"/>
  </si>
  <si>
    <t>西  平  塚</t>
    <rPh sb="0" eb="1">
      <t>ニシ</t>
    </rPh>
    <rPh sb="3" eb="4">
      <t>ヒラ</t>
    </rPh>
    <rPh sb="6" eb="7">
      <t>ツカ</t>
    </rPh>
    <phoneticPr fontId="2"/>
  </si>
  <si>
    <t>春　　　日</t>
    <rPh sb="0" eb="1">
      <t>ハル</t>
    </rPh>
    <rPh sb="4" eb="5">
      <t>ヒ</t>
    </rPh>
    <phoneticPr fontId="2"/>
  </si>
  <si>
    <t>柳　　　橋</t>
    <rPh sb="0" eb="1">
      <t>ヤナギ</t>
    </rPh>
    <rPh sb="4" eb="5">
      <t>ハシ</t>
    </rPh>
    <phoneticPr fontId="2"/>
  </si>
  <si>
    <t>館　　　野</t>
    <rPh sb="0" eb="1">
      <t>カン</t>
    </rPh>
    <rPh sb="4" eb="5">
      <t>ノ</t>
    </rPh>
    <phoneticPr fontId="2"/>
  </si>
  <si>
    <t>稲　　　岡</t>
    <rPh sb="0" eb="1">
      <t>イネ</t>
    </rPh>
    <rPh sb="4" eb="5">
      <t>オカ</t>
    </rPh>
    <phoneticPr fontId="2"/>
  </si>
  <si>
    <t>西　　　部</t>
    <rPh sb="0" eb="1">
      <t>ニシ</t>
    </rPh>
    <rPh sb="4" eb="5">
      <t>ブ</t>
    </rPh>
    <phoneticPr fontId="2"/>
  </si>
  <si>
    <t>手　代　木</t>
    <rPh sb="0" eb="1">
      <t>テ</t>
    </rPh>
    <rPh sb="2" eb="3">
      <t>ダイ</t>
    </rPh>
    <rPh sb="4" eb="5">
      <t>キ</t>
    </rPh>
    <phoneticPr fontId="2"/>
  </si>
  <si>
    <t>小　野　崎</t>
    <rPh sb="0" eb="1">
      <t>ショウ</t>
    </rPh>
    <rPh sb="2" eb="3">
      <t>ノ</t>
    </rPh>
    <rPh sb="4" eb="5">
      <t>ザキ</t>
    </rPh>
    <phoneticPr fontId="2"/>
  </si>
  <si>
    <t>二　の　宮</t>
    <rPh sb="0" eb="1">
      <t>ニ</t>
    </rPh>
    <rPh sb="4" eb="5">
      <t>ミヤ</t>
    </rPh>
    <phoneticPr fontId="2"/>
  </si>
  <si>
    <t>北 条 第 １</t>
    <rPh sb="0" eb="1">
      <t>キタ</t>
    </rPh>
    <rPh sb="2" eb="3">
      <t>ジョウ</t>
    </rPh>
    <rPh sb="4" eb="5">
      <t>ダイ</t>
    </rPh>
    <phoneticPr fontId="2"/>
  </si>
  <si>
    <t>北 条 第 ２</t>
    <rPh sb="0" eb="1">
      <t>キタ</t>
    </rPh>
    <rPh sb="2" eb="3">
      <t>ジョウ</t>
    </rPh>
    <rPh sb="4" eb="5">
      <t>ダイ</t>
    </rPh>
    <phoneticPr fontId="2"/>
  </si>
  <si>
    <t>大  　　　 形</t>
    <rPh sb="0" eb="1">
      <t>ダイ</t>
    </rPh>
    <rPh sb="7" eb="8">
      <t>カタチ</t>
    </rPh>
    <phoneticPr fontId="2"/>
  </si>
  <si>
    <t>神  　　　 郡</t>
    <rPh sb="0" eb="1">
      <t>カミ</t>
    </rPh>
    <rPh sb="7" eb="8">
      <t>グン</t>
    </rPh>
    <phoneticPr fontId="2"/>
  </si>
  <si>
    <t>臼 　　　  井</t>
    <rPh sb="0" eb="1">
      <t>ウス</t>
    </rPh>
    <rPh sb="7" eb="8">
      <t>イ</t>
    </rPh>
    <phoneticPr fontId="2"/>
  </si>
  <si>
    <t>小　 　　  沢</t>
    <rPh sb="0" eb="1">
      <t>ショウ</t>
    </rPh>
    <rPh sb="7" eb="8">
      <t>サワ</t>
    </rPh>
    <phoneticPr fontId="2"/>
  </si>
  <si>
    <t>筑　　　   波</t>
    <rPh sb="0" eb="1">
      <t>チク</t>
    </rPh>
    <rPh sb="7" eb="8">
      <t>ナミ</t>
    </rPh>
    <phoneticPr fontId="2"/>
  </si>
  <si>
    <t>沼 　　　  田</t>
    <rPh sb="0" eb="1">
      <t>ヌマ</t>
    </rPh>
    <rPh sb="7" eb="8">
      <t>タ</t>
    </rPh>
    <phoneticPr fontId="2"/>
  </si>
  <si>
    <t>国 　　　  松</t>
    <rPh sb="0" eb="1">
      <t>クニ</t>
    </rPh>
    <rPh sb="7" eb="8">
      <t>マツ</t>
    </rPh>
    <phoneticPr fontId="2"/>
  </si>
  <si>
    <t>田 　　　  中</t>
    <rPh sb="0" eb="1">
      <t>タ</t>
    </rPh>
    <rPh sb="7" eb="8">
      <t>ナカ</t>
    </rPh>
    <phoneticPr fontId="2"/>
  </si>
  <si>
    <t>水  　　　 守</t>
    <rPh sb="0" eb="1">
      <t>ミズ</t>
    </rPh>
    <rPh sb="7" eb="8">
      <t>カミ</t>
    </rPh>
    <phoneticPr fontId="2"/>
  </si>
  <si>
    <t>安 　　　  食</t>
    <rPh sb="0" eb="1">
      <t>アン</t>
    </rPh>
    <rPh sb="7" eb="8">
      <t>ショク</t>
    </rPh>
    <phoneticPr fontId="2"/>
  </si>
  <si>
    <t>洞　  　　 下</t>
    <rPh sb="0" eb="1">
      <t>ホラ</t>
    </rPh>
    <rPh sb="7" eb="8">
      <t>シタ</t>
    </rPh>
    <phoneticPr fontId="2"/>
  </si>
  <si>
    <t>菅  　　　 間</t>
    <rPh sb="0" eb="1">
      <t>スゲ</t>
    </rPh>
    <rPh sb="7" eb="8">
      <t>アイダ</t>
    </rPh>
    <phoneticPr fontId="2"/>
  </si>
  <si>
    <t>大 穂 第 １</t>
    <rPh sb="0" eb="1">
      <t>ダイ</t>
    </rPh>
    <rPh sb="2" eb="3">
      <t>ホ</t>
    </rPh>
    <rPh sb="4" eb="5">
      <t>ダイ</t>
    </rPh>
    <phoneticPr fontId="2"/>
  </si>
  <si>
    <t>大 穂 第 ２</t>
    <rPh sb="0" eb="1">
      <t>ダイ</t>
    </rPh>
    <rPh sb="2" eb="3">
      <t>ホ</t>
    </rPh>
    <rPh sb="4" eb="5">
      <t>ダイ</t>
    </rPh>
    <phoneticPr fontId="2"/>
  </si>
  <si>
    <t>大 穂 第 ３</t>
    <rPh sb="0" eb="1">
      <t>ダイ</t>
    </rPh>
    <rPh sb="2" eb="3">
      <t>ホ</t>
    </rPh>
    <rPh sb="4" eb="5">
      <t>ダイ</t>
    </rPh>
    <phoneticPr fontId="2"/>
  </si>
  <si>
    <t>大 穂 第 ４</t>
    <rPh sb="0" eb="1">
      <t>ダイ</t>
    </rPh>
    <rPh sb="2" eb="3">
      <t>ホ</t>
    </rPh>
    <rPh sb="4" eb="5">
      <t>ダイ</t>
    </rPh>
    <phoneticPr fontId="2"/>
  </si>
  <si>
    <t>大 穂 第 ５</t>
    <rPh sb="0" eb="1">
      <t>ダイ</t>
    </rPh>
    <rPh sb="2" eb="3">
      <t>ホ</t>
    </rPh>
    <rPh sb="4" eb="5">
      <t>ダイ</t>
    </rPh>
    <phoneticPr fontId="2"/>
  </si>
  <si>
    <t>豊 里 第 １</t>
    <rPh sb="0" eb="1">
      <t>ユタカ</t>
    </rPh>
    <rPh sb="2" eb="3">
      <t>サト</t>
    </rPh>
    <rPh sb="4" eb="5">
      <t>ダイ</t>
    </rPh>
    <phoneticPr fontId="2"/>
  </si>
  <si>
    <t>豊 里 第 ２</t>
    <rPh sb="0" eb="1">
      <t>ユタカ</t>
    </rPh>
    <rPh sb="2" eb="3">
      <t>サト</t>
    </rPh>
    <rPh sb="4" eb="5">
      <t>ダイ</t>
    </rPh>
    <phoneticPr fontId="2"/>
  </si>
  <si>
    <t>豊 里 第 ３</t>
    <rPh sb="0" eb="1">
      <t>ユタカ</t>
    </rPh>
    <rPh sb="2" eb="3">
      <t>サト</t>
    </rPh>
    <rPh sb="4" eb="5">
      <t>ダイ</t>
    </rPh>
    <phoneticPr fontId="2"/>
  </si>
  <si>
    <t>豊 里 第 ４</t>
    <rPh sb="0" eb="1">
      <t>ユタカ</t>
    </rPh>
    <rPh sb="2" eb="3">
      <t>サト</t>
    </rPh>
    <rPh sb="4" eb="5">
      <t>ダイ</t>
    </rPh>
    <phoneticPr fontId="2"/>
  </si>
  <si>
    <t>豊 里 第 ５</t>
    <rPh sb="0" eb="1">
      <t>ユタカ</t>
    </rPh>
    <rPh sb="2" eb="3">
      <t>サト</t>
    </rPh>
    <rPh sb="4" eb="5">
      <t>ダイ</t>
    </rPh>
    <phoneticPr fontId="2"/>
  </si>
  <si>
    <t>豊 里 第 ６</t>
    <rPh sb="0" eb="1">
      <t>ユタカ</t>
    </rPh>
    <rPh sb="2" eb="3">
      <t>サト</t>
    </rPh>
    <rPh sb="4" eb="5">
      <t>ダイ</t>
    </rPh>
    <phoneticPr fontId="2"/>
  </si>
  <si>
    <t>豊 里 第 ７</t>
    <rPh sb="0" eb="1">
      <t>ユタカ</t>
    </rPh>
    <rPh sb="2" eb="3">
      <t>サト</t>
    </rPh>
    <rPh sb="4" eb="5">
      <t>ダイ</t>
    </rPh>
    <phoneticPr fontId="2"/>
  </si>
  <si>
    <t>〔桜地区〕</t>
    <rPh sb="1" eb="2">
      <t>サクラ</t>
    </rPh>
    <rPh sb="2" eb="4">
      <t>チク</t>
    </rPh>
    <phoneticPr fontId="2"/>
  </si>
  <si>
    <t>桜 第 １</t>
    <rPh sb="0" eb="1">
      <t>サクラ</t>
    </rPh>
    <rPh sb="2" eb="3">
      <t>ダイ</t>
    </rPh>
    <phoneticPr fontId="2"/>
  </si>
  <si>
    <t>桜 第 ２</t>
    <rPh sb="0" eb="1">
      <t>サクラ</t>
    </rPh>
    <rPh sb="2" eb="3">
      <t>ダイ</t>
    </rPh>
    <phoneticPr fontId="2"/>
  </si>
  <si>
    <t>桜 第 ３</t>
    <rPh sb="0" eb="1">
      <t>サクラ</t>
    </rPh>
    <rPh sb="2" eb="3">
      <t>ダイ</t>
    </rPh>
    <phoneticPr fontId="2"/>
  </si>
  <si>
    <t>桜 第 ５</t>
    <rPh sb="0" eb="1">
      <t>サクラ</t>
    </rPh>
    <rPh sb="2" eb="3">
      <t>ダイ</t>
    </rPh>
    <phoneticPr fontId="2"/>
  </si>
  <si>
    <t>桜 第 ６</t>
    <rPh sb="0" eb="1">
      <t>サクラ</t>
    </rPh>
    <rPh sb="2" eb="3">
      <t>ダイ</t>
    </rPh>
    <phoneticPr fontId="2"/>
  </si>
  <si>
    <t>桜 第 ７</t>
    <rPh sb="0" eb="1">
      <t>サクラ</t>
    </rPh>
    <rPh sb="2" eb="3">
      <t>ダイ</t>
    </rPh>
    <phoneticPr fontId="2"/>
  </si>
  <si>
    <t>桜 第 ８</t>
    <rPh sb="0" eb="1">
      <t>サクラ</t>
    </rPh>
    <rPh sb="2" eb="3">
      <t>ダイ</t>
    </rPh>
    <phoneticPr fontId="2"/>
  </si>
  <si>
    <t>桜 第 ９</t>
    <rPh sb="0" eb="1">
      <t>サクラ</t>
    </rPh>
    <rPh sb="2" eb="3">
      <t>ダイ</t>
    </rPh>
    <phoneticPr fontId="2"/>
  </si>
  <si>
    <t>桜 第 １０</t>
    <rPh sb="0" eb="1">
      <t>サクラ</t>
    </rPh>
    <rPh sb="2" eb="3">
      <t>ダイ</t>
    </rPh>
    <phoneticPr fontId="2"/>
  </si>
  <si>
    <t>桜 第 １１</t>
    <rPh sb="0" eb="1">
      <t>サクラ</t>
    </rPh>
    <rPh sb="2" eb="3">
      <t>ダイ</t>
    </rPh>
    <phoneticPr fontId="2"/>
  </si>
  <si>
    <t>桜 第 １２</t>
    <rPh sb="0" eb="1">
      <t>サクラ</t>
    </rPh>
    <rPh sb="2" eb="3">
      <t>ダイ</t>
    </rPh>
    <phoneticPr fontId="2"/>
  </si>
  <si>
    <t>桜 第 １３</t>
    <rPh sb="0" eb="1">
      <t>サクラ</t>
    </rPh>
    <rPh sb="2" eb="3">
      <t>ダイ</t>
    </rPh>
    <phoneticPr fontId="2"/>
  </si>
  <si>
    <t>桜 第 １４</t>
    <rPh sb="0" eb="1">
      <t>サクラ</t>
    </rPh>
    <rPh sb="2" eb="3">
      <t>ダイ</t>
    </rPh>
    <phoneticPr fontId="2"/>
  </si>
  <si>
    <t>桜 第 １５</t>
    <rPh sb="0" eb="1">
      <t>サクラ</t>
    </rPh>
    <rPh sb="2" eb="3">
      <t>ダイ</t>
    </rPh>
    <phoneticPr fontId="2"/>
  </si>
  <si>
    <t>桜 第 １６</t>
    <rPh sb="0" eb="1">
      <t>サクラ</t>
    </rPh>
    <rPh sb="2" eb="3">
      <t>ダイ</t>
    </rPh>
    <phoneticPr fontId="2"/>
  </si>
  <si>
    <t>桜 第 ４</t>
    <rPh sb="0" eb="1">
      <t>サクラ</t>
    </rPh>
    <rPh sb="2" eb="3">
      <t>ダイ</t>
    </rPh>
    <phoneticPr fontId="2"/>
  </si>
  <si>
    <t>◎　開票結果</t>
    <rPh sb="2" eb="4">
      <t>カイヒョウ</t>
    </rPh>
    <rPh sb="4" eb="6">
      <t>ケッカ</t>
    </rPh>
    <phoneticPr fontId="2"/>
  </si>
  <si>
    <t>投票総数</t>
    <rPh sb="0" eb="2">
      <t>トウヒョウ</t>
    </rPh>
    <rPh sb="2" eb="4">
      <t>ソウスウ</t>
    </rPh>
    <phoneticPr fontId="2"/>
  </si>
  <si>
    <t>有効投票</t>
    <rPh sb="0" eb="2">
      <t>ユウコウ</t>
    </rPh>
    <rPh sb="2" eb="4">
      <t>トウヒョウ</t>
    </rPh>
    <phoneticPr fontId="2"/>
  </si>
  <si>
    <t>無効投票</t>
    <rPh sb="0" eb="2">
      <t>ムコウ</t>
    </rPh>
    <rPh sb="2" eb="4">
      <t>トウヒョウ</t>
    </rPh>
    <phoneticPr fontId="2"/>
  </si>
  <si>
    <t>無効投票率</t>
    <rPh sb="0" eb="2">
      <t>ムコウ</t>
    </rPh>
    <rPh sb="2" eb="5">
      <t>トウヒョウリツ</t>
    </rPh>
    <phoneticPr fontId="2"/>
  </si>
  <si>
    <t>按分票</t>
    <rPh sb="0" eb="2">
      <t>アンブン</t>
    </rPh>
    <rPh sb="2" eb="3">
      <t>ヒョウ</t>
    </rPh>
    <phoneticPr fontId="2"/>
  </si>
  <si>
    <t>不受理票</t>
    <rPh sb="0" eb="4">
      <t>フジュリヒョウ</t>
    </rPh>
    <phoneticPr fontId="2"/>
  </si>
  <si>
    <t>持ち帰り票</t>
    <rPh sb="0" eb="1">
      <t>モ</t>
    </rPh>
    <rPh sb="2" eb="3">
      <t>カエ</t>
    </rPh>
    <rPh sb="4" eb="5">
      <t>ヒョウ</t>
    </rPh>
    <phoneticPr fontId="2"/>
  </si>
  <si>
    <t>◎　開票状況</t>
    <rPh sb="2" eb="4">
      <t>カイヒョウ</t>
    </rPh>
    <rPh sb="4" eb="6">
      <t>ジョウキョウ</t>
    </rPh>
    <phoneticPr fontId="2"/>
  </si>
  <si>
    <t>持ち帰り</t>
    <rPh sb="0" eb="1">
      <t>モ</t>
    </rPh>
    <rPh sb="2" eb="3">
      <t>カエ</t>
    </rPh>
    <phoneticPr fontId="2"/>
  </si>
  <si>
    <t>開票率（％）</t>
    <rPh sb="0" eb="3">
      <t>カイヒョウリツ</t>
    </rPh>
    <phoneticPr fontId="2"/>
  </si>
  <si>
    <t>得票率（％）</t>
    <rPh sb="0" eb="3">
      <t>トクヒョウリツ</t>
    </rPh>
    <phoneticPr fontId="2"/>
  </si>
  <si>
    <t>不受理</t>
    <rPh sb="0" eb="3">
      <t>フジュリ</t>
    </rPh>
    <phoneticPr fontId="2"/>
  </si>
  <si>
    <t>◎　無効投票内訳</t>
    <rPh sb="2" eb="4">
      <t>ムコウ</t>
    </rPh>
    <rPh sb="4" eb="6">
      <t>トウヒョウ</t>
    </rPh>
    <rPh sb="6" eb="8">
      <t>ウチワケ</t>
    </rPh>
    <phoneticPr fontId="2"/>
  </si>
  <si>
    <t>候補者でない者又は候補者となることができない者の氏名を記載したもの</t>
    <rPh sb="0" eb="3">
      <t>コウホシャ</t>
    </rPh>
    <rPh sb="6" eb="7">
      <t>モノ</t>
    </rPh>
    <rPh sb="7" eb="8">
      <t>マタ</t>
    </rPh>
    <rPh sb="9" eb="12">
      <t>コウホシャ</t>
    </rPh>
    <rPh sb="22" eb="23">
      <t>モノ</t>
    </rPh>
    <rPh sb="24" eb="26">
      <t>シメイ</t>
    </rPh>
    <rPh sb="27" eb="29">
      <t>キサイ</t>
    </rPh>
    <phoneticPr fontId="2"/>
  </si>
  <si>
    <t>２人以上の候補者の氏名を記載したもの</t>
    <rPh sb="1" eb="4">
      <t>ニンイジョウ</t>
    </rPh>
    <rPh sb="5" eb="8">
      <t>コウホシャ</t>
    </rPh>
    <rPh sb="9" eb="11">
      <t>シメイ</t>
    </rPh>
    <rPh sb="12" eb="14">
      <t>キサイ</t>
    </rPh>
    <phoneticPr fontId="2"/>
  </si>
  <si>
    <t>候補者の氏名のほか，他事を記載したもの</t>
    <rPh sb="0" eb="3">
      <t>コウホシャ</t>
    </rPh>
    <rPh sb="4" eb="6">
      <t>シメイ</t>
    </rPh>
    <rPh sb="10" eb="12">
      <t>タジ</t>
    </rPh>
    <rPh sb="13" eb="15">
      <t>キサイ</t>
    </rPh>
    <phoneticPr fontId="2"/>
  </si>
  <si>
    <t>候補者の何人を記載したかを確認しがたいもの</t>
    <rPh sb="0" eb="3">
      <t>コウホシャ</t>
    </rPh>
    <rPh sb="4" eb="6">
      <t>ナンピト</t>
    </rPh>
    <rPh sb="7" eb="9">
      <t>キサイ</t>
    </rPh>
    <rPh sb="13" eb="15">
      <t>カクニン</t>
    </rPh>
    <phoneticPr fontId="2"/>
  </si>
  <si>
    <t>白紙投票</t>
    <rPh sb="0" eb="2">
      <t>ハクシ</t>
    </rPh>
    <rPh sb="2" eb="4">
      <t>トウヒョウ</t>
    </rPh>
    <phoneticPr fontId="2"/>
  </si>
  <si>
    <t>単に雑事を記載したもの</t>
    <rPh sb="0" eb="1">
      <t>タン</t>
    </rPh>
    <rPh sb="2" eb="4">
      <t>ザツジ</t>
    </rPh>
    <rPh sb="5" eb="7">
      <t>キサイ</t>
    </rPh>
    <phoneticPr fontId="2"/>
  </si>
  <si>
    <t>氏　　名</t>
    <rPh sb="0" eb="1">
      <t>シ</t>
    </rPh>
    <rPh sb="3" eb="4">
      <t>メイ</t>
    </rPh>
    <phoneticPr fontId="2"/>
  </si>
  <si>
    <t>無　効</t>
    <rPh sb="0" eb="1">
      <t>ム</t>
    </rPh>
    <rPh sb="2" eb="3">
      <t>コウ</t>
    </rPh>
    <phoneticPr fontId="2"/>
  </si>
  <si>
    <t>合　計</t>
    <rPh sb="0" eb="1">
      <t>ゴウ</t>
    </rPh>
    <rPh sb="2" eb="3">
      <t>ケイ</t>
    </rPh>
    <phoneticPr fontId="2"/>
  </si>
  <si>
    <t>単に記号，符号を記載したもの</t>
    <rPh sb="0" eb="1">
      <t>タン</t>
    </rPh>
    <rPh sb="2" eb="4">
      <t>キゴウ</t>
    </rPh>
    <rPh sb="5" eb="7">
      <t>フゴウ</t>
    </rPh>
    <rPh sb="8" eb="10">
      <t>キサイ</t>
    </rPh>
    <phoneticPr fontId="2"/>
  </si>
  <si>
    <t>無　　効　　の　　事　　由</t>
    <rPh sb="0" eb="1">
      <t>ム</t>
    </rPh>
    <rPh sb="3" eb="4">
      <t>コウ</t>
    </rPh>
    <rPh sb="9" eb="10">
      <t>コト</t>
    </rPh>
    <rPh sb="12" eb="13">
      <t>ヨシ</t>
    </rPh>
    <phoneticPr fontId="2"/>
  </si>
  <si>
    <t>無 効 投 票 数</t>
    <rPh sb="0" eb="1">
      <t>ム</t>
    </rPh>
    <rPh sb="2" eb="3">
      <t>コウ</t>
    </rPh>
    <rPh sb="4" eb="5">
      <t>ナ</t>
    </rPh>
    <rPh sb="6" eb="7">
      <t>ヒョウ</t>
    </rPh>
    <rPh sb="8" eb="9">
      <t>カズ</t>
    </rPh>
    <phoneticPr fontId="2"/>
  </si>
  <si>
    <t>◎　開票事務従事者数</t>
    <rPh sb="2" eb="4">
      <t>カイヒョウ</t>
    </rPh>
    <rPh sb="4" eb="6">
      <t>ジム</t>
    </rPh>
    <rPh sb="6" eb="9">
      <t>ジュウジシャ</t>
    </rPh>
    <rPh sb="9" eb="10">
      <t>スウ</t>
    </rPh>
    <phoneticPr fontId="2"/>
  </si>
  <si>
    <t>選管書記</t>
    <rPh sb="0" eb="1">
      <t>セン</t>
    </rPh>
    <rPh sb="1" eb="2">
      <t>カン</t>
    </rPh>
    <rPh sb="2" eb="4">
      <t>ショキ</t>
    </rPh>
    <phoneticPr fontId="2"/>
  </si>
  <si>
    <t>市職員</t>
    <rPh sb="0" eb="3">
      <t>シショクイン</t>
    </rPh>
    <phoneticPr fontId="2"/>
  </si>
  <si>
    <t>総　数</t>
    <rPh sb="0" eb="1">
      <t>フサ</t>
    </rPh>
    <rPh sb="2" eb="3">
      <t>カズ</t>
    </rPh>
    <phoneticPr fontId="2"/>
  </si>
  <si>
    <t>茨城県議会議員一般選挙（つくば市選挙区）</t>
    <rPh sb="0" eb="2">
      <t>いばらき</t>
    </rPh>
    <rPh sb="2" eb="5">
      <t>けんぎかい</t>
    </rPh>
    <rPh sb="5" eb="7">
      <t>ぎいん</t>
    </rPh>
    <rPh sb="7" eb="9">
      <t>いっぱん</t>
    </rPh>
    <rPh sb="9" eb="11">
      <t>せんきょ</t>
    </rPh>
    <rPh sb="15" eb="16">
      <t>し</t>
    </rPh>
    <rPh sb="16" eb="19">
      <t>せんきょく</t>
    </rPh>
    <phoneticPr fontId="2" type="Hiragana"/>
  </si>
  <si>
    <t>茎崎地区</t>
    <rPh sb="0" eb="2">
      <t>くきざき</t>
    </rPh>
    <rPh sb="2" eb="4">
      <t>ちく</t>
    </rPh>
    <phoneticPr fontId="2" type="Hiragana" alignment="distributed"/>
  </si>
  <si>
    <t>新現
元別</t>
    <rPh sb="1" eb="2">
      <t>げん</t>
    </rPh>
    <rPh sb="3" eb="4">
      <t>もと</t>
    </rPh>
    <rPh sb="4" eb="5">
      <t>べつ</t>
    </rPh>
    <phoneticPr fontId="2" type="Hiragana"/>
  </si>
  <si>
    <t>得票数</t>
    <rPh sb="0" eb="3">
      <t>とくひょうすう</t>
    </rPh>
    <phoneticPr fontId="2" type="Hiragana" alignment="distributed"/>
  </si>
  <si>
    <t>職　業</t>
    <rPh sb="0" eb="1">
      <t>しょく</t>
    </rPh>
    <rPh sb="2" eb="3">
      <t>ぎょう</t>
    </rPh>
    <phoneticPr fontId="2" type="Hiragana" alignment="distributed"/>
  </si>
  <si>
    <t>住　　　　　　所</t>
    <rPh sb="0" eb="1">
      <t>じゅう</t>
    </rPh>
    <rPh sb="7" eb="8">
      <t>ところ</t>
    </rPh>
    <phoneticPr fontId="2" type="Hiragana" alignment="distributed"/>
  </si>
  <si>
    <t>現</t>
    <rPh sb="0" eb="1">
      <t>げん</t>
    </rPh>
    <phoneticPr fontId="2" type="Hiragana" alignment="distributed"/>
  </si>
  <si>
    <t>〔茎崎地区〕</t>
    <rPh sb="1" eb="3">
      <t>クキザキ</t>
    </rPh>
    <rPh sb="3" eb="5">
      <t>チク</t>
    </rPh>
    <phoneticPr fontId="2"/>
  </si>
  <si>
    <t>茎 崎 第 １</t>
    <rPh sb="0" eb="1">
      <t>クキ</t>
    </rPh>
    <rPh sb="2" eb="3">
      <t>ザキ</t>
    </rPh>
    <rPh sb="4" eb="5">
      <t>ダイ</t>
    </rPh>
    <phoneticPr fontId="2"/>
  </si>
  <si>
    <t>茎 崎 第 ２</t>
    <rPh sb="0" eb="1">
      <t>クキ</t>
    </rPh>
    <rPh sb="2" eb="3">
      <t>ザキ</t>
    </rPh>
    <rPh sb="4" eb="5">
      <t>ダイ</t>
    </rPh>
    <phoneticPr fontId="2"/>
  </si>
  <si>
    <t>茎 崎 第 ３</t>
    <rPh sb="0" eb="1">
      <t>クキ</t>
    </rPh>
    <rPh sb="2" eb="3">
      <t>ザキ</t>
    </rPh>
    <rPh sb="4" eb="5">
      <t>ダイ</t>
    </rPh>
    <phoneticPr fontId="2"/>
  </si>
  <si>
    <t>茎 崎 第 ４</t>
    <rPh sb="0" eb="1">
      <t>クキ</t>
    </rPh>
    <rPh sb="2" eb="3">
      <t>ザキ</t>
    </rPh>
    <rPh sb="4" eb="5">
      <t>ダイ</t>
    </rPh>
    <phoneticPr fontId="2"/>
  </si>
  <si>
    <t>茎 崎 第 ５</t>
    <rPh sb="0" eb="1">
      <t>クキ</t>
    </rPh>
    <rPh sb="2" eb="3">
      <t>ザキ</t>
    </rPh>
    <rPh sb="4" eb="5">
      <t>ダイ</t>
    </rPh>
    <phoneticPr fontId="2"/>
  </si>
  <si>
    <t>茎 崎 第 ６</t>
    <rPh sb="0" eb="1">
      <t>クキ</t>
    </rPh>
    <rPh sb="2" eb="3">
      <t>ザキ</t>
    </rPh>
    <rPh sb="4" eb="5">
      <t>ダイ</t>
    </rPh>
    <phoneticPr fontId="2"/>
  </si>
  <si>
    <t>茎 崎 第 ７</t>
    <rPh sb="0" eb="1">
      <t>クキ</t>
    </rPh>
    <rPh sb="2" eb="3">
      <t>ザキ</t>
    </rPh>
    <rPh sb="4" eb="5">
      <t>ダイ</t>
    </rPh>
    <phoneticPr fontId="2"/>
  </si>
  <si>
    <t>茎 崎 第 ８</t>
    <rPh sb="0" eb="1">
      <t>クキ</t>
    </rPh>
    <rPh sb="2" eb="3">
      <t>ザキ</t>
    </rPh>
    <rPh sb="4" eb="5">
      <t>ダイ</t>
    </rPh>
    <phoneticPr fontId="2"/>
  </si>
  <si>
    <t>男</t>
    <rPh sb="0" eb="1">
      <t>おとこ</t>
    </rPh>
    <phoneticPr fontId="2" type="Hiragana" alignment="distributed"/>
  </si>
  <si>
    <t xml:space="preserve">作　　　　 谷 </t>
    <rPh sb="0" eb="1">
      <t>サク</t>
    </rPh>
    <rPh sb="6" eb="7">
      <t>タニ</t>
    </rPh>
    <phoneticPr fontId="2"/>
  </si>
  <si>
    <t>告示日</t>
    <rPh sb="0" eb="2">
      <t>コクジ</t>
    </rPh>
    <rPh sb="2" eb="3">
      <t>ビ</t>
    </rPh>
    <phoneticPr fontId="2"/>
  </si>
  <si>
    <t>山中　泰子</t>
    <rPh sb="0" eb="2">
      <t>ヤマナカ</t>
    </rPh>
    <rPh sb="3" eb="5">
      <t>タイコ</t>
    </rPh>
    <phoneticPr fontId="2"/>
  </si>
  <si>
    <r>
      <t>◎　地区別普通投票状況</t>
    </r>
    <r>
      <rPr>
        <sz val="10"/>
        <rFont val="ＭＳ Ｐ明朝"/>
        <family val="1"/>
        <charset val="128"/>
      </rPr>
      <t xml:space="preserve"> </t>
    </r>
    <rPh sb="2" eb="5">
      <t>チクベツ</t>
    </rPh>
    <rPh sb="5" eb="7">
      <t>フツウ</t>
    </rPh>
    <rPh sb="7" eb="9">
      <t>トウヒョウ</t>
    </rPh>
    <rPh sb="9" eb="11">
      <t>ジョウキョウ</t>
    </rPh>
    <phoneticPr fontId="2"/>
  </si>
  <si>
    <t>田村　佳子</t>
    <rPh sb="0" eb="2">
      <t>たむら</t>
    </rPh>
    <rPh sb="3" eb="5">
      <t>けいこ</t>
    </rPh>
    <phoneticPr fontId="2" type="Hiragana" alignment="distributed"/>
  </si>
  <si>
    <t>女</t>
    <rPh sb="0" eb="1">
      <t>おんな</t>
    </rPh>
    <phoneticPr fontId="2" type="Hiragana" alignment="distributed"/>
  </si>
  <si>
    <t>公明党</t>
    <rPh sb="0" eb="3">
      <t>こうめいとう</t>
    </rPh>
    <phoneticPr fontId="2" type="Hiragana" alignment="distributed"/>
  </si>
  <si>
    <t>自由民主党</t>
    <rPh sb="0" eb="2">
      <t>じゆう</t>
    </rPh>
    <rPh sb="2" eb="5">
      <t>みんしゅとう</t>
    </rPh>
    <phoneticPr fontId="2" type="Hiragana" alignment="distributed"/>
  </si>
  <si>
    <t>つくば市沼田１４３５番地６８</t>
    <rPh sb="3" eb="4">
      <t>し</t>
    </rPh>
    <rPh sb="4" eb="6">
      <t>ぬまた</t>
    </rPh>
    <rPh sb="10" eb="12">
      <t>ばんち</t>
    </rPh>
    <phoneticPr fontId="2" type="Hiragana" alignment="distributed"/>
  </si>
  <si>
    <t>つくば市倉掛１９９番地５</t>
    <rPh sb="3" eb="4">
      <t>し</t>
    </rPh>
    <rPh sb="4" eb="6">
      <t>くらかけ</t>
    </rPh>
    <rPh sb="9" eb="11">
      <t>ばんち</t>
    </rPh>
    <phoneticPr fontId="2" type="Hiragana" alignment="distributed"/>
  </si>
  <si>
    <t>政党役員</t>
    <rPh sb="0" eb="2">
      <t>せいとう</t>
    </rPh>
    <rPh sb="2" eb="4">
      <t>やくいん</t>
    </rPh>
    <phoneticPr fontId="2" type="Hiragana" alignment="distributed"/>
  </si>
  <si>
    <t>田村　佳子</t>
    <rPh sb="0" eb="2">
      <t>タムラ</t>
    </rPh>
    <rPh sb="3" eb="5">
      <t>ケイコ</t>
    </rPh>
    <phoneticPr fontId="2"/>
  </si>
  <si>
    <t>飯岡　英之</t>
    <rPh sb="0" eb="2">
      <t>イイオカ</t>
    </rPh>
    <rPh sb="3" eb="5">
      <t>ヒデユキ</t>
    </rPh>
    <phoneticPr fontId="2"/>
  </si>
  <si>
    <t>山中　泰子</t>
    <rPh sb="0" eb="2">
      <t>やまなか</t>
    </rPh>
    <rPh sb="3" eb="5">
      <t>たいこ</t>
    </rPh>
    <phoneticPr fontId="2" type="Hiragana" alignment="distributed"/>
  </si>
  <si>
    <t xml:space="preserve">           項  目
投票区</t>
    <rPh sb="11" eb="12">
      <t>コウ</t>
    </rPh>
    <rPh sb="14" eb="15">
      <t>メ</t>
    </rPh>
    <rPh sb="16" eb="19">
      <t>トウヒョウク</t>
    </rPh>
    <phoneticPr fontId="2"/>
  </si>
  <si>
    <t>期日前投票</t>
    <rPh sb="0" eb="2">
      <t>きじつ</t>
    </rPh>
    <rPh sb="2" eb="3">
      <t>まえ</t>
    </rPh>
    <rPh sb="3" eb="5">
      <t>とうひょう</t>
    </rPh>
    <phoneticPr fontId="2" type="Hiragana" alignment="distributed"/>
  </si>
  <si>
    <t>不在者投票</t>
    <rPh sb="0" eb="3">
      <t>ふざいしゃ</t>
    </rPh>
    <rPh sb="3" eb="5">
      <t>とうひょう</t>
    </rPh>
    <phoneticPr fontId="2" type="Hiragana" alignment="distributed"/>
  </si>
  <si>
    <t>-</t>
    <phoneticPr fontId="2" type="Hiragana" alignment="distributed"/>
  </si>
  <si>
    <t>男</t>
    <rPh sb="0" eb="1">
      <t>おとこ</t>
    </rPh>
    <phoneticPr fontId="2" type="Hiragana" alignment="distributed"/>
  </si>
  <si>
    <t>つくば市西大沼４１８番地</t>
    <rPh sb="3" eb="4">
      <t>し</t>
    </rPh>
    <rPh sb="4" eb="7">
      <t>にしおおぬま</t>
    </rPh>
    <rPh sb="10" eb="12">
      <t>ばんち</t>
    </rPh>
    <phoneticPr fontId="2" type="Hiragana" alignment="distributed"/>
  </si>
  <si>
    <t>研究学園</t>
    <rPh sb="0" eb="2">
      <t>ケンキュウ</t>
    </rPh>
    <rPh sb="2" eb="4">
      <t>ガクエン</t>
    </rPh>
    <phoneticPr fontId="2"/>
  </si>
  <si>
    <t>鈴木　将</t>
    <rPh sb="0" eb="2">
      <t>スズキ</t>
    </rPh>
    <rPh sb="3" eb="4">
      <t>ショウ</t>
    </rPh>
    <phoneticPr fontId="2"/>
  </si>
  <si>
    <t>星田　弘司</t>
    <rPh sb="0" eb="1">
      <t>ホシ</t>
    </rPh>
    <rPh sb="1" eb="2">
      <t>タ</t>
    </rPh>
    <rPh sb="3" eb="5">
      <t>コウジ</t>
    </rPh>
    <phoneticPr fontId="2"/>
  </si>
  <si>
    <t>飯岡　英之</t>
    <rPh sb="0" eb="2">
      <t>いいおか</t>
    </rPh>
    <rPh sb="3" eb="5">
      <t>ひでゆき</t>
    </rPh>
    <phoneticPr fontId="2" type="Hiragana" alignment="distributed"/>
  </si>
  <si>
    <t>男</t>
    <rPh sb="0" eb="1">
      <t>おとこ</t>
    </rPh>
    <phoneticPr fontId="2" type="Hiragana" alignment="distributed"/>
  </si>
  <si>
    <t>つくば市寺具４９１番地</t>
    <rPh sb="3" eb="4">
      <t>し</t>
    </rPh>
    <rPh sb="4" eb="6">
      <t>てらぐ</t>
    </rPh>
    <rPh sb="9" eb="11">
      <t>ばんち</t>
    </rPh>
    <phoneticPr fontId="2" type="Hiragana" alignment="distributed"/>
  </si>
  <si>
    <t>茨城県
議会議員</t>
    <rPh sb="0" eb="3">
      <t>いばらきけん</t>
    </rPh>
    <rPh sb="4" eb="6">
      <t>ぎかい</t>
    </rPh>
    <rPh sb="6" eb="8">
      <t>ぎいん</t>
    </rPh>
    <phoneticPr fontId="2" type="Hiragana" alignment="distributed"/>
  </si>
  <si>
    <t>日本共産党</t>
    <rPh sb="0" eb="2">
      <t>にほん</t>
    </rPh>
    <rPh sb="2" eb="5">
      <t>きょうさんとう</t>
    </rPh>
    <phoneticPr fontId="2" type="Hiragana" alignment="distributed"/>
  </si>
  <si>
    <t>新</t>
    <phoneticPr fontId="2" type="Hiragana"/>
  </si>
  <si>
    <t>無所属</t>
    <rPh sb="0" eb="3">
      <t>むしょぞく</t>
    </rPh>
    <phoneticPr fontId="2" type="Hiragana" alignment="distributed"/>
  </si>
  <si>
    <t>新</t>
    <rPh sb="0" eb="1">
      <t>しん</t>
    </rPh>
    <phoneticPr fontId="2" type="Hiragana" alignment="distributed"/>
  </si>
  <si>
    <t>茎崎</t>
    <rPh sb="0" eb="2">
      <t>クキザキ</t>
    </rPh>
    <phoneticPr fontId="2"/>
  </si>
  <si>
    <t>桜</t>
    <rPh sb="0" eb="1">
      <t>サクラ</t>
    </rPh>
    <phoneticPr fontId="2"/>
  </si>
  <si>
    <t>谷田部</t>
    <rPh sb="0" eb="3">
      <t>ヤタベ</t>
    </rPh>
    <phoneticPr fontId="2"/>
  </si>
  <si>
    <t>豊里</t>
    <rPh sb="0" eb="2">
      <t>トヨサト</t>
    </rPh>
    <phoneticPr fontId="2"/>
  </si>
  <si>
    <t>大穂</t>
    <rPh sb="0" eb="2">
      <t>オオホ</t>
    </rPh>
    <phoneticPr fontId="2"/>
  </si>
  <si>
    <t>筑波</t>
    <rPh sb="0" eb="1">
      <t>チク</t>
    </rPh>
    <rPh sb="1" eb="2">
      <t>ナミ</t>
    </rPh>
    <phoneticPr fontId="2"/>
  </si>
  <si>
    <t>投票率（％）</t>
    <rPh sb="0" eb="2">
      <t>トウヒョウ</t>
    </rPh>
    <rPh sb="2" eb="3">
      <t>リツ</t>
    </rPh>
    <phoneticPr fontId="2"/>
  </si>
  <si>
    <t>投票者数</t>
    <rPh sb="0" eb="2">
      <t>トウヒョウ</t>
    </rPh>
    <rPh sb="2" eb="3">
      <t>シャ</t>
    </rPh>
    <rPh sb="3" eb="4">
      <t>スウ</t>
    </rPh>
    <phoneticPr fontId="2"/>
  </si>
  <si>
    <t>18時</t>
    <rPh sb="2" eb="3">
      <t>ジ</t>
    </rPh>
    <phoneticPr fontId="2"/>
  </si>
  <si>
    <t>16時</t>
    <rPh sb="2" eb="3">
      <t>ジ</t>
    </rPh>
    <phoneticPr fontId="2"/>
  </si>
  <si>
    <t>14時</t>
    <rPh sb="2" eb="3">
      <t>ジ</t>
    </rPh>
    <phoneticPr fontId="2"/>
  </si>
  <si>
    <t>11時</t>
    <rPh sb="2" eb="3">
      <t>ジ</t>
    </rPh>
    <phoneticPr fontId="2"/>
  </si>
  <si>
    <t>１０時</t>
    <rPh sb="2" eb="3">
      <t>ジ</t>
    </rPh>
    <phoneticPr fontId="2"/>
  </si>
  <si>
    <t>　◎　時間別投票者数</t>
    <rPh sb="3" eb="6">
      <t>ジカンベツ</t>
    </rPh>
    <rPh sb="6" eb="9">
      <t>トウヒョウシャ</t>
    </rPh>
    <rPh sb="9" eb="10">
      <t>スウ</t>
    </rPh>
    <phoneticPr fontId="2"/>
  </si>
  <si>
    <t xml:space="preserve">  別紙のとおり</t>
    <rPh sb="2" eb="4">
      <t>ベッシ</t>
    </rPh>
    <phoneticPr fontId="2"/>
  </si>
  <si>
    <t>　◎　期日前投票者数調</t>
    <rPh sb="3" eb="5">
      <t>キジツ</t>
    </rPh>
    <rPh sb="5" eb="6">
      <t>マエ</t>
    </rPh>
    <rPh sb="6" eb="8">
      <t>トウヒョウ</t>
    </rPh>
    <rPh sb="8" eb="9">
      <t>シャ</t>
    </rPh>
    <rPh sb="9" eb="10">
      <t>スウ</t>
    </rPh>
    <rPh sb="10" eb="11">
      <t>シラ</t>
    </rPh>
    <phoneticPr fontId="2"/>
  </si>
  <si>
    <t>9人</t>
    <rPh sb="1" eb="2">
      <t>ニン</t>
    </rPh>
    <phoneticPr fontId="2"/>
  </si>
  <si>
    <t>5人</t>
    <rPh sb="1" eb="2">
      <t>にん</t>
    </rPh>
    <phoneticPr fontId="2" type="Hiragana" alignment="distributed"/>
  </si>
  <si>
    <t>塚本　一也</t>
    <rPh sb="0" eb="2">
      <t>つかもと</t>
    </rPh>
    <rPh sb="3" eb="5">
      <t>かずや</t>
    </rPh>
    <phoneticPr fontId="2" type="Hiragana" alignment="distributed"/>
  </si>
  <si>
    <t>元</t>
    <rPh sb="0" eb="1">
      <t>もと</t>
    </rPh>
    <phoneticPr fontId="2" type="Hiragana" alignment="distributed"/>
  </si>
  <si>
    <t>野口　修</t>
    <rPh sb="0" eb="2">
      <t>のぐち</t>
    </rPh>
    <rPh sb="3" eb="4">
      <t>おさむ</t>
    </rPh>
    <phoneticPr fontId="2" type="Hiragana" alignment="distributed"/>
  </si>
  <si>
    <t>鈴木　将</t>
    <rPh sb="0" eb="2">
      <t>すずき</t>
    </rPh>
    <rPh sb="3" eb="4">
      <t>まさし</t>
    </rPh>
    <phoneticPr fontId="2" type="Hiragana" alignment="distributed"/>
  </si>
  <si>
    <t>後藤　吾郎</t>
    <rPh sb="0" eb="2">
      <t>ごとう</t>
    </rPh>
    <rPh sb="3" eb="5">
      <t>ごろう</t>
    </rPh>
    <phoneticPr fontId="2" type="Hiragana" alignment="distributed"/>
  </si>
  <si>
    <t>八代　克彦</t>
    <rPh sb="0" eb="2">
      <t>やしろ</t>
    </rPh>
    <rPh sb="3" eb="5">
      <t>かつひこ</t>
    </rPh>
    <phoneticPr fontId="2" type="Hiragana" alignment="distributed"/>
  </si>
  <si>
    <t>新</t>
    <rPh sb="0" eb="1">
      <t>しん</t>
    </rPh>
    <phoneticPr fontId="2" type="Hiragana" alignment="distributed"/>
  </si>
  <si>
    <t>大曽根タクシー株式会社取締役</t>
    <rPh sb="0" eb="3">
      <t>おおぞね</t>
    </rPh>
    <rPh sb="7" eb="9">
      <t>かぶしき</t>
    </rPh>
    <rPh sb="9" eb="11">
      <t>かいしゃ</t>
    </rPh>
    <rPh sb="11" eb="14">
      <t>とりしまりやく</t>
    </rPh>
    <phoneticPr fontId="2" type="Hiragana" alignment="distributed"/>
  </si>
  <si>
    <t>つくばみらい市筒戸2272番地１</t>
    <rPh sb="6" eb="7">
      <t>し</t>
    </rPh>
    <rPh sb="7" eb="8">
      <t>つつ</t>
    </rPh>
    <rPh sb="8" eb="9">
      <t>と</t>
    </rPh>
    <rPh sb="13" eb="15">
      <t>ばんち</t>
    </rPh>
    <phoneticPr fontId="2" type="Hiragana" alignment="distributed"/>
  </si>
  <si>
    <t>つくば市花畑三丁目19番地4</t>
    <rPh sb="3" eb="4">
      <t>し</t>
    </rPh>
    <rPh sb="4" eb="6">
      <t>はなばたけ</t>
    </rPh>
    <rPh sb="6" eb="9">
      <t>さんちょうめ</t>
    </rPh>
    <rPh sb="11" eb="13">
      <t>ばんち</t>
    </rPh>
    <phoneticPr fontId="2" type="Hiragana" alignment="distributed"/>
  </si>
  <si>
    <t>つくば市流星台12番地3</t>
    <rPh sb="3" eb="4">
      <t>し</t>
    </rPh>
    <rPh sb="4" eb="6">
      <t>りゅうせい</t>
    </rPh>
    <rPh sb="6" eb="7">
      <t>だい</t>
    </rPh>
    <rPh sb="9" eb="11">
      <t>ばんち</t>
    </rPh>
    <phoneticPr fontId="2" type="Hiragana" alignment="distributed"/>
  </si>
  <si>
    <t>団体職員</t>
    <rPh sb="0" eb="2">
      <t>だんたい</t>
    </rPh>
    <rPh sb="2" eb="4">
      <t>しょくいん</t>
    </rPh>
    <phoneticPr fontId="2" type="Hiragana" alignment="distributed"/>
  </si>
  <si>
    <t>飯岡建設株式会社会社員</t>
    <rPh sb="0" eb="2">
      <t>いいおか</t>
    </rPh>
    <rPh sb="2" eb="4">
      <t>けんせつ</t>
    </rPh>
    <rPh sb="4" eb="6">
      <t>かぶしき</t>
    </rPh>
    <rPh sb="6" eb="8">
      <t>かいしゃ</t>
    </rPh>
    <rPh sb="8" eb="9">
      <t>かい</t>
    </rPh>
    <rPh sb="9" eb="11">
      <t>しゃいん</t>
    </rPh>
    <phoneticPr fontId="2" type="Hiragana" alignment="distributed"/>
  </si>
  <si>
    <t>つくば市梅園2丁目3番地24</t>
    <rPh sb="3" eb="4">
      <t>し</t>
    </rPh>
    <rPh sb="4" eb="6">
      <t>うめぞの</t>
    </rPh>
    <rPh sb="7" eb="9">
      <t>ちょうめ</t>
    </rPh>
    <rPh sb="10" eb="12">
      <t>ばんち</t>
    </rPh>
    <phoneticPr fontId="2" type="Hiragana" alignment="distributed"/>
  </si>
  <si>
    <t>理学療法士</t>
    <rPh sb="0" eb="2">
      <t>りがく</t>
    </rPh>
    <rPh sb="2" eb="5">
      <t>りょうほうし</t>
    </rPh>
    <phoneticPr fontId="2" type="Hiragana" alignment="distributed"/>
  </si>
  <si>
    <t>つくば市上横場282番地1</t>
    <rPh sb="3" eb="4">
      <t>し</t>
    </rPh>
    <rPh sb="4" eb="7">
      <t>かみよこば</t>
    </rPh>
    <rPh sb="10" eb="12">
      <t>ばんち</t>
    </rPh>
    <phoneticPr fontId="2" type="Hiragana" alignment="distributed"/>
  </si>
  <si>
    <t>作家</t>
    <rPh sb="0" eb="2">
      <t>さっか</t>
    </rPh>
    <phoneticPr fontId="2" type="Hiragana" alignment="distributed"/>
  </si>
  <si>
    <t>みどりの</t>
    <phoneticPr fontId="2"/>
  </si>
  <si>
    <t>確定
22:10</t>
    <rPh sb="0" eb="2">
      <t>カクテイ</t>
    </rPh>
    <phoneticPr fontId="2"/>
  </si>
  <si>
    <t>塚本　一也</t>
    <rPh sb="0" eb="2">
      <t>ツカモト</t>
    </rPh>
    <rPh sb="3" eb="5">
      <t>カズヤ</t>
    </rPh>
    <phoneticPr fontId="2"/>
  </si>
  <si>
    <t>野口　修</t>
    <rPh sb="0" eb="2">
      <t>ノグチ</t>
    </rPh>
    <rPh sb="3" eb="4">
      <t>オサム</t>
    </rPh>
    <phoneticPr fontId="2"/>
  </si>
  <si>
    <t>後藤　吾郎</t>
    <rPh sb="0" eb="2">
      <t>ゴトウ</t>
    </rPh>
    <rPh sb="3" eb="5">
      <t>ゴロウ</t>
    </rPh>
    <phoneticPr fontId="2"/>
  </si>
  <si>
    <t>八代　克彦</t>
    <rPh sb="0" eb="2">
      <t>ヤシロ</t>
    </rPh>
    <rPh sb="3" eb="5">
      <t>カツヒコ</t>
    </rPh>
    <phoneticPr fontId="2"/>
  </si>
  <si>
    <t xml:space="preserve">
21:00</t>
    <phoneticPr fontId="2"/>
  </si>
  <si>
    <t xml:space="preserve">
21：30</t>
    <phoneticPr fontId="2"/>
  </si>
  <si>
    <t xml:space="preserve">
22：00</t>
    <phoneticPr fontId="2"/>
  </si>
  <si>
    <t xml:space="preserve">    項目
地区</t>
    <rPh sb="4" eb="5">
      <t>コウ</t>
    </rPh>
    <rPh sb="5" eb="6">
      <t>メ</t>
    </rPh>
    <rPh sb="7" eb="8">
      <t>チ</t>
    </rPh>
    <rPh sb="8" eb="9">
      <t>ク</t>
    </rPh>
    <phoneticPr fontId="2"/>
  </si>
  <si>
    <t>星田　弘司</t>
    <rPh sb="0" eb="1">
      <t>ほし</t>
    </rPh>
    <rPh sb="1" eb="2">
      <t>だ</t>
    </rPh>
    <rPh sb="3" eb="5">
      <t>こうじ</t>
    </rPh>
    <phoneticPr fontId="2" type="Hiragana" alignment="distributed"/>
  </si>
  <si>
    <t>立憲民主党</t>
    <rPh sb="0" eb="2">
      <t>りっけん</t>
    </rPh>
    <rPh sb="2" eb="5">
      <t>みんしゅとう</t>
    </rPh>
    <phoneticPr fontId="2" type="Hiragana" alignment="distributed"/>
  </si>
  <si>
    <t>星田建設工業株式会社
社員</t>
    <rPh sb="0" eb="2">
      <t>ほした</t>
    </rPh>
    <rPh sb="2" eb="4">
      <t>けんせつ</t>
    </rPh>
    <rPh sb="4" eb="6">
      <t>こうぎょう</t>
    </rPh>
    <rPh sb="6" eb="8">
      <t>かぶしき</t>
    </rPh>
    <rPh sb="8" eb="10">
      <t>かいしゃ</t>
    </rPh>
    <rPh sb="11" eb="13">
      <t>しゃいん</t>
    </rPh>
    <phoneticPr fontId="2" type="Hiragana" alignment="distributed"/>
  </si>
  <si>
    <t>※桜第16は、不在者投票262票含む</t>
    <rPh sb="1" eb="2">
      <t>サクラ</t>
    </rPh>
    <rPh sb="2" eb="3">
      <t>ダイ</t>
    </rPh>
    <rPh sb="7" eb="10">
      <t>フザイシャ</t>
    </rPh>
    <rPh sb="10" eb="12">
      <t>トウヒョウ</t>
    </rPh>
    <rPh sb="15" eb="16">
      <t>ヒョウ</t>
    </rPh>
    <rPh sb="16" eb="17">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</si>
</sst>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Red]\(0.00\)"/>
    <numFmt numFmtId="178" formatCode="#,##0_);\(#,##0\)"/>
    <numFmt numFmtId="179"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1"/>
      <name val="ＭＳ Ｐ明朝"/>
      <family val="1"/>
      <charset val="128"/>
    </font>
    <font>
      <b/>
      <sz val="20"/>
      <name val="ＭＳ Ｐ明朝"/>
      <family val="1"/>
      <charset val="128"/>
    </font>
    <font>
      <sz val="18"/>
      <name val="ＭＳ Ｐ明朝"/>
      <family val="1"/>
      <charset val="128"/>
    </font>
    <font>
      <sz val="14"/>
      <name val="ＭＳ Ｐ明朝"/>
      <family val="1"/>
      <charset val="128"/>
    </font>
    <font>
      <sz val="16"/>
      <name val="ＭＳ Ｐ明朝"/>
      <family val="1"/>
      <charset val="128"/>
    </font>
    <font>
      <sz val="10"/>
      <name val="ＭＳ Ｐ明朝"/>
      <family val="1"/>
      <charset val="128"/>
    </font>
    <font>
      <sz val="12"/>
      <name val="ＭＳ Ｐ明朝"/>
      <family val="1"/>
      <charset val="128"/>
    </font>
    <font>
      <sz val="20"/>
      <name val="ＭＳ Ｐ明朝"/>
      <family val="1"/>
      <charset val="128"/>
    </font>
    <font>
      <sz val="9"/>
      <name val="ＭＳ Ｐ明朝"/>
      <family val="1"/>
      <charset val="128"/>
    </font>
    <font>
      <sz val="8"/>
      <name val="ＭＳ Ｐ明朝"/>
      <family val="1"/>
      <charset val="128"/>
    </font>
    <font>
      <sz val="14"/>
      <name val="ＭＳ Ｐゴシック"/>
      <family val="3"/>
      <charset val="128"/>
    </font>
    <font>
      <sz val="14"/>
      <color rgb="FF000000"/>
      <name val="ＭＳ Ｐゴシック"/>
      <family val="3"/>
      <charset val="128"/>
    </font>
  </fonts>
  <fills count="2">
    <fill>
      <patternFill patternType="none"/>
    </fill>
    <fill>
      <patternFill patternType="gray125"/>
    </fill>
  </fills>
  <borders count="105">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double">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bottom style="medium">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left style="thin">
        <color rgb="FF000000"/>
      </left>
      <right style="thin">
        <color rgb="FF000000"/>
      </right>
      <top/>
      <bottom style="thin">
        <color rgb="FF000000"/>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rgb="FF000000"/>
      </left>
      <right style="thin">
        <color rgb="FF000000"/>
      </right>
      <top/>
      <bottom/>
      <diagonal/>
    </border>
    <border>
      <left style="thin">
        <color indexed="64"/>
      </left>
      <right style="thin">
        <color rgb="FF000000"/>
      </right>
      <top style="thin">
        <color indexed="64"/>
      </top>
      <bottom style="double">
        <color indexed="64"/>
      </bottom>
      <diagonal/>
    </border>
    <border>
      <left style="thin">
        <color rgb="FF000000"/>
      </left>
      <right style="thin">
        <color rgb="FF000000"/>
      </right>
      <top style="thin">
        <color indexed="64"/>
      </top>
      <bottom style="double">
        <color indexed="64"/>
      </bottom>
      <diagonal/>
    </border>
    <border>
      <left style="thin">
        <color rgb="FF000000"/>
      </left>
      <right style="thin">
        <color indexed="64"/>
      </right>
      <top style="thin">
        <color indexed="64"/>
      </top>
      <bottom style="double">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right style="medium">
        <color indexed="64"/>
      </right>
      <top style="double">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12">
    <xf numFmtId="0" fontId="0" fillId="0" borderId="0" xfId="0"/>
    <xf numFmtId="0" fontId="6" fillId="0" borderId="0" xfId="0" applyFont="1" applyAlignment="1">
      <alignment horizontal="center" vertical="center"/>
    </xf>
    <xf numFmtId="0" fontId="4" fillId="0" borderId="0" xfId="0" applyFont="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10" fontId="7" fillId="0" borderId="0" xfId="0" applyNumberFormat="1" applyFont="1" applyBorder="1" applyAlignment="1">
      <alignment horizontal="center" vertical="center"/>
    </xf>
    <xf numFmtId="0" fontId="10" fillId="0" borderId="0" xfId="0" applyFont="1" applyBorder="1" applyAlignment="1">
      <alignment horizontal="center" vertical="center"/>
    </xf>
    <xf numFmtId="38" fontId="10" fillId="0" borderId="0" xfId="1" applyFont="1" applyBorder="1" applyAlignment="1">
      <alignment horizontal="center" vertical="center"/>
    </xf>
    <xf numFmtId="38" fontId="10" fillId="0" borderId="0" xfId="0" applyNumberFormat="1" applyFont="1" applyBorder="1" applyAlignment="1">
      <alignment horizontal="center" vertical="center"/>
    </xf>
    <xf numFmtId="10" fontId="10" fillId="0" borderId="0" xfId="0" applyNumberFormat="1" applyFont="1" applyBorder="1" applyAlignment="1">
      <alignment horizontal="center" vertical="center"/>
    </xf>
    <xf numFmtId="0" fontId="4" fillId="0" borderId="0" xfId="0" applyFont="1" applyAlignment="1">
      <alignment horizontal="center" vertical="center"/>
    </xf>
    <xf numFmtId="38" fontId="8" fillId="0" borderId="0" xfId="1" applyFont="1"/>
    <xf numFmtId="38" fontId="8" fillId="0" borderId="1" xfId="1" applyFont="1" applyBorder="1"/>
    <xf numFmtId="38" fontId="8" fillId="0" borderId="0" xfId="1" applyFont="1" applyBorder="1"/>
    <xf numFmtId="38" fontId="7" fillId="0" borderId="2" xfId="1" applyFont="1" applyBorder="1"/>
    <xf numFmtId="40" fontId="7" fillId="0" borderId="2" xfId="1" applyNumberFormat="1" applyFont="1" applyBorder="1"/>
    <xf numFmtId="40" fontId="7" fillId="0" borderId="3" xfId="1" applyNumberFormat="1" applyFont="1" applyBorder="1"/>
    <xf numFmtId="40" fontId="7" fillId="0" borderId="4" xfId="1" applyNumberFormat="1" applyFont="1" applyBorder="1"/>
    <xf numFmtId="40" fontId="7" fillId="0" borderId="5" xfId="1" applyNumberFormat="1" applyFont="1" applyBorder="1"/>
    <xf numFmtId="38" fontId="7" fillId="0" borderId="6" xfId="1" applyFont="1" applyBorder="1"/>
    <xf numFmtId="38" fontId="8" fillId="0" borderId="0" xfId="1" applyFont="1" applyAlignment="1">
      <alignment horizontal="center"/>
    </xf>
    <xf numFmtId="38" fontId="8" fillId="0" borderId="2" xfId="1" applyFont="1" applyBorder="1" applyAlignment="1">
      <alignment horizontal="center" vertical="center"/>
    </xf>
    <xf numFmtId="38" fontId="8" fillId="0" borderId="3" xfId="1" applyFont="1" applyBorder="1" applyAlignment="1">
      <alignment horizontal="center" vertical="center"/>
    </xf>
    <xf numFmtId="38" fontId="6" fillId="0" borderId="7" xfId="1" applyFont="1" applyBorder="1" applyAlignment="1">
      <alignment horizontal="center" vertical="center"/>
    </xf>
    <xf numFmtId="38" fontId="6" fillId="0" borderId="8" xfId="1" applyFont="1" applyBorder="1" applyAlignment="1">
      <alignment horizontal="center" vertical="center"/>
    </xf>
    <xf numFmtId="38" fontId="6" fillId="0" borderId="9" xfId="1" applyFont="1" applyBorder="1" applyAlignment="1">
      <alignment horizontal="center" vertical="center"/>
    </xf>
    <xf numFmtId="38" fontId="6" fillId="0" borderId="10" xfId="1" applyFont="1" applyBorder="1" applyAlignment="1">
      <alignment horizontal="center" vertical="center"/>
    </xf>
    <xf numFmtId="38" fontId="6" fillId="0" borderId="1" xfId="1" applyFont="1" applyBorder="1" applyAlignment="1">
      <alignment horizontal="center" vertical="center"/>
    </xf>
    <xf numFmtId="40" fontId="7" fillId="0" borderId="1" xfId="1" applyNumberFormat="1" applyFont="1" applyBorder="1"/>
    <xf numFmtId="38" fontId="6" fillId="0" borderId="0" xfId="1" applyFont="1" applyBorder="1" applyAlignment="1">
      <alignment horizontal="center" vertical="center"/>
    </xf>
    <xf numFmtId="38" fontId="7" fillId="0" borderId="0" xfId="1" applyFont="1" applyBorder="1"/>
    <xf numFmtId="40" fontId="7" fillId="0" borderId="0" xfId="1" applyNumberFormat="1" applyFont="1" applyBorder="1"/>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7" fillId="0" borderId="0" xfId="0" applyFont="1"/>
    <xf numFmtId="0" fontId="7" fillId="0" borderId="12" xfId="0" applyFont="1" applyBorder="1" applyAlignment="1">
      <alignment horizontal="distributed" vertical="center"/>
    </xf>
    <xf numFmtId="38" fontId="6" fillId="0" borderId="13" xfId="1" applyFont="1" applyBorder="1" applyAlignment="1">
      <alignment vertical="center"/>
    </xf>
    <xf numFmtId="0" fontId="7" fillId="0" borderId="14" xfId="0" applyFont="1" applyBorder="1" applyAlignment="1">
      <alignment vertical="center"/>
    </xf>
    <xf numFmtId="0" fontId="7" fillId="0" borderId="15" xfId="0" applyFont="1" applyBorder="1" applyAlignment="1">
      <alignment horizontal="distributed" vertical="center"/>
    </xf>
    <xf numFmtId="10" fontId="6" fillId="0" borderId="16" xfId="0" applyNumberFormat="1" applyFont="1" applyBorder="1" applyAlignment="1">
      <alignment vertical="center"/>
    </xf>
    <xf numFmtId="0" fontId="7" fillId="0" borderId="7" xfId="0" applyFont="1" applyBorder="1" applyAlignment="1">
      <alignment horizontal="distributed" vertical="center"/>
    </xf>
    <xf numFmtId="38" fontId="6" fillId="0" borderId="17" xfId="1" applyFont="1" applyBorder="1" applyAlignment="1">
      <alignment vertical="center"/>
    </xf>
    <xf numFmtId="0" fontId="7" fillId="0" borderId="18" xfId="0" applyFont="1" applyBorder="1" applyAlignment="1">
      <alignment vertical="center"/>
    </xf>
    <xf numFmtId="0" fontId="7" fillId="0" borderId="19" xfId="0" applyFont="1" applyBorder="1" applyAlignment="1">
      <alignment horizontal="distributed" vertical="center"/>
    </xf>
    <xf numFmtId="0" fontId="6" fillId="0" borderId="3" xfId="0" applyFont="1" applyBorder="1" applyAlignment="1">
      <alignment vertical="center"/>
    </xf>
    <xf numFmtId="0" fontId="7" fillId="0" borderId="11" xfId="0" applyFont="1" applyBorder="1" applyAlignment="1">
      <alignment horizontal="distributed" vertical="center"/>
    </xf>
    <xf numFmtId="38" fontId="6" fillId="0" borderId="20" xfId="1" applyFont="1" applyBorder="1" applyAlignment="1">
      <alignment vertical="center"/>
    </xf>
    <xf numFmtId="0" fontId="7" fillId="0" borderId="21" xfId="0" applyFont="1" applyBorder="1" applyAlignment="1">
      <alignment vertical="center"/>
    </xf>
    <xf numFmtId="0" fontId="7" fillId="0" borderId="22" xfId="0" applyFont="1" applyBorder="1" applyAlignment="1">
      <alignment horizontal="distributed" vertical="center"/>
    </xf>
    <xf numFmtId="0" fontId="6" fillId="0" borderId="23" xfId="0" applyFont="1" applyBorder="1" applyAlignment="1">
      <alignment vertical="center"/>
    </xf>
    <xf numFmtId="38" fontId="7" fillId="0" borderId="0" xfId="1" applyFont="1"/>
    <xf numFmtId="0" fontId="7" fillId="0" borderId="24" xfId="0" applyFont="1" applyBorder="1" applyAlignment="1">
      <alignment horizontal="center" vertical="center"/>
    </xf>
    <xf numFmtId="32" fontId="7" fillId="0" borderId="25" xfId="0" applyNumberFormat="1" applyFont="1" applyBorder="1" applyAlignment="1">
      <alignment horizontal="center" vertical="center" wrapText="1"/>
    </xf>
    <xf numFmtId="0" fontId="8" fillId="0" borderId="26" xfId="0" applyFont="1" applyBorder="1" applyAlignment="1">
      <alignment horizontal="center" vertical="center"/>
    </xf>
    <xf numFmtId="38" fontId="6" fillId="0" borderId="27" xfId="1" applyFont="1" applyBorder="1" applyAlignment="1">
      <alignment vertical="center"/>
    </xf>
    <xf numFmtId="38" fontId="6" fillId="0" borderId="2" xfId="1" applyFont="1" applyBorder="1" applyAlignment="1">
      <alignment vertical="center"/>
    </xf>
    <xf numFmtId="0" fontId="7" fillId="0" borderId="12" xfId="0" applyFont="1" applyBorder="1" applyAlignment="1">
      <alignment horizontal="center"/>
    </xf>
    <xf numFmtId="0" fontId="7" fillId="0" borderId="13" xfId="0" applyFont="1" applyBorder="1" applyAlignment="1">
      <alignment horizontal="center"/>
    </xf>
    <xf numFmtId="0" fontId="7" fillId="0" borderId="29" xfId="0" applyFont="1" applyBorder="1" applyAlignment="1">
      <alignment horizontal="center"/>
    </xf>
    <xf numFmtId="0" fontId="6" fillId="0" borderId="31" xfId="0" applyFont="1" applyBorder="1" applyAlignment="1">
      <alignment vertical="center"/>
    </xf>
    <xf numFmtId="0" fontId="6" fillId="0" borderId="32" xfId="0" applyFont="1" applyBorder="1" applyAlignment="1">
      <alignment vertical="center"/>
    </xf>
    <xf numFmtId="38" fontId="8" fillId="0" borderId="4" xfId="1" applyFont="1" applyBorder="1" applyAlignment="1">
      <alignment horizontal="center" vertical="center"/>
    </xf>
    <xf numFmtId="40" fontId="7" fillId="0" borderId="33" xfId="1" applyNumberFormat="1" applyFont="1" applyBorder="1"/>
    <xf numFmtId="40" fontId="7" fillId="0" borderId="34" xfId="1" applyNumberFormat="1" applyFont="1" applyBorder="1"/>
    <xf numFmtId="40" fontId="7" fillId="0" borderId="35" xfId="1" applyNumberFormat="1" applyFont="1" applyBorder="1"/>
    <xf numFmtId="40" fontId="7" fillId="0" borderId="36" xfId="1" applyNumberFormat="1" applyFont="1" applyBorder="1"/>
    <xf numFmtId="38" fontId="8" fillId="0" borderId="5" xfId="1" applyFont="1" applyBorder="1" applyAlignment="1">
      <alignment horizontal="center" vertical="center"/>
    </xf>
    <xf numFmtId="38" fontId="7" fillId="0" borderId="37" xfId="1" applyFont="1" applyBorder="1"/>
    <xf numFmtId="0" fontId="7" fillId="0" borderId="10" xfId="0" applyFont="1" applyBorder="1" applyAlignment="1">
      <alignment horizontal="center" vertical="center"/>
    </xf>
    <xf numFmtId="38" fontId="7" fillId="0" borderId="0" xfId="0" applyNumberFormat="1" applyFont="1"/>
    <xf numFmtId="0" fontId="7" fillId="0" borderId="0" xfId="0" applyFont="1" applyFill="1" applyAlignment="1">
      <alignment vertical="center"/>
    </xf>
    <xf numFmtId="0" fontId="4" fillId="0" borderId="0" xfId="0" applyFont="1" applyFill="1" applyAlignment="1">
      <alignment vertical="center"/>
    </xf>
    <xf numFmtId="176" fontId="7" fillId="0" borderId="2" xfId="1" applyNumberFormat="1" applyFont="1" applyBorder="1"/>
    <xf numFmtId="177" fontId="7" fillId="0" borderId="0" xfId="1" applyNumberFormat="1" applyFont="1" applyBorder="1"/>
    <xf numFmtId="177" fontId="7" fillId="0" borderId="3" xfId="1" applyNumberFormat="1" applyFont="1" applyBorder="1"/>
    <xf numFmtId="177" fontId="7" fillId="0" borderId="36" xfId="1" applyNumberFormat="1" applyFont="1" applyBorder="1"/>
    <xf numFmtId="177" fontId="7" fillId="0" borderId="34" xfId="1" applyNumberFormat="1" applyFont="1" applyBorder="1"/>
    <xf numFmtId="176" fontId="7" fillId="0" borderId="35" xfId="1" applyNumberFormat="1" applyFont="1" applyBorder="1"/>
    <xf numFmtId="176" fontId="7" fillId="0" borderId="3" xfId="1" applyNumberFormat="1" applyFont="1" applyBorder="1"/>
    <xf numFmtId="176" fontId="7" fillId="0" borderId="36" xfId="1" applyNumberFormat="1" applyFont="1" applyBorder="1"/>
    <xf numFmtId="176" fontId="7" fillId="0" borderId="33" xfId="1" applyNumberFormat="1" applyFont="1" applyBorder="1"/>
    <xf numFmtId="176" fontId="7" fillId="0" borderId="34" xfId="1" applyNumberFormat="1" applyFont="1" applyBorder="1"/>
    <xf numFmtId="0" fontId="4" fillId="0" borderId="0" xfId="0" applyFont="1"/>
    <xf numFmtId="38" fontId="6" fillId="0" borderId="38" xfId="1" applyFont="1" applyBorder="1" applyAlignment="1">
      <alignment horizontal="center" vertical="center"/>
    </xf>
    <xf numFmtId="178" fontId="7" fillId="0" borderId="2" xfId="1" applyNumberFormat="1" applyFont="1" applyBorder="1"/>
    <xf numFmtId="178" fontId="7" fillId="0" borderId="2" xfId="0" applyNumberFormat="1" applyFont="1" applyBorder="1"/>
    <xf numFmtId="178" fontId="7" fillId="0" borderId="19" xfId="0" applyNumberFormat="1" applyFont="1" applyBorder="1"/>
    <xf numFmtId="178" fontId="7" fillId="0" borderId="6" xfId="1" applyNumberFormat="1" applyFont="1" applyBorder="1"/>
    <xf numFmtId="178" fontId="7" fillId="0" borderId="1" xfId="1" applyNumberFormat="1" applyFont="1" applyBorder="1"/>
    <xf numFmtId="178" fontId="7" fillId="0" borderId="0" xfId="1" applyNumberFormat="1" applyFont="1" applyBorder="1"/>
    <xf numFmtId="178" fontId="8" fillId="0" borderId="4" xfId="1" applyNumberFormat="1" applyFont="1" applyBorder="1" applyAlignment="1">
      <alignment horizontal="center" vertical="center"/>
    </xf>
    <xf numFmtId="179" fontId="7" fillId="0" borderId="2" xfId="0" applyNumberFormat="1" applyFont="1" applyBorder="1"/>
    <xf numFmtId="179" fontId="7" fillId="0" borderId="19" xfId="0" applyNumberFormat="1" applyFont="1" applyBorder="1"/>
    <xf numFmtId="179" fontId="7" fillId="0" borderId="35" xfId="0" applyNumberFormat="1" applyFont="1" applyBorder="1"/>
    <xf numFmtId="179" fontId="7" fillId="0" borderId="33" xfId="1" applyNumberFormat="1" applyFont="1" applyBorder="1"/>
    <xf numFmtId="179" fontId="7" fillId="0" borderId="27" xfId="0" applyNumberFormat="1" applyFont="1" applyBorder="1"/>
    <xf numFmtId="179" fontId="7" fillId="0" borderId="6" xfId="1" applyNumberFormat="1" applyFont="1" applyBorder="1"/>
    <xf numFmtId="10" fontId="6" fillId="0" borderId="28" xfId="0" applyNumberFormat="1" applyFont="1" applyBorder="1" applyAlignment="1">
      <alignment vertical="center"/>
    </xf>
    <xf numFmtId="10" fontId="6" fillId="0" borderId="39" xfId="0" applyNumberFormat="1" applyFont="1" applyBorder="1" applyAlignment="1">
      <alignment vertical="center"/>
    </xf>
    <xf numFmtId="176" fontId="7" fillId="0" borderId="27" xfId="1" applyNumberFormat="1" applyFont="1" applyBorder="1"/>
    <xf numFmtId="0" fontId="10" fillId="0" borderId="0" xfId="0" applyFont="1" applyAlignment="1">
      <alignment vertical="center"/>
    </xf>
    <xf numFmtId="0" fontId="7" fillId="0" borderId="7" xfId="0" applyFont="1" applyBorder="1" applyAlignment="1">
      <alignment horizontal="center" vertical="center"/>
    </xf>
    <xf numFmtId="0" fontId="7" fillId="0" borderId="11" xfId="0" applyFont="1" applyBorder="1" applyAlignment="1">
      <alignment horizontal="right"/>
    </xf>
    <xf numFmtId="0" fontId="7" fillId="0" borderId="20" xfId="0" applyFont="1" applyBorder="1" applyAlignment="1">
      <alignment horizontal="right"/>
    </xf>
    <xf numFmtId="0" fontId="7" fillId="0" borderId="30" xfId="0" applyFont="1" applyBorder="1" applyAlignment="1">
      <alignment horizontal="right"/>
    </xf>
    <xf numFmtId="0" fontId="10" fillId="0" borderId="0" xfId="0" applyFont="1"/>
    <xf numFmtId="0" fontId="0" fillId="0" borderId="0" xfId="0" applyBorder="1" applyAlignment="1"/>
    <xf numFmtId="0" fontId="10" fillId="0" borderId="0" xfId="0" applyFont="1" applyBorder="1" applyAlignment="1">
      <alignment horizontal="center"/>
    </xf>
    <xf numFmtId="0" fontId="0" fillId="0" borderId="0" xfId="0" applyBorder="1" applyAlignment="1">
      <alignment vertical="center"/>
    </xf>
    <xf numFmtId="3" fontId="4" fillId="0" borderId="0" xfId="0" applyNumberFormat="1" applyFont="1" applyBorder="1" applyAlignment="1">
      <alignment vertical="center"/>
    </xf>
    <xf numFmtId="0" fontId="10" fillId="0" borderId="0" xfId="0" applyFont="1" applyBorder="1"/>
    <xf numFmtId="10" fontId="4" fillId="0" borderId="0" xfId="0" applyNumberFormat="1" applyFont="1" applyBorder="1" applyAlignment="1">
      <alignment vertical="center"/>
    </xf>
    <xf numFmtId="10" fontId="0" fillId="0" borderId="0" xfId="0" applyNumberFormat="1" applyFont="1" applyBorder="1" applyAlignment="1">
      <alignment vertical="center"/>
    </xf>
    <xf numFmtId="10" fontId="4" fillId="0" borderId="0" xfId="0" applyNumberFormat="1" applyFont="1" applyBorder="1" applyAlignment="1">
      <alignment horizontal="center" vertical="center"/>
    </xf>
    <xf numFmtId="0" fontId="7" fillId="0" borderId="0" xfId="0" applyFont="1" applyBorder="1" applyAlignment="1">
      <alignment horizontal="center"/>
    </xf>
    <xf numFmtId="0" fontId="10" fillId="0" borderId="0" xfId="0" applyFont="1" applyBorder="1" applyAlignment="1"/>
    <xf numFmtId="0" fontId="10" fillId="0" borderId="0" xfId="0" applyFont="1" applyAlignment="1"/>
    <xf numFmtId="0" fontId="0" fillId="0" borderId="0" xfId="0" applyBorder="1" applyAlignment="1">
      <alignment horizontal="center"/>
    </xf>
    <xf numFmtId="3" fontId="15" fillId="0" borderId="93" xfId="0" applyNumberFormat="1" applyFont="1" applyBorder="1" applyAlignment="1">
      <alignment horizontal="right" wrapText="1"/>
    </xf>
    <xf numFmtId="0" fontId="15" fillId="0" borderId="93" xfId="0" applyFont="1" applyBorder="1" applyAlignment="1">
      <alignment horizontal="right" wrapText="1"/>
    </xf>
    <xf numFmtId="179" fontId="7" fillId="0" borderId="4" xfId="0" applyNumberFormat="1" applyFont="1" applyBorder="1"/>
    <xf numFmtId="38" fontId="6" fillId="0" borderId="94" xfId="1" applyFont="1" applyBorder="1" applyAlignment="1">
      <alignment horizontal="center" vertical="center"/>
    </xf>
    <xf numFmtId="179" fontId="7" fillId="0" borderId="95" xfId="0" applyNumberFormat="1" applyFont="1" applyBorder="1"/>
    <xf numFmtId="40" fontId="7" fillId="0" borderId="95" xfId="1" applyNumberFormat="1" applyFont="1" applyBorder="1"/>
    <xf numFmtId="40" fontId="7" fillId="0" borderId="96" xfId="1" applyNumberFormat="1" applyFont="1" applyBorder="1"/>
    <xf numFmtId="0" fontId="15" fillId="0" borderId="101" xfId="0" applyFont="1" applyBorder="1" applyAlignment="1">
      <alignment horizontal="right" wrapText="1"/>
    </xf>
    <xf numFmtId="0" fontId="15" fillId="0" borderId="102" xfId="0" applyFont="1" applyBorder="1" applyAlignment="1">
      <alignment horizontal="right" wrapText="1"/>
    </xf>
    <xf numFmtId="0" fontId="15" fillId="0" borderId="103" xfId="0" applyFont="1" applyBorder="1" applyAlignment="1">
      <alignment horizontal="right" wrapText="1"/>
    </xf>
    <xf numFmtId="3" fontId="15" fillId="0" borderId="97" xfId="0" applyNumberFormat="1" applyFont="1" applyBorder="1" applyAlignment="1">
      <alignment horizontal="right" wrapText="1"/>
    </xf>
    <xf numFmtId="3" fontId="15" fillId="0" borderId="98" xfId="0" applyNumberFormat="1" applyFont="1" applyBorder="1" applyAlignment="1">
      <alignment horizontal="right" wrapText="1"/>
    </xf>
    <xf numFmtId="3" fontId="15" fillId="0" borderId="99" xfId="0" applyNumberFormat="1" applyFont="1" applyBorder="1" applyAlignment="1">
      <alignment horizontal="right" wrapText="1"/>
    </xf>
    <xf numFmtId="0" fontId="15" fillId="0" borderId="97" xfId="0" applyFont="1" applyBorder="1" applyAlignment="1">
      <alignment horizontal="right" wrapText="1"/>
    </xf>
    <xf numFmtId="0" fontId="15" fillId="0" borderId="99" xfId="0" applyFont="1" applyBorder="1" applyAlignment="1">
      <alignment horizontal="right" wrapText="1"/>
    </xf>
    <xf numFmtId="0" fontId="15" fillId="0" borderId="100" xfId="0" applyFont="1" applyBorder="1" applyAlignment="1">
      <alignment horizontal="right" wrapText="1"/>
    </xf>
    <xf numFmtId="0" fontId="0" fillId="0" borderId="0" xfId="0" applyBorder="1" applyAlignment="1">
      <alignment horizontal="center" vertical="center" shrinkToFit="1"/>
    </xf>
    <xf numFmtId="0" fontId="10" fillId="0" borderId="0" xfId="0" applyFont="1" applyBorder="1" applyAlignment="1">
      <alignment shrinkToFit="1"/>
    </xf>
    <xf numFmtId="0" fontId="10" fillId="0" borderId="0" xfId="0" applyFont="1" applyAlignment="1">
      <alignment shrinkToFit="1"/>
    </xf>
    <xf numFmtId="0" fontId="7" fillId="0" borderId="0" xfId="0" applyFont="1" applyBorder="1" applyAlignment="1">
      <alignment horizontal="center" shrinkToFit="1"/>
    </xf>
    <xf numFmtId="0" fontId="0" fillId="0" borderId="0" xfId="0" applyBorder="1" applyAlignment="1">
      <alignment shrinkToFit="1"/>
    </xf>
    <xf numFmtId="49" fontId="7" fillId="0" borderId="0" xfId="0" applyNumberFormat="1" applyFont="1" applyBorder="1" applyAlignment="1">
      <alignment horizontal="center" shrinkToFit="1"/>
    </xf>
    <xf numFmtId="0" fontId="14" fillId="0" borderId="0" xfId="0" applyFont="1" applyBorder="1" applyAlignment="1">
      <alignment shrinkToFit="1"/>
    </xf>
    <xf numFmtId="10" fontId="4" fillId="0" borderId="0" xfId="0" applyNumberFormat="1" applyFont="1" applyBorder="1" applyAlignment="1">
      <alignment horizontal="center" vertical="center" shrinkToFit="1"/>
    </xf>
    <xf numFmtId="10" fontId="0" fillId="0" borderId="0" xfId="0" applyNumberFormat="1" applyFont="1" applyBorder="1" applyAlignment="1">
      <alignment vertical="center" shrinkToFit="1"/>
    </xf>
    <xf numFmtId="10" fontId="4" fillId="0" borderId="0" xfId="0" applyNumberFormat="1" applyFont="1" applyBorder="1" applyAlignment="1">
      <alignment vertical="center" shrinkToFit="1"/>
    </xf>
    <xf numFmtId="38" fontId="10" fillId="0" borderId="0" xfId="1" applyFont="1" applyBorder="1" applyAlignment="1">
      <alignment horizontal="center" vertical="center" shrinkToFit="1"/>
    </xf>
    <xf numFmtId="3" fontId="4" fillId="0" borderId="0" xfId="0" applyNumberFormat="1" applyFont="1" applyBorder="1" applyAlignment="1">
      <alignment vertical="center" shrinkToFit="1"/>
    </xf>
    <xf numFmtId="0" fontId="0" fillId="0" borderId="0" xfId="0" applyBorder="1" applyAlignment="1">
      <alignment vertical="center" shrinkToFit="1"/>
    </xf>
    <xf numFmtId="38" fontId="6" fillId="0" borderId="1" xfId="1" applyFont="1" applyBorder="1"/>
    <xf numFmtId="0" fontId="7" fillId="0" borderId="64" xfId="0" applyFont="1" applyBorder="1" applyAlignment="1">
      <alignment horizontal="center" vertical="center"/>
    </xf>
    <xf numFmtId="0" fontId="7" fillId="0" borderId="40" xfId="0" applyFont="1" applyBorder="1" applyAlignment="1">
      <alignment horizontal="center" vertical="center"/>
    </xf>
    <xf numFmtId="0" fontId="7" fillId="0" borderId="19" xfId="0" applyFont="1" applyBorder="1" applyAlignment="1">
      <alignment horizontal="center" vertical="center"/>
    </xf>
    <xf numFmtId="0" fontId="7" fillId="0" borderId="17"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38" fontId="9" fillId="0" borderId="17" xfId="1" applyFont="1" applyBorder="1" applyAlignment="1">
      <alignment horizontal="left" vertical="center" wrapText="1"/>
    </xf>
    <xf numFmtId="38" fontId="9" fillId="0" borderId="40" xfId="1" applyFont="1" applyBorder="1" applyAlignment="1">
      <alignment horizontal="left" vertical="center"/>
    </xf>
    <xf numFmtId="38" fontId="9" fillId="0" borderId="19" xfId="1" applyFont="1" applyBorder="1" applyAlignment="1">
      <alignment horizontal="left" vertical="center"/>
    </xf>
    <xf numFmtId="38" fontId="13" fillId="0" borderId="40" xfId="1" applyFont="1" applyBorder="1" applyAlignment="1">
      <alignment horizontal="center" vertical="center" wrapText="1"/>
    </xf>
    <xf numFmtId="38" fontId="13" fillId="0" borderId="40" xfId="1" applyFont="1" applyBorder="1" applyAlignment="1">
      <alignment horizontal="center" vertical="center"/>
    </xf>
    <xf numFmtId="38" fontId="13" fillId="0" borderId="19" xfId="1" applyFont="1" applyBorder="1" applyAlignment="1">
      <alignment horizontal="center" vertical="center"/>
    </xf>
    <xf numFmtId="0" fontId="7" fillId="0" borderId="41" xfId="0" applyFont="1" applyBorder="1" applyAlignment="1">
      <alignment horizontal="center" vertical="center"/>
    </xf>
    <xf numFmtId="38" fontId="8" fillId="0" borderId="17" xfId="1" applyFont="1" applyBorder="1" applyAlignment="1">
      <alignment horizontal="right" vertical="center"/>
    </xf>
    <xf numFmtId="38" fontId="8" fillId="0" borderId="40" xfId="1" applyFont="1" applyBorder="1" applyAlignment="1">
      <alignment horizontal="right" vertical="center"/>
    </xf>
    <xf numFmtId="38" fontId="8" fillId="0" borderId="19" xfId="1" applyFont="1" applyBorder="1" applyAlignment="1">
      <alignment horizontal="right" vertical="center"/>
    </xf>
    <xf numFmtId="38" fontId="9" fillId="0" borderId="40" xfId="1" applyFont="1" applyBorder="1" applyAlignment="1">
      <alignment horizontal="center" vertical="center" wrapText="1"/>
    </xf>
    <xf numFmtId="38" fontId="4" fillId="0" borderId="40" xfId="1" applyFont="1" applyBorder="1" applyAlignment="1">
      <alignment horizontal="center" vertical="center"/>
    </xf>
    <xf numFmtId="38" fontId="4" fillId="0" borderId="19" xfId="1" applyFont="1" applyBorder="1" applyAlignment="1">
      <alignment horizontal="center" vertical="center"/>
    </xf>
    <xf numFmtId="38" fontId="9" fillId="0" borderId="40" xfId="1" applyFont="1" applyBorder="1" applyAlignment="1">
      <alignment horizontal="left" vertical="center" wrapText="1"/>
    </xf>
    <xf numFmtId="38" fontId="9" fillId="0" borderId="19" xfId="1" applyFont="1" applyBorder="1" applyAlignment="1">
      <alignment horizontal="left" vertical="center" wrapText="1"/>
    </xf>
    <xf numFmtId="38" fontId="13" fillId="0" borderId="17" xfId="1" applyFont="1" applyBorder="1" applyAlignment="1">
      <alignment horizontal="center" vertical="center" wrapText="1"/>
    </xf>
    <xf numFmtId="38" fontId="13" fillId="0" borderId="19" xfId="1" applyFont="1" applyBorder="1" applyAlignment="1">
      <alignment horizontal="center" vertical="center" wrapText="1"/>
    </xf>
    <xf numFmtId="38" fontId="7" fillId="0" borderId="20" xfId="0" applyNumberFormat="1" applyFont="1" applyBorder="1" applyAlignment="1">
      <alignment horizontal="center" vertical="center"/>
    </xf>
    <xf numFmtId="38" fontId="7" fillId="0" borderId="42" xfId="0" applyNumberFormat="1" applyFont="1" applyBorder="1" applyAlignment="1">
      <alignment horizontal="center" vertical="center"/>
    </xf>
    <xf numFmtId="38" fontId="7" fillId="0" borderId="54" xfId="0" applyNumberFormat="1" applyFont="1" applyBorder="1" applyAlignment="1">
      <alignment horizontal="center" vertical="center"/>
    </xf>
    <xf numFmtId="38" fontId="7" fillId="0" borderId="42" xfId="1" applyFont="1" applyBorder="1" applyAlignment="1">
      <alignment horizontal="center" vertical="center"/>
    </xf>
    <xf numFmtId="38" fontId="7" fillId="0" borderId="22" xfId="1" applyFont="1" applyBorder="1" applyAlignment="1">
      <alignment horizontal="center" vertical="center"/>
    </xf>
    <xf numFmtId="38" fontId="12" fillId="0" borderId="17" xfId="1" applyFont="1" applyBorder="1" applyAlignment="1">
      <alignment horizontal="left" vertical="center" wrapText="1"/>
    </xf>
    <xf numFmtId="38" fontId="12" fillId="0" borderId="40" xfId="1" applyFont="1" applyBorder="1" applyAlignment="1">
      <alignment horizontal="left" vertical="center"/>
    </xf>
    <xf numFmtId="38" fontId="12" fillId="0" borderId="19" xfId="1" applyFont="1" applyBorder="1" applyAlignment="1">
      <alignment horizontal="left" vertical="center"/>
    </xf>
    <xf numFmtId="0" fontId="7" fillId="0" borderId="55" xfId="0" applyFont="1" applyBorder="1" applyAlignment="1">
      <alignment horizontal="center" vertical="center"/>
    </xf>
    <xf numFmtId="0" fontId="7" fillId="0" borderId="42" xfId="0" applyFont="1" applyBorder="1" applyAlignment="1">
      <alignment horizontal="center" vertical="center"/>
    </xf>
    <xf numFmtId="38" fontId="8" fillId="0" borderId="20" xfId="1" applyFont="1" applyBorder="1" applyAlignment="1">
      <alignment horizontal="right" vertical="center"/>
    </xf>
    <xf numFmtId="38" fontId="8" fillId="0" borderId="42" xfId="1" applyFont="1" applyBorder="1" applyAlignment="1">
      <alignment horizontal="right" vertical="center"/>
    </xf>
    <xf numFmtId="38" fontId="8" fillId="0" borderId="22" xfId="1" applyFont="1" applyBorder="1" applyAlignment="1">
      <alignment horizontal="right" vertical="center"/>
    </xf>
    <xf numFmtId="38" fontId="7" fillId="0" borderId="20" xfId="1" applyFont="1" applyBorder="1" applyAlignment="1">
      <alignment horizontal="center" vertical="center"/>
    </xf>
    <xf numFmtId="0" fontId="10" fillId="0" borderId="13" xfId="0" applyFont="1" applyBorder="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10" fontId="10" fillId="0" borderId="17" xfId="0" applyNumberFormat="1" applyFont="1" applyBorder="1" applyAlignment="1">
      <alignment horizontal="right" vertical="center"/>
    </xf>
    <xf numFmtId="10" fontId="10" fillId="0" borderId="40" xfId="0" applyNumberFormat="1" applyFont="1" applyBorder="1" applyAlignment="1">
      <alignment horizontal="right" vertical="center"/>
    </xf>
    <xf numFmtId="10" fontId="10" fillId="0" borderId="41" xfId="0" applyNumberFormat="1" applyFont="1" applyBorder="1" applyAlignment="1">
      <alignment horizontal="right" vertical="center"/>
    </xf>
    <xf numFmtId="0" fontId="10" fillId="0" borderId="2" xfId="0" applyFont="1" applyBorder="1" applyAlignment="1">
      <alignment horizontal="center" vertical="center"/>
    </xf>
    <xf numFmtId="10" fontId="10" fillId="0" borderId="19" xfId="0" applyNumberFormat="1" applyFont="1" applyBorder="1" applyAlignment="1">
      <alignment horizontal="right" vertical="center"/>
    </xf>
    <xf numFmtId="10" fontId="10" fillId="0" borderId="2" xfId="0" applyNumberFormat="1" applyFont="1" applyBorder="1" applyAlignment="1">
      <alignment horizontal="right" vertical="center"/>
    </xf>
    <xf numFmtId="38" fontId="10" fillId="0" borderId="2" xfId="1" applyFont="1" applyBorder="1" applyAlignment="1">
      <alignment horizontal="right" vertical="center"/>
    </xf>
    <xf numFmtId="38" fontId="10" fillId="0" borderId="17" xfId="1" applyFont="1" applyBorder="1" applyAlignment="1">
      <alignment horizontal="right" vertical="center"/>
    </xf>
    <xf numFmtId="38" fontId="10" fillId="0" borderId="40" xfId="1" applyFont="1" applyBorder="1" applyAlignment="1">
      <alignment horizontal="right" vertical="center"/>
    </xf>
    <xf numFmtId="38" fontId="10" fillId="0" borderId="19" xfId="1" applyFont="1" applyBorder="1" applyAlignment="1">
      <alignment horizontal="right" vertical="center"/>
    </xf>
    <xf numFmtId="10" fontId="10" fillId="0" borderId="33" xfId="0" applyNumberFormat="1" applyFont="1" applyBorder="1" applyAlignment="1">
      <alignment horizontal="right" vertical="center"/>
    </xf>
    <xf numFmtId="0" fontId="7" fillId="0" borderId="49" xfId="0" applyFont="1" applyBorder="1" applyAlignment="1">
      <alignment horizontal="center" vertical="center"/>
    </xf>
    <xf numFmtId="0" fontId="7" fillId="0" borderId="1" xfId="0" applyFont="1" applyBorder="1" applyAlignment="1">
      <alignment horizontal="center" vertical="center"/>
    </xf>
    <xf numFmtId="0" fontId="7" fillId="0" borderId="52"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3" xfId="0" applyFont="1" applyBorder="1" applyAlignment="1">
      <alignment horizontal="center" vertical="center"/>
    </xf>
    <xf numFmtId="10" fontId="10" fillId="0" borderId="43" xfId="0" applyNumberFormat="1" applyFont="1" applyBorder="1" applyAlignment="1">
      <alignment horizontal="right" vertical="center"/>
    </xf>
    <xf numFmtId="10" fontId="10" fillId="0" borderId="44" xfId="0" applyNumberFormat="1" applyFont="1" applyBorder="1" applyAlignment="1">
      <alignment horizontal="right" vertical="center"/>
    </xf>
    <xf numFmtId="10" fontId="10" fillId="0" borderId="45" xfId="0" applyNumberFormat="1" applyFont="1" applyBorder="1" applyAlignment="1">
      <alignment horizontal="right" vertical="center"/>
    </xf>
    <xf numFmtId="10" fontId="10" fillId="0" borderId="56" xfId="0" applyNumberFormat="1" applyFont="1" applyBorder="1" applyAlignment="1">
      <alignment horizontal="right"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49" fontId="10" fillId="0" borderId="46" xfId="1" applyNumberFormat="1" applyFont="1" applyBorder="1" applyAlignment="1">
      <alignment horizontal="center" vertical="center"/>
    </xf>
    <xf numFmtId="49" fontId="10" fillId="0" borderId="47" xfId="1" applyNumberFormat="1" applyFont="1" applyBorder="1" applyAlignment="1">
      <alignment horizontal="center" vertical="center"/>
    </xf>
    <xf numFmtId="49" fontId="10" fillId="0" borderId="48" xfId="1" applyNumberFormat="1" applyFont="1" applyBorder="1" applyAlignment="1">
      <alignment horizontal="center" vertical="center"/>
    </xf>
    <xf numFmtId="0" fontId="10" fillId="0" borderId="67" xfId="0" applyFont="1" applyBorder="1" applyAlignment="1">
      <alignment horizontal="left" vertical="center" wrapText="1"/>
    </xf>
    <xf numFmtId="0" fontId="10" fillId="0" borderId="68" xfId="0" applyFont="1" applyBorder="1" applyAlignment="1">
      <alignment horizontal="left" vertical="center"/>
    </xf>
    <xf numFmtId="0" fontId="10" fillId="0" borderId="69" xfId="0" applyFont="1" applyBorder="1" applyAlignment="1">
      <alignment horizontal="left" vertical="center"/>
    </xf>
    <xf numFmtId="0" fontId="10" fillId="0" borderId="70" xfId="0" applyFont="1" applyBorder="1" applyAlignment="1">
      <alignment horizontal="left" vertical="center"/>
    </xf>
    <xf numFmtId="0" fontId="10" fillId="0" borderId="7" xfId="0" applyFont="1" applyBorder="1" applyAlignment="1">
      <alignment horizontal="center" vertical="center"/>
    </xf>
    <xf numFmtId="38" fontId="10" fillId="0" borderId="33" xfId="1" applyFont="1" applyBorder="1" applyAlignment="1">
      <alignment horizontal="right" vertical="center"/>
    </xf>
    <xf numFmtId="38" fontId="10" fillId="0" borderId="46" xfId="1" applyFont="1" applyBorder="1" applyAlignment="1">
      <alignment horizontal="right" vertical="center"/>
    </xf>
    <xf numFmtId="38" fontId="10" fillId="0" borderId="47" xfId="1" applyFont="1" applyBorder="1" applyAlignment="1">
      <alignment horizontal="right" vertical="center"/>
    </xf>
    <xf numFmtId="38" fontId="10" fillId="0" borderId="48" xfId="1" applyFont="1" applyBorder="1" applyAlignment="1">
      <alignment horizontal="right" vertical="center"/>
    </xf>
    <xf numFmtId="0" fontId="14" fillId="0" borderId="40" xfId="0" applyFont="1" applyBorder="1" applyAlignment="1">
      <alignment horizontal="center" vertical="center"/>
    </xf>
    <xf numFmtId="0" fontId="14" fillId="0" borderId="19" xfId="0" applyFont="1" applyBorder="1" applyAlignment="1">
      <alignment horizontal="center" vertical="center"/>
    </xf>
    <xf numFmtId="0" fontId="0" fillId="0" borderId="40" xfId="0" applyBorder="1" applyAlignment="1">
      <alignment horizontal="center" vertical="center"/>
    </xf>
    <xf numFmtId="0" fontId="0" fillId="0" borderId="19" xfId="0" applyBorder="1" applyAlignment="1">
      <alignment horizontal="center" vertical="center"/>
    </xf>
    <xf numFmtId="0" fontId="10" fillId="0" borderId="38" xfId="0" applyFont="1" applyBorder="1" applyAlignment="1">
      <alignment horizontal="center" vertical="center"/>
    </xf>
    <xf numFmtId="0" fontId="10" fillId="0" borderId="33" xfId="0" applyFont="1" applyBorder="1" applyAlignment="1">
      <alignment horizontal="center" vertical="center"/>
    </xf>
    <xf numFmtId="0" fontId="10" fillId="0" borderId="64" xfId="0" applyFont="1" applyBorder="1" applyAlignment="1">
      <alignment horizontal="center" vertical="center"/>
    </xf>
    <xf numFmtId="0" fontId="10" fillId="0" borderId="40" xfId="0" applyFont="1" applyBorder="1" applyAlignment="1">
      <alignment horizontal="center" vertical="center"/>
    </xf>
    <xf numFmtId="0" fontId="10" fillId="0" borderId="19" xfId="0" applyFont="1" applyBorder="1" applyAlignment="1">
      <alignment horizontal="center" vertical="center"/>
    </xf>
    <xf numFmtId="0" fontId="7" fillId="0" borderId="12"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3" xfId="0" applyFont="1" applyBorder="1" applyAlignment="1">
      <alignment horizontal="center" vertical="center" wrapText="1"/>
    </xf>
    <xf numFmtId="0" fontId="10" fillId="0" borderId="65" xfId="0" applyFont="1" applyBorder="1" applyAlignment="1">
      <alignment horizontal="center" vertical="center"/>
    </xf>
    <xf numFmtId="0" fontId="8" fillId="0" borderId="44" xfId="0" applyFont="1" applyBorder="1" applyAlignment="1">
      <alignment horizontal="left" vertical="center"/>
    </xf>
    <xf numFmtId="0" fontId="7" fillId="0" borderId="13" xfId="0" applyFont="1" applyBorder="1" applyAlignment="1">
      <alignment horizontal="center" vertical="center"/>
    </xf>
    <xf numFmtId="0" fontId="7" fillId="0" borderId="59" xfId="0" applyFont="1" applyBorder="1" applyAlignment="1">
      <alignment horizontal="center" vertical="center"/>
    </xf>
    <xf numFmtId="0" fontId="7" fillId="0" borderId="15" xfId="0" applyFont="1" applyBorder="1" applyAlignment="1">
      <alignment horizontal="center" vertical="center"/>
    </xf>
    <xf numFmtId="0" fontId="10" fillId="0" borderId="15" xfId="0" applyFont="1" applyBorder="1" applyAlignment="1">
      <alignment horizontal="center" vertical="center"/>
    </xf>
    <xf numFmtId="0" fontId="10" fillId="0" borderId="17" xfId="0" applyFont="1" applyBorder="1" applyAlignment="1">
      <alignment horizontal="center" vertical="center"/>
    </xf>
    <xf numFmtId="38" fontId="7" fillId="0" borderId="2" xfId="1" applyFont="1" applyBorder="1" applyAlignment="1">
      <alignment horizontal="right" vertical="center"/>
    </xf>
    <xf numFmtId="38" fontId="7" fillId="0" borderId="3" xfId="1" applyFont="1" applyBorder="1" applyAlignment="1">
      <alignment horizontal="right" vertical="center"/>
    </xf>
    <xf numFmtId="0" fontId="7" fillId="0" borderId="12" xfId="0" applyFont="1" applyBorder="1" applyAlignment="1">
      <alignment horizontal="center" vertical="center"/>
    </xf>
    <xf numFmtId="0" fontId="7" fillId="0" borderId="65" xfId="0" applyFont="1" applyBorder="1" applyAlignment="1">
      <alignment horizontal="center" vertical="center"/>
    </xf>
    <xf numFmtId="0" fontId="7" fillId="0" borderId="22" xfId="0" applyFont="1" applyBorder="1" applyAlignment="1">
      <alignment horizontal="center" vertical="center"/>
    </xf>
    <xf numFmtId="0" fontId="7" fillId="0" borderId="28"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38" fontId="7" fillId="0" borderId="17" xfId="1" applyFont="1" applyBorder="1" applyAlignment="1">
      <alignment horizontal="right" vertical="center"/>
    </xf>
    <xf numFmtId="38" fontId="7" fillId="0" borderId="40" xfId="1" applyFont="1" applyBorder="1" applyAlignment="1">
      <alignment horizontal="right" vertical="center"/>
    </xf>
    <xf numFmtId="38" fontId="7" fillId="0" borderId="19" xfId="1" applyFont="1" applyBorder="1" applyAlignment="1">
      <alignment horizontal="right" vertical="center"/>
    </xf>
    <xf numFmtId="0" fontId="7" fillId="0" borderId="16" xfId="0" applyFont="1" applyBorder="1" applyAlignment="1">
      <alignment horizontal="center" vertical="center"/>
    </xf>
    <xf numFmtId="10" fontId="7" fillId="0" borderId="28" xfId="0" applyNumberFormat="1" applyFont="1" applyBorder="1" applyAlignment="1">
      <alignment horizontal="right" vertical="center"/>
    </xf>
    <xf numFmtId="10" fontId="7" fillId="0" borderId="23" xfId="0" applyNumberFormat="1" applyFont="1" applyBorder="1" applyAlignment="1">
      <alignment horizontal="right" vertical="center"/>
    </xf>
    <xf numFmtId="0" fontId="10" fillId="0" borderId="0" xfId="0" applyFont="1" applyAlignment="1">
      <alignment horizontal="center" vertical="center"/>
    </xf>
    <xf numFmtId="0" fontId="5" fillId="0" borderId="44" xfId="0" applyFont="1" applyBorder="1" applyAlignment="1">
      <alignment horizontal="center" vertical="center"/>
    </xf>
    <xf numFmtId="0" fontId="7" fillId="0" borderId="11" xfId="0" applyFont="1" applyBorder="1" applyAlignment="1">
      <alignment horizontal="center" vertical="center"/>
    </xf>
    <xf numFmtId="58" fontId="7" fillId="0" borderId="65" xfId="0" applyNumberFormat="1" applyFont="1" applyBorder="1" applyAlignment="1">
      <alignment horizontal="center" vertical="center"/>
    </xf>
    <xf numFmtId="58" fontId="7" fillId="0" borderId="74" xfId="0" applyNumberFormat="1" applyFont="1" applyBorder="1" applyAlignment="1">
      <alignment horizontal="center" vertical="center"/>
    </xf>
    <xf numFmtId="58" fontId="7" fillId="0" borderId="2" xfId="0" applyNumberFormat="1" applyFont="1" applyBorder="1" applyAlignment="1">
      <alignment horizontal="center" vertical="center"/>
    </xf>
    <xf numFmtId="58" fontId="7" fillId="0" borderId="75" xfId="0" applyNumberFormat="1" applyFont="1" applyBorder="1" applyAlignment="1">
      <alignment horizontal="center" vertical="center"/>
    </xf>
    <xf numFmtId="0" fontId="7" fillId="0" borderId="75" xfId="0" applyFont="1" applyBorder="1" applyAlignment="1">
      <alignment horizontal="center" vertical="center"/>
    </xf>
    <xf numFmtId="1" fontId="7" fillId="0" borderId="2" xfId="0" applyNumberFormat="1" applyFont="1" applyBorder="1" applyAlignment="1">
      <alignment horizontal="center" vertical="center"/>
    </xf>
    <xf numFmtId="1" fontId="7" fillId="0" borderId="75" xfId="0" applyNumberFormat="1" applyFont="1" applyBorder="1" applyAlignment="1">
      <alignment horizontal="center" vertical="center"/>
    </xf>
    <xf numFmtId="0" fontId="7" fillId="0" borderId="76" xfId="0" applyFont="1" applyBorder="1" applyAlignment="1">
      <alignment horizontal="center" vertical="center"/>
    </xf>
    <xf numFmtId="38" fontId="10" fillId="0" borderId="35" xfId="1" applyFont="1" applyBorder="1" applyAlignment="1">
      <alignment horizontal="right" vertical="center"/>
    </xf>
    <xf numFmtId="49" fontId="10" fillId="0" borderId="46" xfId="0" applyNumberFormat="1" applyFont="1" applyBorder="1" applyAlignment="1">
      <alignment horizontal="right" vertical="center"/>
    </xf>
    <xf numFmtId="49" fontId="10" fillId="0" borderId="47" xfId="0" applyNumberFormat="1" applyFont="1" applyBorder="1" applyAlignment="1">
      <alignment horizontal="right" vertical="center"/>
    </xf>
    <xf numFmtId="49" fontId="10" fillId="0" borderId="48" xfId="0" applyNumberFormat="1" applyFont="1" applyBorder="1" applyAlignment="1">
      <alignment horizontal="right" vertical="center"/>
    </xf>
    <xf numFmtId="49" fontId="10" fillId="0" borderId="17" xfId="1" applyNumberFormat="1" applyFont="1" applyBorder="1" applyAlignment="1">
      <alignment horizontal="center" vertical="center"/>
    </xf>
    <xf numFmtId="49" fontId="10" fillId="0" borderId="40" xfId="1" applyNumberFormat="1" applyFont="1" applyBorder="1" applyAlignment="1">
      <alignment horizontal="center" vertical="center"/>
    </xf>
    <xf numFmtId="49" fontId="10" fillId="0" borderId="19" xfId="1" applyNumberFormat="1" applyFont="1" applyBorder="1" applyAlignment="1">
      <alignment horizontal="center" vertical="center"/>
    </xf>
    <xf numFmtId="49" fontId="10" fillId="0" borderId="17" xfId="0" applyNumberFormat="1" applyFont="1" applyBorder="1" applyAlignment="1">
      <alignment horizontal="right" vertical="center"/>
    </xf>
    <xf numFmtId="49" fontId="10" fillId="0" borderId="40" xfId="0" applyNumberFormat="1" applyFont="1" applyBorder="1" applyAlignment="1">
      <alignment horizontal="right" vertical="center"/>
    </xf>
    <xf numFmtId="49" fontId="10" fillId="0" borderId="19" xfId="0" applyNumberFormat="1" applyFont="1" applyBorder="1" applyAlignment="1">
      <alignment horizontal="right" vertical="center"/>
    </xf>
    <xf numFmtId="49" fontId="10" fillId="0" borderId="83" xfId="0" applyNumberFormat="1" applyFont="1" applyBorder="1" applyAlignment="1">
      <alignment horizontal="right" vertical="center"/>
    </xf>
    <xf numFmtId="49" fontId="10" fillId="0" borderId="41" xfId="0" applyNumberFormat="1" applyFont="1" applyBorder="1" applyAlignment="1">
      <alignment horizontal="right" vertical="center"/>
    </xf>
    <xf numFmtId="0" fontId="10" fillId="0" borderId="66"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38" fontId="9" fillId="0" borderId="40" xfId="1" applyFont="1" applyBorder="1" applyAlignment="1">
      <alignment horizontal="center" vertical="center"/>
    </xf>
    <xf numFmtId="38" fontId="9" fillId="0" borderId="19" xfId="1" applyFont="1" applyBorder="1" applyAlignment="1">
      <alignment horizontal="center" vertical="center"/>
    </xf>
    <xf numFmtId="38" fontId="10" fillId="0" borderId="0" xfId="1" applyFont="1" applyBorder="1" applyAlignment="1">
      <alignment horizontal="center"/>
    </xf>
    <xf numFmtId="38" fontId="8" fillId="0" borderId="0" xfId="1" applyFont="1" applyAlignment="1">
      <alignment horizontal="left"/>
    </xf>
    <xf numFmtId="38" fontId="8" fillId="0" borderId="77" xfId="1" applyFont="1" applyBorder="1" applyAlignment="1">
      <alignment horizontal="left" vertical="center" wrapText="1"/>
    </xf>
    <xf numFmtId="38" fontId="8" fillId="0" borderId="78" xfId="1" applyFont="1" applyBorder="1" applyAlignment="1">
      <alignment horizontal="left" vertical="center" wrapText="1"/>
    </xf>
    <xf numFmtId="38" fontId="8" fillId="0" borderId="65" xfId="1" applyFont="1" applyBorder="1" applyAlignment="1">
      <alignment horizontal="center" vertical="center"/>
    </xf>
    <xf numFmtId="38" fontId="8" fillId="0" borderId="16" xfId="1" applyFont="1" applyBorder="1" applyAlignment="1">
      <alignment horizontal="center" vertical="center"/>
    </xf>
    <xf numFmtId="38" fontId="10" fillId="0" borderId="0" xfId="1" applyFont="1" applyAlignment="1">
      <alignment horizontal="center"/>
    </xf>
    <xf numFmtId="38" fontId="8" fillId="0" borderId="79" xfId="1" applyFont="1" applyBorder="1" applyAlignment="1">
      <alignment horizontal="left" vertical="center" wrapText="1"/>
    </xf>
    <xf numFmtId="178" fontId="8" fillId="0" borderId="65" xfId="1" applyNumberFormat="1" applyFont="1" applyBorder="1" applyAlignment="1">
      <alignment horizontal="center" vertical="center"/>
    </xf>
    <xf numFmtId="0" fontId="7" fillId="0" borderId="7" xfId="0" applyFont="1" applyBorder="1" applyAlignment="1">
      <alignment horizontal="left" vertical="center"/>
    </xf>
    <xf numFmtId="0" fontId="7" fillId="0" borderId="2" xfId="0" applyFont="1" applyBorder="1" applyAlignment="1">
      <alignment horizontal="left"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7" fillId="0" borderId="10" xfId="0" applyFont="1" applyBorder="1" applyAlignment="1">
      <alignment horizontal="left" vertical="center" wrapText="1"/>
    </xf>
    <xf numFmtId="0" fontId="7" fillId="0" borderId="27" xfId="0" applyFont="1" applyBorder="1" applyAlignment="1">
      <alignment horizontal="left" vertical="center" wrapText="1"/>
    </xf>
    <xf numFmtId="0" fontId="7" fillId="0" borderId="0" xfId="0" applyFont="1" applyAlignment="1">
      <alignment horizontal="center"/>
    </xf>
    <xf numFmtId="0" fontId="7" fillId="0" borderId="11" xfId="0" applyFont="1" applyBorder="1" applyAlignment="1">
      <alignment horizontal="left" vertical="center"/>
    </xf>
    <xf numFmtId="0" fontId="7" fillId="0" borderId="28" xfId="0" applyFont="1" applyBorder="1" applyAlignment="1">
      <alignment horizontal="left" vertical="center"/>
    </xf>
    <xf numFmtId="0" fontId="10" fillId="0" borderId="0" xfId="0" applyFont="1" applyAlignment="1">
      <alignment horizontal="center"/>
    </xf>
    <xf numFmtId="0" fontId="8" fillId="0" borderId="0" xfId="0" applyFont="1" applyAlignment="1">
      <alignment horizontal="left"/>
    </xf>
    <xf numFmtId="38" fontId="11" fillId="0" borderId="2" xfId="1" applyFont="1" applyBorder="1" applyAlignment="1">
      <alignment horizontal="right" vertical="center"/>
    </xf>
    <xf numFmtId="38" fontId="11" fillId="0" borderId="3" xfId="1" applyFont="1" applyBorder="1" applyAlignment="1">
      <alignment horizontal="right" vertical="center"/>
    </xf>
    <xf numFmtId="38" fontId="11" fillId="0" borderId="28" xfId="1" applyFont="1" applyBorder="1" applyAlignment="1">
      <alignment horizontal="right" vertical="center"/>
    </xf>
    <xf numFmtId="38" fontId="11" fillId="0" borderId="23" xfId="1" applyFont="1" applyBorder="1" applyAlignment="1">
      <alignment horizontal="righ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38" fontId="11" fillId="0" borderId="13" xfId="1" applyFont="1" applyBorder="1" applyAlignment="1">
      <alignment horizontal="right" vertical="center"/>
    </xf>
    <xf numFmtId="0" fontId="4" fillId="0" borderId="60" xfId="0" applyFont="1" applyBorder="1"/>
    <xf numFmtId="0" fontId="8" fillId="0" borderId="0" xfId="0" applyFont="1" applyAlignment="1">
      <alignment vertical="center"/>
    </xf>
    <xf numFmtId="0" fontId="7" fillId="0" borderId="44" xfId="0" applyFont="1" applyBorder="1" applyAlignment="1">
      <alignment horizontal="center"/>
    </xf>
    <xf numFmtId="0" fontId="4" fillId="0" borderId="67" xfId="0" applyFont="1" applyBorder="1" applyAlignment="1">
      <alignment horizontal="left" vertical="center" wrapText="1"/>
    </xf>
    <xf numFmtId="0" fontId="4" fillId="0" borderId="68" xfId="0" applyFont="1" applyBorder="1" applyAlignment="1">
      <alignment horizontal="left" vertical="center"/>
    </xf>
    <xf numFmtId="0" fontId="4" fillId="0" borderId="92" xfId="0" applyFont="1" applyBorder="1" applyAlignment="1">
      <alignment horizontal="left" vertical="center"/>
    </xf>
    <xf numFmtId="0" fontId="4" fillId="0" borderId="69" xfId="0" applyFont="1" applyBorder="1" applyAlignment="1">
      <alignment horizontal="left" vertical="center"/>
    </xf>
    <xf numFmtId="0" fontId="4" fillId="0" borderId="70" xfId="0" applyFont="1" applyBorder="1" applyAlignment="1">
      <alignment horizontal="left" vertical="center"/>
    </xf>
    <xf numFmtId="0" fontId="4" fillId="0" borderId="90" xfId="0" applyFont="1" applyBorder="1" applyAlignment="1">
      <alignment horizontal="left" vertical="center"/>
    </xf>
    <xf numFmtId="0" fontId="10" fillId="0" borderId="91" xfId="0" applyFont="1" applyBorder="1" applyAlignment="1">
      <alignment horizontal="center" vertical="center"/>
    </xf>
    <xf numFmtId="0" fontId="0" fillId="0" borderId="59" xfId="0" applyBorder="1" applyAlignment="1">
      <alignment horizontal="center" vertical="center"/>
    </xf>
    <xf numFmtId="0" fontId="0" fillId="0" borderId="15" xfId="0" applyBorder="1" applyAlignment="1">
      <alignment horizontal="center" vertical="center"/>
    </xf>
    <xf numFmtId="0" fontId="0" fillId="0" borderId="60" xfId="0" applyBorder="1" applyAlignment="1">
      <alignment horizontal="center" vertical="center"/>
    </xf>
    <xf numFmtId="0" fontId="8" fillId="0" borderId="0" xfId="0" applyFont="1" applyBorder="1" applyAlignment="1">
      <alignment horizontal="left"/>
    </xf>
    <xf numFmtId="0" fontId="10" fillId="0" borderId="89" xfId="0" applyFont="1" applyBorder="1" applyAlignment="1">
      <alignment horizontal="center" vertical="center"/>
    </xf>
    <xf numFmtId="0" fontId="0" fillId="0" borderId="51" xfId="0" applyBorder="1" applyAlignment="1">
      <alignment horizontal="center" vertical="center"/>
    </xf>
    <xf numFmtId="0" fontId="0" fillId="0" borderId="53" xfId="0" applyBorder="1" applyAlignment="1">
      <alignment horizontal="center" vertical="center"/>
    </xf>
    <xf numFmtId="0" fontId="0" fillId="0" borderId="41" xfId="0" applyBorder="1" applyAlignment="1">
      <alignment horizontal="center" vertical="center"/>
    </xf>
    <xf numFmtId="10" fontId="4" fillId="0" borderId="19" xfId="0" applyNumberFormat="1" applyFont="1" applyBorder="1" applyAlignment="1">
      <alignment horizontal="right" vertical="center" shrinkToFit="1"/>
    </xf>
    <xf numFmtId="10" fontId="0" fillId="0" borderId="2" xfId="0" applyNumberFormat="1" applyFont="1" applyBorder="1" applyAlignment="1">
      <alignment horizontal="right" vertical="center" shrinkToFit="1"/>
    </xf>
    <xf numFmtId="10" fontId="0" fillId="0" borderId="3" xfId="0" applyNumberFormat="1" applyFont="1" applyBorder="1" applyAlignment="1">
      <alignment horizontal="right" vertical="center" shrinkToFit="1"/>
    </xf>
    <xf numFmtId="3" fontId="4" fillId="0" borderId="64" xfId="0" applyNumberFormat="1" applyFont="1" applyBorder="1" applyAlignment="1">
      <alignment vertical="center" shrinkToFit="1"/>
    </xf>
    <xf numFmtId="0" fontId="0" fillId="0" borderId="40" xfId="0" applyBorder="1" applyAlignment="1">
      <alignment vertical="center" shrinkToFit="1"/>
    </xf>
    <xf numFmtId="0" fontId="0" fillId="0" borderId="19" xfId="0" applyBorder="1" applyAlignment="1">
      <alignment vertical="center" shrinkToFit="1"/>
    </xf>
    <xf numFmtId="3" fontId="4" fillId="0" borderId="17" xfId="0" applyNumberFormat="1" applyFont="1" applyBorder="1" applyAlignment="1">
      <alignment vertical="center" shrinkToFit="1"/>
    </xf>
    <xf numFmtId="3" fontId="4" fillId="0" borderId="17" xfId="0" applyNumberFormat="1" applyFont="1" applyBorder="1" applyAlignment="1">
      <alignment horizontal="right" vertical="center" shrinkToFit="1"/>
    </xf>
    <xf numFmtId="0" fontId="0" fillId="0" borderId="40" xfId="0" applyBorder="1" applyAlignment="1">
      <alignment horizontal="right" vertical="center" shrinkToFit="1"/>
    </xf>
    <xf numFmtId="0" fontId="0" fillId="0" borderId="19" xfId="0" applyBorder="1" applyAlignment="1">
      <alignment horizontal="right" vertical="center" shrinkToFit="1"/>
    </xf>
    <xf numFmtId="0" fontId="10" fillId="0" borderId="41" xfId="0" applyFont="1" applyBorder="1" applyAlignment="1">
      <alignment horizontal="center" vertical="center"/>
    </xf>
    <xf numFmtId="179" fontId="4" fillId="0" borderId="17" xfId="0" applyNumberFormat="1" applyFont="1" applyBorder="1" applyAlignment="1">
      <alignment horizontal="right" vertical="center" shrinkToFit="1"/>
    </xf>
    <xf numFmtId="179" fontId="1" fillId="0" borderId="40" xfId="0" applyNumberFormat="1" applyFont="1" applyBorder="1" applyAlignment="1">
      <alignment horizontal="right" vertical="center" shrinkToFit="1"/>
    </xf>
    <xf numFmtId="179" fontId="1" fillId="0" borderId="19" xfId="0" applyNumberFormat="1" applyFont="1" applyBorder="1" applyAlignment="1">
      <alignment horizontal="right" vertical="center" shrinkToFit="1"/>
    </xf>
    <xf numFmtId="0" fontId="10" fillId="0" borderId="40" xfId="0" applyFont="1"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10" fillId="0" borderId="83" xfId="0" applyFont="1" applyBorder="1" applyAlignment="1">
      <alignment horizontal="center" vertical="center"/>
    </xf>
    <xf numFmtId="3" fontId="4" fillId="0" borderId="66" xfId="0" applyNumberFormat="1" applyFont="1" applyBorder="1" applyAlignment="1">
      <alignment vertical="center" shrinkToFit="1"/>
    </xf>
    <xf numFmtId="0" fontId="0" fillId="0" borderId="47" xfId="0" applyBorder="1" applyAlignment="1">
      <alignment vertical="center" shrinkToFit="1"/>
    </xf>
    <xf numFmtId="0" fontId="0" fillId="0" borderId="48" xfId="0" applyBorder="1" applyAlignment="1">
      <alignment vertical="center" shrinkToFit="1"/>
    </xf>
    <xf numFmtId="3" fontId="4" fillId="0" borderId="46" xfId="0" applyNumberFormat="1" applyFont="1" applyBorder="1" applyAlignment="1">
      <alignment vertical="center" shrinkToFit="1"/>
    </xf>
    <xf numFmtId="179" fontId="4" fillId="0" borderId="46" xfId="0" applyNumberFormat="1" applyFont="1" applyBorder="1" applyAlignment="1">
      <alignment horizontal="right" vertical="center" shrinkToFit="1"/>
    </xf>
    <xf numFmtId="179" fontId="1" fillId="0" borderId="47" xfId="0" applyNumberFormat="1" applyFont="1" applyBorder="1" applyAlignment="1">
      <alignment horizontal="right" vertical="center" shrinkToFit="1"/>
    </xf>
    <xf numFmtId="179" fontId="1" fillId="0" borderId="48" xfId="0" applyNumberFormat="1" applyFont="1" applyBorder="1" applyAlignment="1">
      <alignment horizontal="right" vertical="center" shrinkToFit="1"/>
    </xf>
    <xf numFmtId="10" fontId="4" fillId="0" borderId="35" xfId="0" applyNumberFormat="1" applyFont="1" applyBorder="1" applyAlignment="1">
      <alignment horizontal="right" vertical="center" shrinkToFit="1"/>
    </xf>
    <xf numFmtId="10" fontId="0" fillId="0" borderId="35" xfId="0" applyNumberFormat="1" applyFont="1" applyBorder="1" applyAlignment="1">
      <alignment horizontal="right" vertical="center" shrinkToFit="1"/>
    </xf>
    <xf numFmtId="10" fontId="4" fillId="0" borderId="48" xfId="0" applyNumberFormat="1" applyFont="1" applyBorder="1" applyAlignment="1">
      <alignment horizontal="right" vertical="center" shrinkToFit="1"/>
    </xf>
    <xf numFmtId="10" fontId="0" fillId="0" borderId="36" xfId="0" applyNumberFormat="1" applyFont="1" applyBorder="1" applyAlignment="1">
      <alignment horizontal="right" vertical="center" shrinkToFit="1"/>
    </xf>
    <xf numFmtId="10" fontId="4" fillId="0" borderId="45" xfId="0" applyNumberFormat="1" applyFont="1" applyBorder="1" applyAlignment="1">
      <alignment horizontal="right" vertical="center" shrinkToFit="1"/>
    </xf>
    <xf numFmtId="10" fontId="0" fillId="0" borderId="33" xfId="0" applyNumberFormat="1" applyFont="1" applyBorder="1" applyAlignment="1">
      <alignment horizontal="right" vertical="center" shrinkToFit="1"/>
    </xf>
    <xf numFmtId="0" fontId="10" fillId="0" borderId="17" xfId="0" applyFont="1" applyBorder="1" applyAlignment="1">
      <alignment horizontal="center" vertical="center" shrinkToFit="1"/>
    </xf>
    <xf numFmtId="0" fontId="0" fillId="0" borderId="19" xfId="0" applyBorder="1" applyAlignment="1">
      <alignment horizontal="center" vertical="center" shrinkToFit="1"/>
    </xf>
    <xf numFmtId="0" fontId="7" fillId="0" borderId="44" xfId="0" applyFont="1" applyBorder="1" applyAlignment="1">
      <alignment horizontal="center" shrinkToFit="1"/>
    </xf>
    <xf numFmtId="0" fontId="10" fillId="0" borderId="91" xfId="0" applyFont="1" applyBorder="1" applyAlignment="1">
      <alignment horizontal="center" vertical="center" shrinkToFit="1"/>
    </xf>
    <xf numFmtId="0" fontId="0" fillId="0" borderId="59" xfId="0" applyBorder="1" applyAlignment="1">
      <alignment horizontal="center" vertical="center" shrinkToFit="1"/>
    </xf>
    <xf numFmtId="0" fontId="0" fillId="0" borderId="15" xfId="0" applyBorder="1" applyAlignment="1">
      <alignment horizontal="center" vertical="center" shrinkToFit="1"/>
    </xf>
    <xf numFmtId="0" fontId="10" fillId="0" borderId="89" xfId="0" applyFont="1" applyBorder="1" applyAlignment="1">
      <alignment horizontal="center" vertical="center" shrinkToFit="1"/>
    </xf>
    <xf numFmtId="0" fontId="0" fillId="0" borderId="51" xfId="0" applyBorder="1" applyAlignment="1">
      <alignment horizontal="center" vertical="center" shrinkToFit="1"/>
    </xf>
    <xf numFmtId="0" fontId="0" fillId="0" borderId="53" xfId="0" applyBorder="1" applyAlignment="1">
      <alignment horizontal="center" vertical="center" shrinkToFit="1"/>
    </xf>
    <xf numFmtId="0" fontId="10" fillId="0" borderId="19" xfId="0" applyFont="1" applyBorder="1" applyAlignment="1">
      <alignment horizontal="center" vertical="center" shrinkToFit="1"/>
    </xf>
    <xf numFmtId="0" fontId="10" fillId="0" borderId="59" xfId="0" applyFont="1" applyBorder="1" applyAlignment="1">
      <alignment horizontal="center" vertical="center" shrinkToFit="1"/>
    </xf>
    <xf numFmtId="0" fontId="0" fillId="0" borderId="60" xfId="0" applyBorder="1" applyAlignment="1">
      <alignment horizontal="center" vertical="center" shrinkToFit="1"/>
    </xf>
    <xf numFmtId="10" fontId="0" fillId="0" borderId="34" xfId="0" applyNumberFormat="1" applyFont="1" applyBorder="1" applyAlignment="1">
      <alignment horizontal="right" vertical="center" shrinkToFit="1"/>
    </xf>
    <xf numFmtId="3" fontId="10" fillId="0" borderId="17" xfId="0" applyNumberFormat="1" applyFont="1" applyBorder="1" applyAlignment="1">
      <alignment horizontal="right" vertical="center" shrinkToFit="1"/>
    </xf>
    <xf numFmtId="38" fontId="10" fillId="0" borderId="88" xfId="1" applyFont="1" applyBorder="1" applyAlignment="1">
      <alignment horizontal="center" vertical="center"/>
    </xf>
    <xf numFmtId="38" fontId="10" fillId="0" borderId="85" xfId="1" applyFont="1" applyBorder="1" applyAlignment="1">
      <alignment horizontal="center" vertical="center"/>
    </xf>
    <xf numFmtId="38" fontId="10" fillId="0" borderId="104" xfId="1" applyFont="1" applyBorder="1" applyAlignment="1">
      <alignment horizontal="center" vertical="center"/>
    </xf>
    <xf numFmtId="3" fontId="4" fillId="0" borderId="87" xfId="0" applyNumberFormat="1" applyFont="1" applyBorder="1" applyAlignment="1">
      <alignment vertical="center" shrinkToFit="1"/>
    </xf>
    <xf numFmtId="0" fontId="0" fillId="0" borderId="44" xfId="0" applyBorder="1" applyAlignment="1">
      <alignment vertical="center" shrinkToFit="1"/>
    </xf>
    <xf numFmtId="3" fontId="4" fillId="0" borderId="86" xfId="0" applyNumberFormat="1" applyFont="1" applyBorder="1" applyAlignment="1">
      <alignment vertical="center" shrinkToFit="1"/>
    </xf>
    <xf numFmtId="0" fontId="0" fillId="0" borderId="85" xfId="0" applyBorder="1" applyAlignment="1">
      <alignment vertical="center" shrinkToFit="1"/>
    </xf>
    <xf numFmtId="0" fontId="0" fillId="0" borderId="84" xfId="0" applyBorder="1" applyAlignment="1">
      <alignment vertical="center" shrinkToFit="1"/>
    </xf>
    <xf numFmtId="179" fontId="4" fillId="0" borderId="86" xfId="0" applyNumberFormat="1" applyFont="1" applyBorder="1" applyAlignment="1">
      <alignment horizontal="right" vertical="center" shrinkToFit="1"/>
    </xf>
    <xf numFmtId="179" fontId="1" fillId="0" borderId="85" xfId="0" applyNumberFormat="1" applyFont="1" applyBorder="1" applyAlignment="1">
      <alignment horizontal="right" vertical="center" shrinkToFit="1"/>
    </xf>
    <xf numFmtId="179" fontId="1" fillId="0" borderId="84" xfId="0" applyNumberFormat="1" applyFont="1" applyBorder="1" applyAlignment="1">
      <alignment horizontal="right" vertical="center" shrinkToFit="1"/>
    </xf>
    <xf numFmtId="3" fontId="10" fillId="0" borderId="46" xfId="0" applyNumberFormat="1" applyFont="1" applyBorder="1" applyAlignment="1">
      <alignment horizontal="right" vertical="center" shrinkToFit="1"/>
    </xf>
    <xf numFmtId="0" fontId="0" fillId="0" borderId="47" xfId="0" applyBorder="1" applyAlignment="1">
      <alignment horizontal="right" vertical="center" shrinkToFit="1"/>
    </xf>
    <xf numFmtId="0" fontId="0" fillId="0" borderId="48" xfId="0" applyBorder="1" applyAlignment="1">
      <alignment horizontal="right" vertical="center" shrinkToFit="1"/>
    </xf>
    <xf numFmtId="0" fontId="10" fillId="0" borderId="0" xfId="0" applyFont="1" applyBorder="1" applyAlignment="1">
      <alignment horizontal="center" vertical="center" shrinkToFit="1"/>
    </xf>
    <xf numFmtId="0" fontId="0" fillId="0" borderId="0" xfId="0" applyBorder="1" applyAlignment="1">
      <alignment horizontal="center" vertical="center" shrinkToFit="1"/>
    </xf>
    <xf numFmtId="32" fontId="7" fillId="0" borderId="0" xfId="0" applyNumberFormat="1" applyFont="1" applyBorder="1" applyAlignment="1">
      <alignment horizontal="left" shrinkToFit="1"/>
    </xf>
    <xf numFmtId="3" fontId="4" fillId="0" borderId="0" xfId="0" applyNumberFormat="1" applyFont="1" applyBorder="1" applyAlignment="1">
      <alignment vertical="center" shrinkToFit="1"/>
    </xf>
    <xf numFmtId="0" fontId="0" fillId="0" borderId="0" xfId="0" applyBorder="1" applyAlignment="1">
      <alignment vertical="center" shrinkToFit="1"/>
    </xf>
    <xf numFmtId="10" fontId="4" fillId="0" borderId="0" xfId="0" applyNumberFormat="1" applyFont="1" applyBorder="1" applyAlignment="1">
      <alignment horizontal="center" vertical="center" shrinkToFit="1"/>
    </xf>
    <xf numFmtId="10" fontId="0" fillId="0" borderId="0" xfId="0" applyNumberFormat="1" applyFont="1" applyBorder="1" applyAlignment="1">
      <alignment vertical="center" shrinkToFit="1"/>
    </xf>
    <xf numFmtId="10" fontId="4" fillId="0" borderId="0" xfId="0" applyNumberFormat="1" applyFont="1" applyBorder="1" applyAlignment="1">
      <alignment vertical="center" shrinkToFit="1"/>
    </xf>
    <xf numFmtId="3" fontId="4" fillId="0" borderId="44" xfId="0" applyNumberFormat="1" applyFont="1" applyBorder="1" applyAlignment="1">
      <alignment vertical="center" shrinkToFit="1"/>
    </xf>
    <xf numFmtId="0" fontId="0" fillId="0" borderId="45" xfId="0" applyBorder="1" applyAlignment="1">
      <alignment vertical="center" shrinkToFit="1"/>
    </xf>
    <xf numFmtId="0" fontId="4" fillId="0" borderId="0" xfId="0" applyFont="1" applyBorder="1" applyAlignment="1">
      <alignment horizontal="left" shrinkToFit="1"/>
    </xf>
    <xf numFmtId="38" fontId="10" fillId="0" borderId="0" xfId="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FB45"/>
  <sheetViews>
    <sheetView tabSelected="1" view="pageBreakPreview" zoomScaleNormal="100" zoomScaleSheetLayoutView="100" workbookViewId="0">
      <selection activeCell="Q31" sqref="Q31:S31"/>
    </sheetView>
  </sheetViews>
  <sheetFormatPr defaultColWidth="1.625" defaultRowHeight="13.5" x14ac:dyDescent="0.15"/>
  <cols>
    <col min="1" max="46" width="1.625" style="2" customWidth="1"/>
    <col min="47" max="51" width="1.75" style="2" customWidth="1"/>
    <col min="52" max="52" width="2.625" style="2" customWidth="1"/>
    <col min="53" max="61" width="1.75" style="2" customWidth="1"/>
    <col min="62" max="62" width="0.125" style="2" customWidth="1"/>
    <col min="63" max="16384" width="1.625" style="2"/>
  </cols>
  <sheetData>
    <row r="1" spans="2:158" ht="41.25" customHeight="1" thickBot="1" x14ac:dyDescent="0.2">
      <c r="B1" s="268" t="s">
        <v>135</v>
      </c>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c r="AM1" s="268"/>
      <c r="AN1" s="268"/>
      <c r="AO1" s="268"/>
      <c r="AP1" s="268"/>
      <c r="AQ1" s="268"/>
      <c r="AR1" s="268"/>
      <c r="AS1" s="268"/>
      <c r="AT1" s="268"/>
      <c r="AU1" s="268"/>
      <c r="AV1" s="268"/>
      <c r="AW1" s="268"/>
      <c r="AX1" s="268"/>
      <c r="AY1" s="268"/>
      <c r="AZ1" s="268"/>
      <c r="BA1" s="268"/>
      <c r="BB1" s="268"/>
      <c r="BC1" s="268"/>
      <c r="BD1" s="268"/>
      <c r="BE1" s="268"/>
      <c r="BF1" s="268"/>
      <c r="BG1" s="268"/>
      <c r="BH1" s="268"/>
      <c r="BI1" s="268"/>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row>
    <row r="2" spans="2:158" ht="22.5" customHeight="1" x14ac:dyDescent="0.15">
      <c r="B2" s="254" t="s">
        <v>0</v>
      </c>
      <c r="C2" s="255"/>
      <c r="D2" s="255"/>
      <c r="E2" s="255"/>
      <c r="F2" s="255"/>
      <c r="G2" s="255"/>
      <c r="H2" s="255"/>
      <c r="I2" s="255"/>
      <c r="J2" s="255"/>
      <c r="K2" s="255"/>
      <c r="L2" s="270">
        <v>43443</v>
      </c>
      <c r="M2" s="270"/>
      <c r="N2" s="270"/>
      <c r="O2" s="270"/>
      <c r="P2" s="270"/>
      <c r="Q2" s="270"/>
      <c r="R2" s="270"/>
      <c r="S2" s="270"/>
      <c r="T2" s="270"/>
      <c r="U2" s="270"/>
      <c r="V2" s="270"/>
      <c r="W2" s="270"/>
      <c r="X2" s="270"/>
      <c r="Y2" s="271"/>
      <c r="Z2" s="258"/>
      <c r="AA2" s="259"/>
      <c r="AB2" s="259"/>
      <c r="AC2" s="260"/>
      <c r="AD2" s="260"/>
      <c r="AE2" s="260"/>
      <c r="AF2" s="260"/>
      <c r="AG2" s="260"/>
      <c r="AH2" s="260"/>
      <c r="AI2" s="260"/>
      <c r="AJ2" s="260"/>
      <c r="AK2" s="260"/>
      <c r="AL2" s="255" t="s">
        <v>9</v>
      </c>
      <c r="AM2" s="255"/>
      <c r="AN2" s="255"/>
      <c r="AO2" s="255"/>
      <c r="AP2" s="255"/>
      <c r="AQ2" s="255"/>
      <c r="AR2" s="255"/>
      <c r="AS2" s="255"/>
      <c r="AT2" s="255" t="s">
        <v>10</v>
      </c>
      <c r="AU2" s="255"/>
      <c r="AV2" s="255"/>
      <c r="AW2" s="255"/>
      <c r="AX2" s="255"/>
      <c r="AY2" s="255"/>
      <c r="AZ2" s="255"/>
      <c r="BA2" s="255"/>
      <c r="BB2" s="255" t="s">
        <v>11</v>
      </c>
      <c r="BC2" s="255"/>
      <c r="BD2" s="255"/>
      <c r="BE2" s="255"/>
      <c r="BF2" s="255"/>
      <c r="BG2" s="255"/>
      <c r="BH2" s="255"/>
      <c r="BI2" s="264"/>
      <c r="BJ2" s="3"/>
      <c r="BK2" s="3"/>
      <c r="BL2" s="3"/>
      <c r="BM2" s="3"/>
      <c r="BN2" s="3"/>
      <c r="BO2" s="3"/>
      <c r="BP2" s="3"/>
      <c r="BQ2" s="3"/>
      <c r="BR2" s="3"/>
      <c r="BS2" s="3"/>
    </row>
    <row r="3" spans="2:158" ht="22.5" customHeight="1" x14ac:dyDescent="0.15">
      <c r="B3" s="152" t="s">
        <v>153</v>
      </c>
      <c r="C3" s="153"/>
      <c r="D3" s="153"/>
      <c r="E3" s="153"/>
      <c r="F3" s="153"/>
      <c r="G3" s="153"/>
      <c r="H3" s="153"/>
      <c r="I3" s="153"/>
      <c r="J3" s="153"/>
      <c r="K3" s="153"/>
      <c r="L3" s="272">
        <v>43434</v>
      </c>
      <c r="M3" s="272"/>
      <c r="N3" s="272"/>
      <c r="O3" s="272"/>
      <c r="P3" s="272"/>
      <c r="Q3" s="272"/>
      <c r="R3" s="272"/>
      <c r="S3" s="272"/>
      <c r="T3" s="272"/>
      <c r="U3" s="272"/>
      <c r="V3" s="272"/>
      <c r="W3" s="272"/>
      <c r="X3" s="272"/>
      <c r="Y3" s="273"/>
      <c r="Z3" s="150" t="s">
        <v>5</v>
      </c>
      <c r="AA3" s="150"/>
      <c r="AB3" s="150"/>
      <c r="AC3" s="153"/>
      <c r="AD3" s="153"/>
      <c r="AE3" s="153"/>
      <c r="AF3" s="153"/>
      <c r="AG3" s="153"/>
      <c r="AH3" s="153"/>
      <c r="AI3" s="153"/>
      <c r="AJ3" s="153"/>
      <c r="AK3" s="153"/>
      <c r="AL3" s="261">
        <v>92015</v>
      </c>
      <c r="AM3" s="262"/>
      <c r="AN3" s="262"/>
      <c r="AO3" s="262"/>
      <c r="AP3" s="262"/>
      <c r="AQ3" s="262"/>
      <c r="AR3" s="262"/>
      <c r="AS3" s="263"/>
      <c r="AT3" s="261">
        <v>90078</v>
      </c>
      <c r="AU3" s="262"/>
      <c r="AV3" s="262"/>
      <c r="AW3" s="262"/>
      <c r="AX3" s="262"/>
      <c r="AY3" s="262"/>
      <c r="AZ3" s="262"/>
      <c r="BA3" s="263"/>
      <c r="BB3" s="252">
        <f>SUM(AL3:BA3)</f>
        <v>182093</v>
      </c>
      <c r="BC3" s="252"/>
      <c r="BD3" s="252"/>
      <c r="BE3" s="252"/>
      <c r="BF3" s="252"/>
      <c r="BG3" s="252"/>
      <c r="BH3" s="252"/>
      <c r="BI3" s="253"/>
      <c r="BJ3" s="3"/>
      <c r="BK3" s="3"/>
      <c r="BL3" s="3"/>
      <c r="BM3" s="3"/>
      <c r="BN3" s="3"/>
      <c r="BO3" s="3"/>
      <c r="BP3" s="3"/>
      <c r="BQ3" s="3"/>
      <c r="BR3" s="3"/>
      <c r="BS3" s="3"/>
    </row>
    <row r="4" spans="2:158" ht="22.5" customHeight="1" x14ac:dyDescent="0.15">
      <c r="B4" s="152" t="s">
        <v>1</v>
      </c>
      <c r="C4" s="153"/>
      <c r="D4" s="153"/>
      <c r="E4" s="153"/>
      <c r="F4" s="153"/>
      <c r="G4" s="153"/>
      <c r="H4" s="153"/>
      <c r="I4" s="153"/>
      <c r="J4" s="153"/>
      <c r="K4" s="153"/>
      <c r="L4" s="153" t="s">
        <v>199</v>
      </c>
      <c r="M4" s="153"/>
      <c r="N4" s="153"/>
      <c r="O4" s="153"/>
      <c r="P4" s="153"/>
      <c r="Q4" s="153"/>
      <c r="R4" s="153"/>
      <c r="S4" s="153"/>
      <c r="T4" s="153"/>
      <c r="U4" s="153"/>
      <c r="V4" s="153"/>
      <c r="W4" s="153"/>
      <c r="X4" s="153"/>
      <c r="Y4" s="274"/>
      <c r="Z4" s="150" t="s">
        <v>6</v>
      </c>
      <c r="AA4" s="150"/>
      <c r="AB4" s="150"/>
      <c r="AC4" s="153"/>
      <c r="AD4" s="153"/>
      <c r="AE4" s="153"/>
      <c r="AF4" s="153"/>
      <c r="AG4" s="153"/>
      <c r="AH4" s="153"/>
      <c r="AI4" s="153"/>
      <c r="AJ4" s="153"/>
      <c r="AK4" s="153"/>
      <c r="AL4" s="252">
        <v>90649</v>
      </c>
      <c r="AM4" s="252"/>
      <c r="AN4" s="252"/>
      <c r="AO4" s="252"/>
      <c r="AP4" s="252"/>
      <c r="AQ4" s="252"/>
      <c r="AR4" s="252"/>
      <c r="AS4" s="252"/>
      <c r="AT4" s="252">
        <v>89037</v>
      </c>
      <c r="AU4" s="252"/>
      <c r="AV4" s="252"/>
      <c r="AW4" s="252"/>
      <c r="AX4" s="252"/>
      <c r="AY4" s="252"/>
      <c r="AZ4" s="252"/>
      <c r="BA4" s="252"/>
      <c r="BB4" s="252">
        <f>SUM(AL4:BA4)</f>
        <v>179686</v>
      </c>
      <c r="BC4" s="252"/>
      <c r="BD4" s="252"/>
      <c r="BE4" s="252"/>
      <c r="BF4" s="252"/>
      <c r="BG4" s="252"/>
      <c r="BH4" s="252"/>
      <c r="BI4" s="253"/>
      <c r="BJ4" s="3"/>
      <c r="BK4" s="3"/>
      <c r="BL4" s="3"/>
      <c r="BM4" s="3"/>
      <c r="BN4" s="3"/>
      <c r="BO4" s="3"/>
      <c r="BP4" s="3"/>
      <c r="BQ4" s="3"/>
      <c r="BR4" s="3"/>
      <c r="BS4" s="3"/>
    </row>
    <row r="5" spans="2:158" ht="22.5" customHeight="1" x14ac:dyDescent="0.15">
      <c r="B5" s="152" t="s">
        <v>2</v>
      </c>
      <c r="C5" s="153"/>
      <c r="D5" s="153"/>
      <c r="E5" s="153"/>
      <c r="F5" s="153"/>
      <c r="G5" s="153"/>
      <c r="H5" s="153"/>
      <c r="I5" s="153"/>
      <c r="J5" s="153"/>
      <c r="K5" s="153"/>
      <c r="L5" s="275" t="s">
        <v>200</v>
      </c>
      <c r="M5" s="275"/>
      <c r="N5" s="275"/>
      <c r="O5" s="275"/>
      <c r="P5" s="275"/>
      <c r="Q5" s="275"/>
      <c r="R5" s="275"/>
      <c r="S5" s="275"/>
      <c r="T5" s="275"/>
      <c r="U5" s="275"/>
      <c r="V5" s="275"/>
      <c r="W5" s="275"/>
      <c r="X5" s="275"/>
      <c r="Y5" s="276"/>
      <c r="Z5" s="150" t="s">
        <v>7</v>
      </c>
      <c r="AA5" s="150"/>
      <c r="AB5" s="150"/>
      <c r="AC5" s="153"/>
      <c r="AD5" s="153"/>
      <c r="AE5" s="153"/>
      <c r="AF5" s="153"/>
      <c r="AG5" s="153"/>
      <c r="AH5" s="153"/>
      <c r="AI5" s="153"/>
      <c r="AJ5" s="153"/>
      <c r="AK5" s="153"/>
      <c r="AL5" s="252">
        <v>37353</v>
      </c>
      <c r="AM5" s="252"/>
      <c r="AN5" s="252"/>
      <c r="AO5" s="252"/>
      <c r="AP5" s="252"/>
      <c r="AQ5" s="252"/>
      <c r="AR5" s="252"/>
      <c r="AS5" s="252"/>
      <c r="AT5" s="252">
        <v>37750</v>
      </c>
      <c r="AU5" s="252"/>
      <c r="AV5" s="252"/>
      <c r="AW5" s="252"/>
      <c r="AX5" s="252"/>
      <c r="AY5" s="252"/>
      <c r="AZ5" s="252"/>
      <c r="BA5" s="252"/>
      <c r="BB5" s="252">
        <f>SUM(AL5:BA5)</f>
        <v>75103</v>
      </c>
      <c r="BC5" s="252"/>
      <c r="BD5" s="252"/>
      <c r="BE5" s="252"/>
      <c r="BF5" s="252"/>
      <c r="BG5" s="252"/>
      <c r="BH5" s="252"/>
      <c r="BI5" s="253"/>
      <c r="BJ5" s="3"/>
      <c r="BK5" s="3"/>
      <c r="BL5" s="3"/>
      <c r="BM5" s="3"/>
      <c r="BN5" s="3"/>
      <c r="BO5" s="3"/>
      <c r="BP5" s="3"/>
      <c r="BQ5" s="3"/>
      <c r="BR5" s="3"/>
      <c r="BS5" s="70"/>
      <c r="BT5" s="71"/>
      <c r="BU5" s="71"/>
      <c r="BV5" s="71"/>
      <c r="BW5" s="71"/>
      <c r="BX5" s="71"/>
      <c r="BY5" s="71"/>
      <c r="BZ5" s="71"/>
      <c r="CA5" s="71"/>
      <c r="CB5" s="71"/>
      <c r="CC5" s="71"/>
      <c r="CD5" s="71"/>
      <c r="CE5" s="71"/>
      <c r="CF5" s="71"/>
      <c r="CG5" s="71"/>
      <c r="CH5" s="71"/>
      <c r="CI5" s="71"/>
      <c r="CJ5" s="71"/>
      <c r="CK5" s="71"/>
      <c r="CL5" s="71"/>
    </row>
    <row r="6" spans="2:158" ht="22.5" customHeight="1" thickBot="1" x14ac:dyDescent="0.2">
      <c r="B6" s="269" t="s">
        <v>3</v>
      </c>
      <c r="C6" s="257"/>
      <c r="D6" s="257"/>
      <c r="E6" s="257"/>
      <c r="F6" s="257"/>
      <c r="G6" s="257"/>
      <c r="H6" s="257"/>
      <c r="I6" s="257"/>
      <c r="J6" s="257"/>
      <c r="K6" s="257"/>
      <c r="L6" s="257" t="s">
        <v>4</v>
      </c>
      <c r="M6" s="257"/>
      <c r="N6" s="257"/>
      <c r="O6" s="257"/>
      <c r="P6" s="257"/>
      <c r="Q6" s="257"/>
      <c r="R6" s="257"/>
      <c r="S6" s="257"/>
      <c r="T6" s="257"/>
      <c r="U6" s="257"/>
      <c r="V6" s="257"/>
      <c r="W6" s="257"/>
      <c r="X6" s="257"/>
      <c r="Y6" s="277"/>
      <c r="Z6" s="256" t="s">
        <v>8</v>
      </c>
      <c r="AA6" s="256"/>
      <c r="AB6" s="256"/>
      <c r="AC6" s="257"/>
      <c r="AD6" s="257"/>
      <c r="AE6" s="257"/>
      <c r="AF6" s="257"/>
      <c r="AG6" s="257"/>
      <c r="AH6" s="257"/>
      <c r="AI6" s="257"/>
      <c r="AJ6" s="257"/>
      <c r="AK6" s="257"/>
      <c r="AL6" s="265">
        <f>AL5/AL4*1</f>
        <v>0.41206190912199803</v>
      </c>
      <c r="AM6" s="265"/>
      <c r="AN6" s="265"/>
      <c r="AO6" s="265"/>
      <c r="AP6" s="265"/>
      <c r="AQ6" s="265"/>
      <c r="AR6" s="265"/>
      <c r="AS6" s="265"/>
      <c r="AT6" s="265">
        <f>AT5/AT4*1</f>
        <v>0.4239810415894516</v>
      </c>
      <c r="AU6" s="265"/>
      <c r="AV6" s="265"/>
      <c r="AW6" s="265"/>
      <c r="AX6" s="265"/>
      <c r="AY6" s="265"/>
      <c r="AZ6" s="265"/>
      <c r="BA6" s="265"/>
      <c r="BB6" s="265">
        <f>BB5/BB4*1</f>
        <v>0.41796801086339502</v>
      </c>
      <c r="BC6" s="265"/>
      <c r="BD6" s="265"/>
      <c r="BE6" s="265"/>
      <c r="BF6" s="265"/>
      <c r="BG6" s="265"/>
      <c r="BH6" s="265"/>
      <c r="BI6" s="266"/>
      <c r="BJ6" s="3"/>
      <c r="BK6" s="3"/>
      <c r="BL6" s="3"/>
      <c r="BM6" s="3"/>
      <c r="BN6" s="3"/>
      <c r="BO6" s="3"/>
      <c r="BP6" s="3"/>
      <c r="BQ6" s="3"/>
      <c r="BR6" s="3"/>
      <c r="BS6" s="70"/>
      <c r="BT6" s="71"/>
      <c r="BU6" s="71"/>
      <c r="BV6" s="71"/>
      <c r="BW6" s="71"/>
      <c r="BX6" s="71"/>
      <c r="BY6" s="71"/>
      <c r="BZ6" s="71"/>
      <c r="CA6" s="71"/>
      <c r="CB6" s="71"/>
      <c r="CC6" s="71"/>
      <c r="CD6" s="71"/>
      <c r="CE6" s="71"/>
      <c r="CF6" s="71"/>
      <c r="CG6" s="71"/>
      <c r="CH6" s="71"/>
      <c r="CI6" s="71"/>
      <c r="CJ6" s="71"/>
      <c r="CK6" s="71"/>
      <c r="CL6" s="71"/>
    </row>
    <row r="7" spans="2:158" ht="9.9499999999999993" customHeight="1" x14ac:dyDescent="0.15">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5"/>
      <c r="AM7" s="5"/>
      <c r="AN7" s="5"/>
      <c r="AO7" s="5"/>
      <c r="AP7" s="5"/>
      <c r="AQ7" s="5"/>
      <c r="AR7" s="5"/>
      <c r="AS7" s="5"/>
      <c r="AT7" s="5"/>
      <c r="AU7" s="5"/>
      <c r="AV7" s="5"/>
      <c r="AW7" s="5"/>
      <c r="AX7" s="5"/>
      <c r="AY7" s="5"/>
      <c r="AZ7" s="5"/>
      <c r="BA7" s="5"/>
      <c r="BB7" s="5"/>
      <c r="BC7" s="5"/>
      <c r="BD7" s="5"/>
      <c r="BE7" s="5"/>
      <c r="BF7" s="5"/>
      <c r="BG7" s="5"/>
      <c r="BH7" s="5"/>
      <c r="BI7" s="5"/>
      <c r="BJ7" s="3"/>
      <c r="BK7" s="3"/>
      <c r="BL7" s="3"/>
      <c r="BM7" s="3"/>
      <c r="BN7" s="3"/>
      <c r="BO7" s="3"/>
      <c r="BP7" s="3"/>
      <c r="BQ7" s="3"/>
      <c r="BR7" s="3"/>
      <c r="BS7" s="70"/>
      <c r="BT7" s="70"/>
      <c r="BU7" s="70"/>
      <c r="BV7" s="70"/>
      <c r="BW7" s="70"/>
      <c r="BX7" s="70"/>
      <c r="BY7" s="70"/>
      <c r="BZ7" s="70"/>
      <c r="CA7" s="70"/>
      <c r="CB7" s="70"/>
      <c r="CC7" s="70"/>
      <c r="CD7" s="70"/>
      <c r="CE7" s="70"/>
      <c r="CF7" s="70"/>
      <c r="CG7" s="70"/>
      <c r="CH7" s="70"/>
      <c r="CI7" s="70"/>
      <c r="CJ7" s="70"/>
      <c r="CK7" s="70"/>
      <c r="CL7" s="70"/>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row>
    <row r="8" spans="2:158" ht="9.9499999999999993" customHeight="1" x14ac:dyDescent="0.15">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70"/>
      <c r="BT8" s="71"/>
      <c r="BU8" s="71"/>
      <c r="BV8" s="71"/>
      <c r="BW8" s="71"/>
      <c r="BX8" s="71"/>
      <c r="BY8" s="71"/>
      <c r="BZ8" s="71"/>
      <c r="CA8" s="71"/>
      <c r="CB8" s="71"/>
      <c r="CC8" s="71"/>
      <c r="CD8" s="71"/>
      <c r="CE8" s="71"/>
      <c r="CF8" s="71"/>
      <c r="CG8" s="71"/>
      <c r="CH8" s="71"/>
      <c r="CI8" s="71"/>
      <c r="CJ8" s="71"/>
      <c r="CK8" s="71"/>
      <c r="CL8" s="71"/>
    </row>
    <row r="9" spans="2:158" ht="22.5" customHeight="1" thickBot="1" x14ac:dyDescent="0.2">
      <c r="B9" s="246" t="s">
        <v>155</v>
      </c>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70"/>
      <c r="BT9" s="71"/>
      <c r="BU9" s="71"/>
      <c r="BV9" s="71"/>
      <c r="BW9" s="71"/>
      <c r="BX9" s="71"/>
      <c r="BY9" s="71"/>
      <c r="BZ9" s="71"/>
      <c r="CA9" s="71"/>
      <c r="CB9" s="71"/>
      <c r="CC9" s="71"/>
      <c r="CD9" s="71"/>
      <c r="CE9" s="71"/>
      <c r="CF9" s="71"/>
      <c r="CG9" s="71"/>
      <c r="CH9" s="71"/>
      <c r="CI9" s="71"/>
      <c r="CJ9" s="71"/>
      <c r="CK9" s="71"/>
      <c r="CL9" s="71"/>
    </row>
    <row r="10" spans="2:158" ht="20.100000000000001" customHeight="1" x14ac:dyDescent="0.15">
      <c r="B10" s="217" t="s">
        <v>30</v>
      </c>
      <c r="C10" s="218"/>
      <c r="D10" s="218"/>
      <c r="E10" s="218"/>
      <c r="F10" s="218"/>
      <c r="G10" s="218"/>
      <c r="H10" s="218"/>
      <c r="I10" s="218"/>
      <c r="J10" s="218"/>
      <c r="K10" s="247" t="s">
        <v>18</v>
      </c>
      <c r="L10" s="248"/>
      <c r="M10" s="248"/>
      <c r="N10" s="248"/>
      <c r="O10" s="248"/>
      <c r="P10" s="248"/>
      <c r="Q10" s="248"/>
      <c r="R10" s="248"/>
      <c r="S10" s="248"/>
      <c r="T10" s="248"/>
      <c r="U10" s="248"/>
      <c r="V10" s="248"/>
      <c r="W10" s="248"/>
      <c r="X10" s="248"/>
      <c r="Y10" s="248"/>
      <c r="Z10" s="248"/>
      <c r="AA10" s="248"/>
      <c r="AB10" s="249"/>
      <c r="AC10" s="185" t="s">
        <v>19</v>
      </c>
      <c r="AD10" s="186"/>
      <c r="AE10" s="186"/>
      <c r="AF10" s="186"/>
      <c r="AG10" s="186"/>
      <c r="AH10" s="186"/>
      <c r="AI10" s="186"/>
      <c r="AJ10" s="186"/>
      <c r="AK10" s="186"/>
      <c r="AL10" s="186"/>
      <c r="AM10" s="186"/>
      <c r="AN10" s="186"/>
      <c r="AO10" s="186"/>
      <c r="AP10" s="186"/>
      <c r="AQ10" s="186"/>
      <c r="AR10" s="186"/>
      <c r="AS10" s="186"/>
      <c r="AT10" s="250"/>
      <c r="AU10" s="185" t="s">
        <v>20</v>
      </c>
      <c r="AV10" s="186"/>
      <c r="AW10" s="186"/>
      <c r="AX10" s="186"/>
      <c r="AY10" s="186"/>
      <c r="AZ10" s="186"/>
      <c r="BA10" s="186"/>
      <c r="BB10" s="186"/>
      <c r="BC10" s="186"/>
      <c r="BD10" s="186"/>
      <c r="BE10" s="186"/>
      <c r="BF10" s="186"/>
      <c r="BG10" s="186"/>
      <c r="BH10" s="186"/>
      <c r="BI10" s="187"/>
      <c r="BS10" s="71"/>
      <c r="BT10" s="71"/>
      <c r="BU10" s="71"/>
      <c r="BV10" s="71"/>
      <c r="BW10" s="71"/>
      <c r="BX10" s="71"/>
      <c r="BY10" s="71"/>
      <c r="BZ10" s="71"/>
      <c r="CA10" s="71"/>
      <c r="CB10" s="71"/>
      <c r="CC10" s="71"/>
      <c r="CD10" s="71"/>
      <c r="CE10" s="71"/>
      <c r="CF10" s="71"/>
      <c r="CG10" s="71"/>
      <c r="CH10" s="71"/>
      <c r="CI10" s="71"/>
      <c r="CJ10" s="71"/>
      <c r="CK10" s="71"/>
      <c r="CL10" s="71"/>
    </row>
    <row r="11" spans="2:158" ht="20.100000000000001" customHeight="1" x14ac:dyDescent="0.15">
      <c r="B11" s="219"/>
      <c r="C11" s="220"/>
      <c r="D11" s="220"/>
      <c r="E11" s="220"/>
      <c r="F11" s="220"/>
      <c r="G11" s="220"/>
      <c r="H11" s="220"/>
      <c r="I11" s="220"/>
      <c r="J11" s="220"/>
      <c r="K11" s="251" t="s">
        <v>9</v>
      </c>
      <c r="L11" s="233"/>
      <c r="M11" s="233"/>
      <c r="N11" s="233"/>
      <c r="O11" s="233"/>
      <c r="P11" s="234"/>
      <c r="Q11" s="194" t="s">
        <v>10</v>
      </c>
      <c r="R11" s="194"/>
      <c r="S11" s="194"/>
      <c r="T11" s="194"/>
      <c r="U11" s="194"/>
      <c r="V11" s="194"/>
      <c r="W11" s="194" t="s">
        <v>11</v>
      </c>
      <c r="X11" s="194"/>
      <c r="Y11" s="194"/>
      <c r="Z11" s="194"/>
      <c r="AA11" s="194"/>
      <c r="AB11" s="194"/>
      <c r="AC11" s="194" t="s">
        <v>9</v>
      </c>
      <c r="AD11" s="194"/>
      <c r="AE11" s="194"/>
      <c r="AF11" s="194"/>
      <c r="AG11" s="194"/>
      <c r="AH11" s="194"/>
      <c r="AI11" s="194" t="s">
        <v>10</v>
      </c>
      <c r="AJ11" s="194"/>
      <c r="AK11" s="194"/>
      <c r="AL11" s="194"/>
      <c r="AM11" s="194"/>
      <c r="AN11" s="194"/>
      <c r="AO11" s="194" t="s">
        <v>11</v>
      </c>
      <c r="AP11" s="194"/>
      <c r="AQ11" s="194"/>
      <c r="AR11" s="194"/>
      <c r="AS11" s="194"/>
      <c r="AT11" s="194"/>
      <c r="AU11" s="194" t="s">
        <v>9</v>
      </c>
      <c r="AV11" s="194"/>
      <c r="AW11" s="194"/>
      <c r="AX11" s="194"/>
      <c r="AY11" s="194"/>
      <c r="AZ11" s="194" t="s">
        <v>10</v>
      </c>
      <c r="BA11" s="194"/>
      <c r="BB11" s="194"/>
      <c r="BC11" s="194"/>
      <c r="BD11" s="194"/>
      <c r="BE11" s="188" t="s">
        <v>11</v>
      </c>
      <c r="BF11" s="189"/>
      <c r="BG11" s="189"/>
      <c r="BH11" s="189"/>
      <c r="BI11" s="190"/>
      <c r="BS11" s="71"/>
      <c r="BT11" s="71"/>
      <c r="BU11" s="71"/>
      <c r="BV11" s="71"/>
      <c r="BW11" s="71"/>
      <c r="BX11" s="71"/>
      <c r="BY11" s="71"/>
      <c r="BZ11" s="71"/>
      <c r="CA11" s="71"/>
      <c r="CB11" s="71"/>
      <c r="CC11" s="71"/>
      <c r="CD11" s="71"/>
      <c r="CE11" s="71"/>
      <c r="CF11" s="71"/>
      <c r="CG11" s="71"/>
      <c r="CH11" s="71"/>
      <c r="CI11" s="71"/>
      <c r="CJ11" s="71"/>
      <c r="CK11" s="71"/>
      <c r="CL11" s="71"/>
    </row>
    <row r="12" spans="2:158" ht="20.100000000000001" customHeight="1" x14ac:dyDescent="0.15">
      <c r="B12" s="221" t="s">
        <v>12</v>
      </c>
      <c r="C12" s="194"/>
      <c r="D12" s="194"/>
      <c r="E12" s="194"/>
      <c r="F12" s="194"/>
      <c r="G12" s="194"/>
      <c r="H12" s="194"/>
      <c r="I12" s="194"/>
      <c r="J12" s="194"/>
      <c r="K12" s="198">
        <v>7677</v>
      </c>
      <c r="L12" s="199"/>
      <c r="M12" s="199"/>
      <c r="N12" s="199"/>
      <c r="O12" s="199"/>
      <c r="P12" s="200"/>
      <c r="Q12" s="197">
        <v>7906</v>
      </c>
      <c r="R12" s="197"/>
      <c r="S12" s="197"/>
      <c r="T12" s="197"/>
      <c r="U12" s="197"/>
      <c r="V12" s="197"/>
      <c r="W12" s="198">
        <f t="shared" ref="W12:W17" si="0">SUM(K12:V12)</f>
        <v>15583</v>
      </c>
      <c r="X12" s="199"/>
      <c r="Y12" s="199"/>
      <c r="Z12" s="199"/>
      <c r="AA12" s="199"/>
      <c r="AB12" s="200"/>
      <c r="AC12" s="197">
        <v>2764</v>
      </c>
      <c r="AD12" s="197"/>
      <c r="AE12" s="197"/>
      <c r="AF12" s="197"/>
      <c r="AG12" s="197"/>
      <c r="AH12" s="197"/>
      <c r="AI12" s="197">
        <v>2624</v>
      </c>
      <c r="AJ12" s="197"/>
      <c r="AK12" s="197"/>
      <c r="AL12" s="197"/>
      <c r="AM12" s="197"/>
      <c r="AN12" s="197"/>
      <c r="AO12" s="197">
        <f t="shared" ref="AO12:AO19" si="1">SUM(AC12:AN12)</f>
        <v>5388</v>
      </c>
      <c r="AP12" s="197"/>
      <c r="AQ12" s="197"/>
      <c r="AR12" s="197"/>
      <c r="AS12" s="197"/>
      <c r="AT12" s="197"/>
      <c r="AU12" s="196">
        <f t="shared" ref="AU12:AU17" si="2">AC12/K12*1</f>
        <v>0.36003647258043509</v>
      </c>
      <c r="AV12" s="196"/>
      <c r="AW12" s="196"/>
      <c r="AX12" s="196"/>
      <c r="AY12" s="196"/>
      <c r="AZ12" s="191">
        <f t="shared" ref="AZ12:AZ17" si="3">AI12/Q12</f>
        <v>0.33189982291930181</v>
      </c>
      <c r="BA12" s="192"/>
      <c r="BB12" s="192"/>
      <c r="BC12" s="192"/>
      <c r="BD12" s="195"/>
      <c r="BE12" s="191">
        <f t="shared" ref="BE12:BE17" si="4">AO12/W12</f>
        <v>0.34576140666110505</v>
      </c>
      <c r="BF12" s="192"/>
      <c r="BG12" s="192"/>
      <c r="BH12" s="192"/>
      <c r="BI12" s="193"/>
      <c r="BS12" s="71"/>
      <c r="BT12" s="71"/>
      <c r="BU12" s="71"/>
      <c r="BV12" s="71"/>
      <c r="BW12" s="71"/>
      <c r="BX12" s="71"/>
      <c r="BY12" s="71"/>
      <c r="BZ12" s="71"/>
      <c r="CA12" s="71"/>
      <c r="CB12" s="71"/>
      <c r="CC12" s="71"/>
      <c r="CD12" s="71"/>
      <c r="CE12" s="71"/>
      <c r="CF12" s="71"/>
      <c r="CG12" s="71"/>
      <c r="CH12" s="71"/>
      <c r="CI12" s="71"/>
      <c r="CJ12" s="71"/>
      <c r="CK12" s="71"/>
      <c r="CL12" s="71"/>
    </row>
    <row r="13" spans="2:158" ht="20.100000000000001" customHeight="1" x14ac:dyDescent="0.15">
      <c r="B13" s="221" t="s">
        <v>13</v>
      </c>
      <c r="C13" s="194"/>
      <c r="D13" s="194"/>
      <c r="E13" s="194"/>
      <c r="F13" s="194"/>
      <c r="G13" s="194"/>
      <c r="H13" s="194"/>
      <c r="I13" s="194"/>
      <c r="J13" s="194"/>
      <c r="K13" s="198">
        <v>7803</v>
      </c>
      <c r="L13" s="199"/>
      <c r="M13" s="199"/>
      <c r="N13" s="199"/>
      <c r="O13" s="199"/>
      <c r="P13" s="200"/>
      <c r="Q13" s="197">
        <v>7921</v>
      </c>
      <c r="R13" s="197"/>
      <c r="S13" s="197"/>
      <c r="T13" s="197"/>
      <c r="U13" s="197"/>
      <c r="V13" s="197"/>
      <c r="W13" s="198">
        <f t="shared" si="0"/>
        <v>15724</v>
      </c>
      <c r="X13" s="199"/>
      <c r="Y13" s="199"/>
      <c r="Z13" s="199"/>
      <c r="AA13" s="199"/>
      <c r="AB13" s="200"/>
      <c r="AC13" s="197">
        <v>2528</v>
      </c>
      <c r="AD13" s="197"/>
      <c r="AE13" s="197"/>
      <c r="AF13" s="197"/>
      <c r="AG13" s="197"/>
      <c r="AH13" s="197"/>
      <c r="AI13" s="197">
        <v>2410</v>
      </c>
      <c r="AJ13" s="197"/>
      <c r="AK13" s="197"/>
      <c r="AL13" s="197"/>
      <c r="AM13" s="197"/>
      <c r="AN13" s="197"/>
      <c r="AO13" s="197">
        <f t="shared" si="1"/>
        <v>4938</v>
      </c>
      <c r="AP13" s="197"/>
      <c r="AQ13" s="197"/>
      <c r="AR13" s="197"/>
      <c r="AS13" s="197"/>
      <c r="AT13" s="197"/>
      <c r="AU13" s="196">
        <f t="shared" si="2"/>
        <v>0.32397795719595029</v>
      </c>
      <c r="AV13" s="196"/>
      <c r="AW13" s="196"/>
      <c r="AX13" s="196"/>
      <c r="AY13" s="196"/>
      <c r="AZ13" s="191">
        <f t="shared" si="3"/>
        <v>0.30425451331902537</v>
      </c>
      <c r="BA13" s="192"/>
      <c r="BB13" s="192"/>
      <c r="BC13" s="192"/>
      <c r="BD13" s="195"/>
      <c r="BE13" s="191">
        <f t="shared" si="4"/>
        <v>0.31404222844060037</v>
      </c>
      <c r="BF13" s="192"/>
      <c r="BG13" s="192"/>
      <c r="BH13" s="192"/>
      <c r="BI13" s="193"/>
      <c r="BS13" s="71"/>
      <c r="BT13" s="71"/>
      <c r="BU13" s="71"/>
      <c r="BV13" s="71"/>
      <c r="BW13" s="71"/>
      <c r="BX13" s="71"/>
      <c r="BY13" s="71"/>
      <c r="BZ13" s="71"/>
      <c r="CA13" s="71"/>
      <c r="CB13" s="71"/>
      <c r="CC13" s="71"/>
      <c r="CD13" s="71"/>
      <c r="CE13" s="71"/>
      <c r="CF13" s="71"/>
      <c r="CG13" s="71"/>
      <c r="CH13" s="71"/>
      <c r="CI13" s="71"/>
      <c r="CJ13" s="71"/>
      <c r="CK13" s="71"/>
      <c r="CL13" s="71"/>
    </row>
    <row r="14" spans="2:158" ht="20.100000000000001" customHeight="1" x14ac:dyDescent="0.15">
      <c r="B14" s="221" t="s">
        <v>14</v>
      </c>
      <c r="C14" s="194"/>
      <c r="D14" s="194"/>
      <c r="E14" s="194"/>
      <c r="F14" s="194"/>
      <c r="G14" s="194"/>
      <c r="H14" s="194"/>
      <c r="I14" s="194"/>
      <c r="J14" s="194"/>
      <c r="K14" s="198">
        <v>7525</v>
      </c>
      <c r="L14" s="199"/>
      <c r="M14" s="199"/>
      <c r="N14" s="199"/>
      <c r="O14" s="199"/>
      <c r="P14" s="200"/>
      <c r="Q14" s="197">
        <v>7566</v>
      </c>
      <c r="R14" s="197"/>
      <c r="S14" s="197"/>
      <c r="T14" s="197"/>
      <c r="U14" s="197"/>
      <c r="V14" s="197"/>
      <c r="W14" s="198">
        <f t="shared" si="0"/>
        <v>15091</v>
      </c>
      <c r="X14" s="199"/>
      <c r="Y14" s="199"/>
      <c r="Z14" s="199"/>
      <c r="AA14" s="199"/>
      <c r="AB14" s="200"/>
      <c r="AC14" s="197">
        <v>2153</v>
      </c>
      <c r="AD14" s="197"/>
      <c r="AE14" s="197"/>
      <c r="AF14" s="197"/>
      <c r="AG14" s="197"/>
      <c r="AH14" s="197"/>
      <c r="AI14" s="197">
        <v>2056</v>
      </c>
      <c r="AJ14" s="197"/>
      <c r="AK14" s="197"/>
      <c r="AL14" s="197"/>
      <c r="AM14" s="197"/>
      <c r="AN14" s="197"/>
      <c r="AO14" s="197">
        <f t="shared" si="1"/>
        <v>4209</v>
      </c>
      <c r="AP14" s="197"/>
      <c r="AQ14" s="197"/>
      <c r="AR14" s="197"/>
      <c r="AS14" s="197"/>
      <c r="AT14" s="197"/>
      <c r="AU14" s="196">
        <f t="shared" si="2"/>
        <v>0.2861129568106312</v>
      </c>
      <c r="AV14" s="196"/>
      <c r="AW14" s="196"/>
      <c r="AX14" s="196"/>
      <c r="AY14" s="196"/>
      <c r="AZ14" s="191">
        <f t="shared" si="3"/>
        <v>0.27174200370076657</v>
      </c>
      <c r="BA14" s="192"/>
      <c r="BB14" s="192"/>
      <c r="BC14" s="192"/>
      <c r="BD14" s="195"/>
      <c r="BE14" s="191">
        <f t="shared" si="4"/>
        <v>0.27890795838579285</v>
      </c>
      <c r="BF14" s="192"/>
      <c r="BG14" s="192"/>
      <c r="BH14" s="192"/>
      <c r="BI14" s="193"/>
      <c r="BS14" s="71"/>
      <c r="BT14" s="71"/>
      <c r="BU14" s="71"/>
      <c r="BV14" s="71"/>
      <c r="BW14" s="71"/>
      <c r="BX14" s="71"/>
      <c r="BY14" s="71"/>
      <c r="BZ14" s="71"/>
      <c r="CA14" s="71"/>
      <c r="CB14" s="71"/>
      <c r="CC14" s="71"/>
      <c r="CD14" s="71"/>
      <c r="CE14" s="71"/>
      <c r="CF14" s="71"/>
      <c r="CG14" s="71"/>
      <c r="CH14" s="71"/>
      <c r="CI14" s="71"/>
      <c r="CJ14" s="71"/>
      <c r="CK14" s="71"/>
      <c r="CL14" s="71"/>
    </row>
    <row r="15" spans="2:158" ht="20.100000000000001" customHeight="1" x14ac:dyDescent="0.15">
      <c r="B15" s="221" t="s">
        <v>15</v>
      </c>
      <c r="C15" s="194"/>
      <c r="D15" s="194"/>
      <c r="E15" s="194"/>
      <c r="F15" s="194"/>
      <c r="G15" s="194"/>
      <c r="H15" s="194"/>
      <c r="I15" s="194"/>
      <c r="J15" s="194"/>
      <c r="K15" s="198">
        <v>37908</v>
      </c>
      <c r="L15" s="199"/>
      <c r="M15" s="199"/>
      <c r="N15" s="199"/>
      <c r="O15" s="199"/>
      <c r="P15" s="200"/>
      <c r="Q15" s="197">
        <v>36421</v>
      </c>
      <c r="R15" s="197"/>
      <c r="S15" s="197"/>
      <c r="T15" s="197"/>
      <c r="U15" s="197"/>
      <c r="V15" s="197"/>
      <c r="W15" s="198">
        <f t="shared" si="0"/>
        <v>74329</v>
      </c>
      <c r="X15" s="199"/>
      <c r="Y15" s="199"/>
      <c r="Z15" s="199"/>
      <c r="AA15" s="199"/>
      <c r="AB15" s="200"/>
      <c r="AC15" s="197">
        <v>10321</v>
      </c>
      <c r="AD15" s="197"/>
      <c r="AE15" s="197"/>
      <c r="AF15" s="197"/>
      <c r="AG15" s="197"/>
      <c r="AH15" s="197"/>
      <c r="AI15" s="197">
        <v>9806</v>
      </c>
      <c r="AJ15" s="197"/>
      <c r="AK15" s="197"/>
      <c r="AL15" s="197"/>
      <c r="AM15" s="197"/>
      <c r="AN15" s="197"/>
      <c r="AO15" s="197">
        <f t="shared" si="1"/>
        <v>20127</v>
      </c>
      <c r="AP15" s="197"/>
      <c r="AQ15" s="197"/>
      <c r="AR15" s="197"/>
      <c r="AS15" s="197"/>
      <c r="AT15" s="197"/>
      <c r="AU15" s="196">
        <f t="shared" si="2"/>
        <v>0.27226442967183706</v>
      </c>
      <c r="AV15" s="196"/>
      <c r="AW15" s="196"/>
      <c r="AX15" s="196"/>
      <c r="AY15" s="196"/>
      <c r="AZ15" s="191">
        <f t="shared" si="3"/>
        <v>0.2692402734686033</v>
      </c>
      <c r="BA15" s="192"/>
      <c r="BB15" s="192"/>
      <c r="BC15" s="192"/>
      <c r="BD15" s="195"/>
      <c r="BE15" s="191">
        <f t="shared" si="4"/>
        <v>0.27078260167633089</v>
      </c>
      <c r="BF15" s="192"/>
      <c r="BG15" s="192"/>
      <c r="BH15" s="192"/>
      <c r="BI15" s="193"/>
    </row>
    <row r="16" spans="2:158" ht="20.100000000000001" customHeight="1" x14ac:dyDescent="0.15">
      <c r="B16" s="221" t="s">
        <v>16</v>
      </c>
      <c r="C16" s="194"/>
      <c r="D16" s="194"/>
      <c r="E16" s="194"/>
      <c r="F16" s="194"/>
      <c r="G16" s="194"/>
      <c r="H16" s="194"/>
      <c r="I16" s="194"/>
      <c r="J16" s="194"/>
      <c r="K16" s="198">
        <v>19741</v>
      </c>
      <c r="L16" s="199"/>
      <c r="M16" s="199"/>
      <c r="N16" s="199"/>
      <c r="O16" s="199"/>
      <c r="P16" s="200"/>
      <c r="Q16" s="197">
        <v>18972</v>
      </c>
      <c r="R16" s="197"/>
      <c r="S16" s="197"/>
      <c r="T16" s="197"/>
      <c r="U16" s="197"/>
      <c r="V16" s="197"/>
      <c r="W16" s="198">
        <f t="shared" si="0"/>
        <v>38713</v>
      </c>
      <c r="X16" s="199"/>
      <c r="Y16" s="199"/>
      <c r="Z16" s="199"/>
      <c r="AA16" s="199"/>
      <c r="AB16" s="200"/>
      <c r="AC16" s="197">
        <v>5805</v>
      </c>
      <c r="AD16" s="197"/>
      <c r="AE16" s="197"/>
      <c r="AF16" s="197"/>
      <c r="AG16" s="197"/>
      <c r="AH16" s="197"/>
      <c r="AI16" s="197">
        <v>5582</v>
      </c>
      <c r="AJ16" s="197"/>
      <c r="AK16" s="197"/>
      <c r="AL16" s="197"/>
      <c r="AM16" s="197"/>
      <c r="AN16" s="197"/>
      <c r="AO16" s="197">
        <f t="shared" si="1"/>
        <v>11387</v>
      </c>
      <c r="AP16" s="197"/>
      <c r="AQ16" s="197"/>
      <c r="AR16" s="197"/>
      <c r="AS16" s="197"/>
      <c r="AT16" s="197"/>
      <c r="AU16" s="196">
        <f t="shared" si="2"/>
        <v>0.29405805177042704</v>
      </c>
      <c r="AV16" s="196"/>
      <c r="AW16" s="196"/>
      <c r="AX16" s="196"/>
      <c r="AY16" s="196"/>
      <c r="AZ16" s="191">
        <f t="shared" si="3"/>
        <v>0.29422306557031414</v>
      </c>
      <c r="BA16" s="192"/>
      <c r="BB16" s="192"/>
      <c r="BC16" s="192"/>
      <c r="BD16" s="195"/>
      <c r="BE16" s="191">
        <f t="shared" si="4"/>
        <v>0.2941389197427221</v>
      </c>
      <c r="BF16" s="192"/>
      <c r="BG16" s="192"/>
      <c r="BH16" s="192"/>
      <c r="BI16" s="193"/>
    </row>
    <row r="17" spans="1:71" ht="20.100000000000001" customHeight="1" x14ac:dyDescent="0.15">
      <c r="B17" s="232" t="s">
        <v>136</v>
      </c>
      <c r="C17" s="233"/>
      <c r="D17" s="233"/>
      <c r="E17" s="233"/>
      <c r="F17" s="233"/>
      <c r="G17" s="233"/>
      <c r="H17" s="233"/>
      <c r="I17" s="233"/>
      <c r="J17" s="234"/>
      <c r="K17" s="198">
        <v>9995</v>
      </c>
      <c r="L17" s="199"/>
      <c r="M17" s="199"/>
      <c r="N17" s="199"/>
      <c r="O17" s="199"/>
      <c r="P17" s="200"/>
      <c r="Q17" s="198">
        <v>10251</v>
      </c>
      <c r="R17" s="199"/>
      <c r="S17" s="199"/>
      <c r="T17" s="199"/>
      <c r="U17" s="199"/>
      <c r="V17" s="200"/>
      <c r="W17" s="198">
        <f t="shared" si="0"/>
        <v>20246</v>
      </c>
      <c r="X17" s="199"/>
      <c r="Y17" s="199"/>
      <c r="Z17" s="199"/>
      <c r="AA17" s="199"/>
      <c r="AB17" s="200"/>
      <c r="AC17" s="198">
        <v>2988</v>
      </c>
      <c r="AD17" s="199"/>
      <c r="AE17" s="199"/>
      <c r="AF17" s="199"/>
      <c r="AG17" s="199"/>
      <c r="AH17" s="200"/>
      <c r="AI17" s="198">
        <v>2878</v>
      </c>
      <c r="AJ17" s="199"/>
      <c r="AK17" s="199"/>
      <c r="AL17" s="199"/>
      <c r="AM17" s="199"/>
      <c r="AN17" s="200"/>
      <c r="AO17" s="197">
        <f t="shared" si="1"/>
        <v>5866</v>
      </c>
      <c r="AP17" s="197"/>
      <c r="AQ17" s="197"/>
      <c r="AR17" s="197"/>
      <c r="AS17" s="197"/>
      <c r="AT17" s="197"/>
      <c r="AU17" s="196">
        <f t="shared" si="2"/>
        <v>0.29894947473736866</v>
      </c>
      <c r="AV17" s="196"/>
      <c r="AW17" s="196"/>
      <c r="AX17" s="196"/>
      <c r="AY17" s="196"/>
      <c r="AZ17" s="191">
        <f t="shared" si="3"/>
        <v>0.28075309725880404</v>
      </c>
      <c r="BA17" s="192"/>
      <c r="BB17" s="192"/>
      <c r="BC17" s="192"/>
      <c r="BD17" s="195"/>
      <c r="BE17" s="191">
        <f t="shared" si="4"/>
        <v>0.2897362441963845</v>
      </c>
      <c r="BF17" s="192"/>
      <c r="BG17" s="192"/>
      <c r="BH17" s="192"/>
      <c r="BI17" s="193"/>
    </row>
    <row r="18" spans="1:71" ht="20.100000000000001" customHeight="1" x14ac:dyDescent="0.15">
      <c r="B18" s="232" t="s">
        <v>167</v>
      </c>
      <c r="C18" s="233"/>
      <c r="D18" s="233"/>
      <c r="E18" s="233"/>
      <c r="F18" s="233"/>
      <c r="G18" s="233"/>
      <c r="H18" s="233"/>
      <c r="I18" s="233"/>
      <c r="J18" s="234"/>
      <c r="K18" s="282" t="s">
        <v>169</v>
      </c>
      <c r="L18" s="283"/>
      <c r="M18" s="283"/>
      <c r="N18" s="283"/>
      <c r="O18" s="283"/>
      <c r="P18" s="284"/>
      <c r="Q18" s="282" t="s">
        <v>169</v>
      </c>
      <c r="R18" s="283"/>
      <c r="S18" s="283"/>
      <c r="T18" s="283"/>
      <c r="U18" s="283"/>
      <c r="V18" s="284"/>
      <c r="W18" s="282" t="s">
        <v>169</v>
      </c>
      <c r="X18" s="283"/>
      <c r="Y18" s="283"/>
      <c r="Z18" s="283"/>
      <c r="AA18" s="283"/>
      <c r="AB18" s="284"/>
      <c r="AC18" s="198">
        <v>10690</v>
      </c>
      <c r="AD18" s="199"/>
      <c r="AE18" s="199"/>
      <c r="AF18" s="199"/>
      <c r="AG18" s="199"/>
      <c r="AH18" s="200"/>
      <c r="AI18" s="198">
        <v>12236</v>
      </c>
      <c r="AJ18" s="199"/>
      <c r="AK18" s="199"/>
      <c r="AL18" s="199"/>
      <c r="AM18" s="199"/>
      <c r="AN18" s="200"/>
      <c r="AO18" s="197">
        <f t="shared" si="1"/>
        <v>22926</v>
      </c>
      <c r="AP18" s="197"/>
      <c r="AQ18" s="197"/>
      <c r="AR18" s="197"/>
      <c r="AS18" s="197"/>
      <c r="AT18" s="197"/>
      <c r="AU18" s="285" t="s">
        <v>169</v>
      </c>
      <c r="AV18" s="286"/>
      <c r="AW18" s="286"/>
      <c r="AX18" s="286"/>
      <c r="AY18" s="287"/>
      <c r="AZ18" s="285" t="s">
        <v>169</v>
      </c>
      <c r="BA18" s="286"/>
      <c r="BB18" s="286"/>
      <c r="BC18" s="286"/>
      <c r="BD18" s="287"/>
      <c r="BE18" s="285" t="s">
        <v>169</v>
      </c>
      <c r="BF18" s="286"/>
      <c r="BG18" s="286"/>
      <c r="BH18" s="286"/>
      <c r="BI18" s="289"/>
    </row>
    <row r="19" spans="1:71" ht="20.100000000000001" customHeight="1" thickBot="1" x14ac:dyDescent="0.2">
      <c r="B19" s="290" t="s">
        <v>168</v>
      </c>
      <c r="C19" s="291"/>
      <c r="D19" s="291"/>
      <c r="E19" s="291"/>
      <c r="F19" s="291"/>
      <c r="G19" s="291"/>
      <c r="H19" s="291"/>
      <c r="I19" s="291"/>
      <c r="J19" s="292"/>
      <c r="K19" s="214" t="s">
        <v>169</v>
      </c>
      <c r="L19" s="215"/>
      <c r="M19" s="215"/>
      <c r="N19" s="215"/>
      <c r="O19" s="215"/>
      <c r="P19" s="216"/>
      <c r="Q19" s="214" t="s">
        <v>169</v>
      </c>
      <c r="R19" s="215"/>
      <c r="S19" s="215"/>
      <c r="T19" s="215"/>
      <c r="U19" s="215"/>
      <c r="V19" s="216"/>
      <c r="W19" s="214" t="s">
        <v>169</v>
      </c>
      <c r="X19" s="215"/>
      <c r="Y19" s="215"/>
      <c r="Z19" s="215"/>
      <c r="AA19" s="215"/>
      <c r="AB19" s="216"/>
      <c r="AC19" s="223">
        <v>104</v>
      </c>
      <c r="AD19" s="224"/>
      <c r="AE19" s="224"/>
      <c r="AF19" s="224"/>
      <c r="AG19" s="224"/>
      <c r="AH19" s="225"/>
      <c r="AI19" s="223">
        <v>158</v>
      </c>
      <c r="AJ19" s="224"/>
      <c r="AK19" s="224"/>
      <c r="AL19" s="224"/>
      <c r="AM19" s="224"/>
      <c r="AN19" s="225"/>
      <c r="AO19" s="278">
        <f t="shared" si="1"/>
        <v>262</v>
      </c>
      <c r="AP19" s="278"/>
      <c r="AQ19" s="278"/>
      <c r="AR19" s="278"/>
      <c r="AS19" s="278"/>
      <c r="AT19" s="278"/>
      <c r="AU19" s="279" t="s">
        <v>169</v>
      </c>
      <c r="AV19" s="280"/>
      <c r="AW19" s="280"/>
      <c r="AX19" s="280"/>
      <c r="AY19" s="281"/>
      <c r="AZ19" s="279" t="s">
        <v>169</v>
      </c>
      <c r="BA19" s="280"/>
      <c r="BB19" s="280"/>
      <c r="BC19" s="280"/>
      <c r="BD19" s="281"/>
      <c r="BE19" s="279" t="s">
        <v>169</v>
      </c>
      <c r="BF19" s="280"/>
      <c r="BG19" s="280"/>
      <c r="BH19" s="280"/>
      <c r="BI19" s="288"/>
    </row>
    <row r="20" spans="1:71" ht="20.100000000000001" customHeight="1" thickTop="1" thickBot="1" x14ac:dyDescent="0.2">
      <c r="B20" s="230" t="s">
        <v>17</v>
      </c>
      <c r="C20" s="231"/>
      <c r="D20" s="231"/>
      <c r="E20" s="231"/>
      <c r="F20" s="231"/>
      <c r="G20" s="231"/>
      <c r="H20" s="231"/>
      <c r="I20" s="231"/>
      <c r="J20" s="231"/>
      <c r="K20" s="222">
        <f>SUM(K12:K19)</f>
        <v>90649</v>
      </c>
      <c r="L20" s="222"/>
      <c r="M20" s="222"/>
      <c r="N20" s="222"/>
      <c r="O20" s="222"/>
      <c r="P20" s="222"/>
      <c r="Q20" s="222">
        <f>SUM(Q12:Q19)</f>
        <v>89037</v>
      </c>
      <c r="R20" s="222"/>
      <c r="S20" s="222"/>
      <c r="T20" s="222"/>
      <c r="U20" s="222"/>
      <c r="V20" s="222"/>
      <c r="W20" s="222">
        <f>SUM(W12:W19)</f>
        <v>179686</v>
      </c>
      <c r="X20" s="222"/>
      <c r="Y20" s="222"/>
      <c r="Z20" s="222"/>
      <c r="AA20" s="222"/>
      <c r="AB20" s="222"/>
      <c r="AC20" s="222">
        <f>SUM(AC12:AC19)</f>
        <v>37353</v>
      </c>
      <c r="AD20" s="222"/>
      <c r="AE20" s="222"/>
      <c r="AF20" s="222"/>
      <c r="AG20" s="222"/>
      <c r="AH20" s="222"/>
      <c r="AI20" s="222">
        <f>SUM(AI12:AI19)</f>
        <v>37750</v>
      </c>
      <c r="AJ20" s="222"/>
      <c r="AK20" s="222"/>
      <c r="AL20" s="222"/>
      <c r="AM20" s="222"/>
      <c r="AN20" s="222"/>
      <c r="AO20" s="222">
        <f>SUM(AO12:AO19)</f>
        <v>75103</v>
      </c>
      <c r="AP20" s="222"/>
      <c r="AQ20" s="222"/>
      <c r="AR20" s="222"/>
      <c r="AS20" s="222"/>
      <c r="AT20" s="222"/>
      <c r="AU20" s="201">
        <f>AC20/K20*1</f>
        <v>0.41206190912199803</v>
      </c>
      <c r="AV20" s="201"/>
      <c r="AW20" s="201"/>
      <c r="AX20" s="201"/>
      <c r="AY20" s="201"/>
      <c r="AZ20" s="208">
        <f t="shared" ref="AZ20" si="5">AI20/Q20</f>
        <v>0.4239810415894516</v>
      </c>
      <c r="BA20" s="209"/>
      <c r="BB20" s="209"/>
      <c r="BC20" s="209"/>
      <c r="BD20" s="210"/>
      <c r="BE20" s="208">
        <f>AO20/W20</f>
        <v>0.41796801086339502</v>
      </c>
      <c r="BF20" s="209"/>
      <c r="BG20" s="209"/>
      <c r="BH20" s="209"/>
      <c r="BI20" s="211"/>
    </row>
    <row r="21" spans="1:71" ht="9.9499999999999993" customHeight="1" x14ac:dyDescent="0.15">
      <c r="B21" s="6"/>
      <c r="C21" s="6"/>
      <c r="D21" s="6"/>
      <c r="E21" s="6"/>
      <c r="F21" s="6"/>
      <c r="G21" s="6"/>
      <c r="H21" s="6"/>
      <c r="I21" s="6"/>
      <c r="J21" s="6"/>
      <c r="K21" s="7"/>
      <c r="L21" s="7"/>
      <c r="M21" s="7"/>
      <c r="N21" s="7"/>
      <c r="O21" s="7"/>
      <c r="P21" s="7"/>
      <c r="Q21" s="7"/>
      <c r="R21" s="7"/>
      <c r="S21" s="7"/>
      <c r="T21" s="7"/>
      <c r="U21" s="7"/>
      <c r="V21" s="7"/>
      <c r="W21" s="8"/>
      <c r="X21" s="8"/>
      <c r="Y21" s="8"/>
      <c r="Z21" s="8"/>
      <c r="AA21" s="8"/>
      <c r="AB21" s="8"/>
      <c r="AC21" s="7"/>
      <c r="AD21" s="7"/>
      <c r="AE21" s="7"/>
      <c r="AF21" s="7"/>
      <c r="AG21" s="7"/>
      <c r="AH21" s="7"/>
      <c r="AI21" s="7"/>
      <c r="AJ21" s="7"/>
      <c r="AK21" s="7"/>
      <c r="AL21" s="7"/>
      <c r="AM21" s="7"/>
      <c r="AN21" s="7"/>
      <c r="AO21" s="8"/>
      <c r="AP21" s="8"/>
      <c r="AQ21" s="8"/>
      <c r="AR21" s="8"/>
      <c r="AS21" s="8"/>
      <c r="AT21" s="8"/>
      <c r="AU21" s="9"/>
      <c r="AV21" s="9"/>
      <c r="AW21" s="9"/>
      <c r="AX21" s="9"/>
      <c r="AY21" s="9"/>
      <c r="AZ21" s="9"/>
      <c r="BA21" s="9"/>
      <c r="BB21" s="9"/>
      <c r="BC21" s="9"/>
      <c r="BD21" s="9"/>
      <c r="BE21" s="9"/>
      <c r="BF21" s="9"/>
      <c r="BG21" s="9"/>
      <c r="BH21" s="9"/>
      <c r="BI21" s="9"/>
    </row>
    <row r="22" spans="1:71" ht="9.9499999999999993" customHeight="1" x14ac:dyDescent="0.15">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row>
    <row r="23" spans="1:71" ht="22.5" customHeight="1" thickBot="1" x14ac:dyDescent="0.2">
      <c r="B23" s="246" t="s">
        <v>21</v>
      </c>
      <c r="C23" s="246"/>
      <c r="D23" s="246"/>
      <c r="E23" s="246"/>
      <c r="F23" s="246"/>
      <c r="G23" s="246"/>
      <c r="H23" s="246"/>
      <c r="I23" s="246"/>
      <c r="J23" s="246"/>
      <c r="K23" s="246"/>
      <c r="L23" s="246"/>
      <c r="M23" s="246"/>
      <c r="N23" s="246"/>
      <c r="O23" s="246"/>
      <c r="P23" s="246"/>
      <c r="Q23" s="246"/>
      <c r="R23" s="246"/>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row>
    <row r="24" spans="1:71" ht="20.100000000000001" customHeight="1" x14ac:dyDescent="0.15">
      <c r="B24" s="235" t="s">
        <v>31</v>
      </c>
      <c r="C24" s="236"/>
      <c r="D24" s="236"/>
      <c r="E24" s="236"/>
      <c r="F24" s="236"/>
      <c r="G24" s="236"/>
      <c r="H24" s="236"/>
      <c r="I24" s="236"/>
      <c r="J24" s="236"/>
      <c r="K24" s="236"/>
      <c r="L24" s="236"/>
      <c r="M24" s="236"/>
      <c r="N24" s="236"/>
      <c r="O24" s="236"/>
      <c r="P24" s="236"/>
      <c r="Q24" s="245" t="s">
        <v>22</v>
      </c>
      <c r="R24" s="245"/>
      <c r="S24" s="245"/>
      <c r="T24" s="245" t="s">
        <v>23</v>
      </c>
      <c r="U24" s="245"/>
      <c r="V24" s="245"/>
      <c r="W24" s="239" t="s">
        <v>137</v>
      </c>
      <c r="X24" s="240"/>
      <c r="Y24" s="241"/>
      <c r="Z24" s="202" t="s">
        <v>24</v>
      </c>
      <c r="AA24" s="203"/>
      <c r="AB24" s="203"/>
      <c r="AC24" s="203"/>
      <c r="AD24" s="203"/>
      <c r="AE24" s="203"/>
      <c r="AF24" s="203"/>
      <c r="AG24" s="203"/>
      <c r="AH24" s="202" t="s">
        <v>138</v>
      </c>
      <c r="AI24" s="203"/>
      <c r="AJ24" s="203"/>
      <c r="AK24" s="203"/>
      <c r="AL24" s="203"/>
      <c r="AM24" s="203"/>
      <c r="AN24" s="204"/>
      <c r="AO24" s="202" t="s">
        <v>140</v>
      </c>
      <c r="AP24" s="203"/>
      <c r="AQ24" s="203"/>
      <c r="AR24" s="203"/>
      <c r="AS24" s="203"/>
      <c r="AT24" s="203"/>
      <c r="AU24" s="203"/>
      <c r="AV24" s="203"/>
      <c r="AW24" s="203"/>
      <c r="AX24" s="203"/>
      <c r="AY24" s="203"/>
      <c r="AZ24" s="204"/>
      <c r="BA24" s="203" t="s">
        <v>139</v>
      </c>
      <c r="BB24" s="203"/>
      <c r="BC24" s="203"/>
      <c r="BD24" s="203"/>
      <c r="BE24" s="204"/>
      <c r="BF24" s="202" t="s">
        <v>32</v>
      </c>
      <c r="BG24" s="203"/>
      <c r="BH24" s="203"/>
      <c r="BI24" s="212"/>
    </row>
    <row r="25" spans="1:71" ht="20.100000000000001" customHeight="1" x14ac:dyDescent="0.15">
      <c r="B25" s="237"/>
      <c r="C25" s="238"/>
      <c r="D25" s="238"/>
      <c r="E25" s="238"/>
      <c r="F25" s="238"/>
      <c r="G25" s="238"/>
      <c r="H25" s="238"/>
      <c r="I25" s="238"/>
      <c r="J25" s="238"/>
      <c r="K25" s="238"/>
      <c r="L25" s="238"/>
      <c r="M25" s="238"/>
      <c r="N25" s="238"/>
      <c r="O25" s="238"/>
      <c r="P25" s="238"/>
      <c r="Q25" s="194"/>
      <c r="R25" s="194"/>
      <c r="S25" s="194"/>
      <c r="T25" s="194"/>
      <c r="U25" s="194"/>
      <c r="V25" s="194"/>
      <c r="W25" s="242"/>
      <c r="X25" s="243"/>
      <c r="Y25" s="244"/>
      <c r="Z25" s="205"/>
      <c r="AA25" s="206"/>
      <c r="AB25" s="206"/>
      <c r="AC25" s="206"/>
      <c r="AD25" s="206"/>
      <c r="AE25" s="206"/>
      <c r="AF25" s="206"/>
      <c r="AG25" s="206"/>
      <c r="AH25" s="205"/>
      <c r="AI25" s="206"/>
      <c r="AJ25" s="206"/>
      <c r="AK25" s="206"/>
      <c r="AL25" s="206"/>
      <c r="AM25" s="206"/>
      <c r="AN25" s="207"/>
      <c r="AO25" s="205"/>
      <c r="AP25" s="206"/>
      <c r="AQ25" s="206"/>
      <c r="AR25" s="206"/>
      <c r="AS25" s="206"/>
      <c r="AT25" s="206"/>
      <c r="AU25" s="206"/>
      <c r="AV25" s="206"/>
      <c r="AW25" s="206"/>
      <c r="AX25" s="206"/>
      <c r="AY25" s="206"/>
      <c r="AZ25" s="207"/>
      <c r="BA25" s="206"/>
      <c r="BB25" s="206"/>
      <c r="BC25" s="206"/>
      <c r="BD25" s="206"/>
      <c r="BE25" s="207"/>
      <c r="BF25" s="205"/>
      <c r="BG25" s="206"/>
      <c r="BH25" s="206"/>
      <c r="BI25" s="213"/>
    </row>
    <row r="26" spans="1:71" ht="35.25" customHeight="1" x14ac:dyDescent="0.2">
      <c r="A26" s="2" ph="1"/>
      <c r="B26" s="148" t="s" ph="1">
        <v>228</v>
      </c>
      <c r="C26" s="226" ph="1"/>
      <c r="D26" s="226" ph="1"/>
      <c r="E26" s="226" ph="1"/>
      <c r="F26" s="226" ph="1"/>
      <c r="G26" s="226" ph="1"/>
      <c r="H26" s="226" ph="1"/>
      <c r="I26" s="226" ph="1"/>
      <c r="J26" s="226" ph="1"/>
      <c r="K26" s="226" ph="1"/>
      <c r="L26" s="226" ph="1"/>
      <c r="M26" s="226" ph="1"/>
      <c r="N26" s="226" ph="1"/>
      <c r="O26" s="226" ph="1"/>
      <c r="P26" s="227" ph="1"/>
      <c r="Q26" s="151" t="s">
        <v>170</v>
      </c>
      <c r="R26" s="228"/>
      <c r="S26" s="229"/>
      <c r="T26" s="153">
        <v>44</v>
      </c>
      <c r="U26" s="153"/>
      <c r="V26" s="153"/>
      <c r="W26" s="153" t="s">
        <v>141</v>
      </c>
      <c r="X26" s="153"/>
      <c r="Y26" s="153"/>
      <c r="Z26" s="151" t="s">
        <v>159</v>
      </c>
      <c r="AA26" s="149"/>
      <c r="AB26" s="149"/>
      <c r="AC26" s="149"/>
      <c r="AD26" s="149"/>
      <c r="AE26" s="149"/>
      <c r="AF26" s="149"/>
      <c r="AG26" s="150"/>
      <c r="AH26" s="161">
        <v>15412</v>
      </c>
      <c r="AI26" s="162"/>
      <c r="AJ26" s="162"/>
      <c r="AK26" s="162"/>
      <c r="AL26" s="162"/>
      <c r="AM26" s="162"/>
      <c r="AN26" s="163"/>
      <c r="AO26" s="154" t="s">
        <v>171</v>
      </c>
      <c r="AP26" s="155"/>
      <c r="AQ26" s="155"/>
      <c r="AR26" s="155"/>
      <c r="AS26" s="155"/>
      <c r="AT26" s="155"/>
      <c r="AU26" s="155"/>
      <c r="AV26" s="155"/>
      <c r="AW26" s="155"/>
      <c r="AX26" s="155"/>
      <c r="AY26" s="155"/>
      <c r="AZ26" s="156"/>
      <c r="BA26" s="157" t="s">
        <v>230</v>
      </c>
      <c r="BB26" s="158"/>
      <c r="BC26" s="158"/>
      <c r="BD26" s="158"/>
      <c r="BE26" s="159"/>
      <c r="BF26" s="151" t="s">
        <v>27</v>
      </c>
      <c r="BG26" s="149"/>
      <c r="BH26" s="149"/>
      <c r="BI26" s="160"/>
    </row>
    <row r="27" spans="1:71" ht="35.25" customHeight="1" x14ac:dyDescent="0.2">
      <c r="A27" s="2" ph="1"/>
      <c r="B27" s="152" t="s" ph="1">
        <v>156</v>
      </c>
      <c r="C27" s="153"/>
      <c r="D27" s="153"/>
      <c r="E27" s="153"/>
      <c r="F27" s="153"/>
      <c r="G27" s="153"/>
      <c r="H27" s="153"/>
      <c r="I27" s="153"/>
      <c r="J27" s="153"/>
      <c r="K27" s="153"/>
      <c r="L27" s="153"/>
      <c r="M27" s="153"/>
      <c r="N27" s="153"/>
      <c r="O27" s="153"/>
      <c r="P27" s="153"/>
      <c r="Q27" s="153" t="s">
        <v>25</v>
      </c>
      <c r="R27" s="153"/>
      <c r="S27" s="153"/>
      <c r="T27" s="153">
        <v>64</v>
      </c>
      <c r="U27" s="153"/>
      <c r="V27" s="153"/>
      <c r="W27" s="153" t="s">
        <v>141</v>
      </c>
      <c r="X27" s="153"/>
      <c r="Y27" s="153"/>
      <c r="Z27" s="151" t="s">
        <v>158</v>
      </c>
      <c r="AA27" s="149"/>
      <c r="AB27" s="149"/>
      <c r="AC27" s="149"/>
      <c r="AD27" s="149"/>
      <c r="AE27" s="149"/>
      <c r="AF27" s="149"/>
      <c r="AG27" s="150"/>
      <c r="AH27" s="161">
        <v>11620</v>
      </c>
      <c r="AI27" s="162"/>
      <c r="AJ27" s="162"/>
      <c r="AK27" s="162"/>
      <c r="AL27" s="162"/>
      <c r="AM27" s="162"/>
      <c r="AN27" s="163"/>
      <c r="AO27" s="154" t="s">
        <v>160</v>
      </c>
      <c r="AP27" s="155"/>
      <c r="AQ27" s="155"/>
      <c r="AR27" s="155"/>
      <c r="AS27" s="155"/>
      <c r="AT27" s="155"/>
      <c r="AU27" s="155"/>
      <c r="AV27" s="155"/>
      <c r="AW27" s="155"/>
      <c r="AX27" s="155"/>
      <c r="AY27" s="155"/>
      <c r="AZ27" s="156"/>
      <c r="BA27" s="164" t="s">
        <v>162</v>
      </c>
      <c r="BB27" s="293"/>
      <c r="BC27" s="293"/>
      <c r="BD27" s="293"/>
      <c r="BE27" s="294"/>
      <c r="BF27" s="151" t="s">
        <v>28</v>
      </c>
      <c r="BG27" s="149"/>
      <c r="BH27" s="149"/>
      <c r="BI27" s="160"/>
    </row>
    <row r="28" spans="1:71" ht="35.25" customHeight="1" x14ac:dyDescent="0.2">
      <c r="A28" s="2" ph="1"/>
      <c r="B28" s="148" t="s" ph="1">
        <v>204</v>
      </c>
      <c r="C28" s="149" ph="1"/>
      <c r="D28" s="149" ph="1"/>
      <c r="E28" s="149" ph="1"/>
      <c r="F28" s="149" ph="1"/>
      <c r="G28" s="149" ph="1"/>
      <c r="H28" s="149" ph="1"/>
      <c r="I28" s="149" ph="1"/>
      <c r="J28" s="149" ph="1"/>
      <c r="K28" s="149" ph="1"/>
      <c r="L28" s="149" ph="1"/>
      <c r="M28" s="149" ph="1"/>
      <c r="N28" s="149" ph="1"/>
      <c r="O28" s="149" ph="1"/>
      <c r="P28" s="150" ph="1"/>
      <c r="Q28" s="153" t="s">
        <v>26</v>
      </c>
      <c r="R28" s="153"/>
      <c r="S28" s="153"/>
      <c r="T28" s="153">
        <v>46</v>
      </c>
      <c r="U28" s="153"/>
      <c r="V28" s="153"/>
      <c r="W28" s="153" t="s">
        <v>141</v>
      </c>
      <c r="X28" s="153"/>
      <c r="Y28" s="153"/>
      <c r="Z28" s="151" t="s">
        <v>159</v>
      </c>
      <c r="AA28" s="149"/>
      <c r="AB28" s="149"/>
      <c r="AC28" s="149"/>
      <c r="AD28" s="149"/>
      <c r="AE28" s="149"/>
      <c r="AF28" s="149"/>
      <c r="AG28" s="150"/>
      <c r="AH28" s="161">
        <v>10217</v>
      </c>
      <c r="AI28" s="162"/>
      <c r="AJ28" s="162"/>
      <c r="AK28" s="162"/>
      <c r="AL28" s="162"/>
      <c r="AM28" s="162"/>
      <c r="AN28" s="163"/>
      <c r="AO28" s="154" t="s">
        <v>177</v>
      </c>
      <c r="AP28" s="155"/>
      <c r="AQ28" s="155"/>
      <c r="AR28" s="155"/>
      <c r="AS28" s="155"/>
      <c r="AT28" s="155"/>
      <c r="AU28" s="155"/>
      <c r="AV28" s="155"/>
      <c r="AW28" s="155"/>
      <c r="AX28" s="155"/>
      <c r="AY28" s="155"/>
      <c r="AZ28" s="156"/>
      <c r="BA28" s="164" t="s">
        <v>178</v>
      </c>
      <c r="BB28" s="293"/>
      <c r="BC28" s="293"/>
      <c r="BD28" s="293"/>
      <c r="BE28" s="294"/>
      <c r="BF28" s="151" t="s">
        <v>28</v>
      </c>
      <c r="BG28" s="149"/>
      <c r="BH28" s="149"/>
      <c r="BI28" s="160"/>
    </row>
    <row r="29" spans="1:71" ht="35.25" customHeight="1" x14ac:dyDescent="0.2">
      <c r="A29" s="2" ph="1"/>
      <c r="B29" s="152" t="s" ph="1">
        <v>165</v>
      </c>
      <c r="C29" s="153"/>
      <c r="D29" s="153"/>
      <c r="E29" s="153"/>
      <c r="F29" s="153"/>
      <c r="G29" s="153"/>
      <c r="H29" s="153"/>
      <c r="I29" s="153"/>
      <c r="J29" s="153"/>
      <c r="K29" s="153"/>
      <c r="L29" s="153"/>
      <c r="M29" s="153"/>
      <c r="N29" s="153"/>
      <c r="O29" s="153"/>
      <c r="P29" s="153"/>
      <c r="Q29" s="153" t="s">
        <v>157</v>
      </c>
      <c r="R29" s="153"/>
      <c r="S29" s="153"/>
      <c r="T29" s="153">
        <v>67</v>
      </c>
      <c r="U29" s="153"/>
      <c r="V29" s="153"/>
      <c r="W29" s="153" t="s">
        <v>141</v>
      </c>
      <c r="X29" s="153"/>
      <c r="Y29" s="153"/>
      <c r="Z29" s="151" t="s">
        <v>179</v>
      </c>
      <c r="AA29" s="149"/>
      <c r="AB29" s="149"/>
      <c r="AC29" s="149"/>
      <c r="AD29" s="149"/>
      <c r="AE29" s="149"/>
      <c r="AF29" s="149"/>
      <c r="AG29" s="150"/>
      <c r="AH29" s="161">
        <v>8160</v>
      </c>
      <c r="AI29" s="162"/>
      <c r="AJ29" s="162"/>
      <c r="AK29" s="162"/>
      <c r="AL29" s="162"/>
      <c r="AM29" s="162"/>
      <c r="AN29" s="163"/>
      <c r="AO29" s="154" t="s">
        <v>161</v>
      </c>
      <c r="AP29" s="155"/>
      <c r="AQ29" s="155"/>
      <c r="AR29" s="155"/>
      <c r="AS29" s="155"/>
      <c r="AT29" s="155"/>
      <c r="AU29" s="155"/>
      <c r="AV29" s="155"/>
      <c r="AW29" s="155"/>
      <c r="AX29" s="155"/>
      <c r="AY29" s="155"/>
      <c r="AZ29" s="156"/>
      <c r="BA29" s="164" t="s">
        <v>162</v>
      </c>
      <c r="BB29" s="293"/>
      <c r="BC29" s="293"/>
      <c r="BD29" s="293"/>
      <c r="BE29" s="294"/>
      <c r="BF29" s="151" t="s">
        <v>28</v>
      </c>
      <c r="BG29" s="149"/>
      <c r="BH29" s="149"/>
      <c r="BI29" s="160"/>
    </row>
    <row r="30" spans="1:71" ht="35.25" customHeight="1" x14ac:dyDescent="0.2">
      <c r="A30" s="2" ph="1"/>
      <c r="B30" s="152" t="s" ph="1">
        <v>201</v>
      </c>
      <c r="C30" s="153"/>
      <c r="D30" s="153"/>
      <c r="E30" s="153"/>
      <c r="F30" s="153"/>
      <c r="G30" s="153"/>
      <c r="H30" s="153"/>
      <c r="I30" s="153"/>
      <c r="J30" s="153"/>
      <c r="K30" s="153"/>
      <c r="L30" s="153"/>
      <c r="M30" s="153"/>
      <c r="N30" s="153"/>
      <c r="O30" s="153"/>
      <c r="P30" s="153"/>
      <c r="Q30" s="153" t="s">
        <v>176</v>
      </c>
      <c r="R30" s="153"/>
      <c r="S30" s="153"/>
      <c r="T30" s="153">
        <v>53</v>
      </c>
      <c r="U30" s="153"/>
      <c r="V30" s="153"/>
      <c r="W30" s="238" t="s">
        <v>180</v>
      </c>
      <c r="X30" s="153"/>
      <c r="Y30" s="153"/>
      <c r="Z30" s="151" t="s">
        <v>181</v>
      </c>
      <c r="AA30" s="149"/>
      <c r="AB30" s="149"/>
      <c r="AC30" s="149"/>
      <c r="AD30" s="149"/>
      <c r="AE30" s="149"/>
      <c r="AF30" s="149"/>
      <c r="AG30" s="150"/>
      <c r="AH30" s="161">
        <v>7730</v>
      </c>
      <c r="AI30" s="162"/>
      <c r="AJ30" s="162"/>
      <c r="AK30" s="162"/>
      <c r="AL30" s="162"/>
      <c r="AM30" s="162"/>
      <c r="AN30" s="163"/>
      <c r="AO30" s="176" t="s">
        <v>210</v>
      </c>
      <c r="AP30" s="177"/>
      <c r="AQ30" s="177"/>
      <c r="AR30" s="177"/>
      <c r="AS30" s="177"/>
      <c r="AT30" s="177"/>
      <c r="AU30" s="177"/>
      <c r="AV30" s="177"/>
      <c r="AW30" s="177"/>
      <c r="AX30" s="177"/>
      <c r="AY30" s="177"/>
      <c r="AZ30" s="178"/>
      <c r="BA30" s="157" t="s">
        <v>208</v>
      </c>
      <c r="BB30" s="158"/>
      <c r="BC30" s="158"/>
      <c r="BD30" s="158"/>
      <c r="BE30" s="159"/>
      <c r="BF30" s="151" t="s">
        <v>28</v>
      </c>
      <c r="BG30" s="149"/>
      <c r="BH30" s="149"/>
      <c r="BI30" s="160"/>
    </row>
    <row r="31" spans="1:71" ht="35.25" customHeight="1" x14ac:dyDescent="0.2">
      <c r="A31" s="2" ph="1"/>
      <c r="B31" s="152" t="s" ph="1">
        <v>203</v>
      </c>
      <c r="C31" s="153"/>
      <c r="D31" s="153"/>
      <c r="E31" s="153"/>
      <c r="F31" s="153"/>
      <c r="G31" s="153"/>
      <c r="H31" s="153"/>
      <c r="I31" s="153"/>
      <c r="J31" s="153"/>
      <c r="K31" s="153"/>
      <c r="L31" s="153"/>
      <c r="M31" s="153"/>
      <c r="N31" s="153"/>
      <c r="O31" s="153"/>
      <c r="P31" s="153"/>
      <c r="Q31" s="153" t="s">
        <v>151</v>
      </c>
      <c r="R31" s="153"/>
      <c r="S31" s="153"/>
      <c r="T31" s="153">
        <v>63</v>
      </c>
      <c r="U31" s="153"/>
      <c r="V31" s="153"/>
      <c r="W31" s="153" t="s">
        <v>182</v>
      </c>
      <c r="X31" s="153"/>
      <c r="Y31" s="153"/>
      <c r="Z31" s="151" t="s">
        <v>229</v>
      </c>
      <c r="AA31" s="149"/>
      <c r="AB31" s="149"/>
      <c r="AC31" s="149"/>
      <c r="AD31" s="149"/>
      <c r="AE31" s="149"/>
      <c r="AF31" s="149"/>
      <c r="AG31" s="150"/>
      <c r="AH31" s="161">
        <v>7659</v>
      </c>
      <c r="AI31" s="162"/>
      <c r="AJ31" s="162"/>
      <c r="AK31" s="162"/>
      <c r="AL31" s="162"/>
      <c r="AM31" s="162"/>
      <c r="AN31" s="163"/>
      <c r="AO31" s="176" t="s">
        <v>209</v>
      </c>
      <c r="AP31" s="177"/>
      <c r="AQ31" s="177"/>
      <c r="AR31" s="177"/>
      <c r="AS31" s="177"/>
      <c r="AT31" s="177"/>
      <c r="AU31" s="177"/>
      <c r="AV31" s="177"/>
      <c r="AW31" s="177"/>
      <c r="AX31" s="177"/>
      <c r="AY31" s="177"/>
      <c r="AZ31" s="178"/>
      <c r="BA31" s="164" t="s">
        <v>212</v>
      </c>
      <c r="BB31" s="165"/>
      <c r="BC31" s="165"/>
      <c r="BD31" s="165"/>
      <c r="BE31" s="166"/>
      <c r="BF31" s="151" t="s">
        <v>29</v>
      </c>
      <c r="BG31" s="149"/>
      <c r="BH31" s="149"/>
      <c r="BI31" s="160"/>
    </row>
    <row r="32" spans="1:71" ht="35.25" customHeight="1" x14ac:dyDescent="0.2">
      <c r="A32" s="2" ph="1"/>
      <c r="B32" s="148" t="s" ph="1">
        <v>175</v>
      </c>
      <c r="C32" s="149"/>
      <c r="D32" s="149"/>
      <c r="E32" s="149"/>
      <c r="F32" s="149"/>
      <c r="G32" s="149"/>
      <c r="H32" s="149"/>
      <c r="I32" s="149"/>
      <c r="J32" s="149"/>
      <c r="K32" s="149"/>
      <c r="L32" s="149"/>
      <c r="M32" s="149"/>
      <c r="N32" s="149"/>
      <c r="O32" s="149"/>
      <c r="P32" s="150"/>
      <c r="Q32" s="151" t="s">
        <v>151</v>
      </c>
      <c r="R32" s="149"/>
      <c r="S32" s="150"/>
      <c r="T32" s="151">
        <v>58</v>
      </c>
      <c r="U32" s="149"/>
      <c r="V32" s="150"/>
      <c r="W32" s="151" t="s">
        <v>202</v>
      </c>
      <c r="X32" s="149"/>
      <c r="Y32" s="150"/>
      <c r="Z32" s="151" t="s">
        <v>181</v>
      </c>
      <c r="AA32" s="149"/>
      <c r="AB32" s="149"/>
      <c r="AC32" s="149"/>
      <c r="AD32" s="149"/>
      <c r="AE32" s="149"/>
      <c r="AF32" s="149"/>
      <c r="AG32" s="150"/>
      <c r="AH32" s="161">
        <v>6803</v>
      </c>
      <c r="AI32" s="162"/>
      <c r="AJ32" s="162"/>
      <c r="AK32" s="162"/>
      <c r="AL32" s="162"/>
      <c r="AM32" s="162"/>
      <c r="AN32" s="163"/>
      <c r="AO32" s="154" t="s">
        <v>211</v>
      </c>
      <c r="AP32" s="167"/>
      <c r="AQ32" s="167"/>
      <c r="AR32" s="167"/>
      <c r="AS32" s="167"/>
      <c r="AT32" s="167"/>
      <c r="AU32" s="167"/>
      <c r="AV32" s="167"/>
      <c r="AW32" s="167"/>
      <c r="AX32" s="167"/>
      <c r="AY32" s="167"/>
      <c r="AZ32" s="168"/>
      <c r="BA32" s="169" t="s">
        <v>213</v>
      </c>
      <c r="BB32" s="157"/>
      <c r="BC32" s="157"/>
      <c r="BD32" s="157"/>
      <c r="BE32" s="170"/>
      <c r="BF32" s="151" t="s">
        <v>29</v>
      </c>
      <c r="BG32" s="149"/>
      <c r="BH32" s="149"/>
      <c r="BI32" s="160"/>
    </row>
    <row r="33" spans="1:88" ht="35.25" customHeight="1" x14ac:dyDescent="0.2">
      <c r="A33" s="2" ph="1"/>
      <c r="B33" s="152" t="s" ph="1">
        <v>205</v>
      </c>
      <c r="C33" s="153"/>
      <c r="D33" s="153"/>
      <c r="E33" s="153"/>
      <c r="F33" s="153"/>
      <c r="G33" s="153"/>
      <c r="H33" s="153"/>
      <c r="I33" s="153"/>
      <c r="J33" s="153"/>
      <c r="K33" s="153"/>
      <c r="L33" s="153"/>
      <c r="M33" s="153"/>
      <c r="N33" s="153"/>
      <c r="O33" s="153"/>
      <c r="P33" s="153"/>
      <c r="Q33" s="151" t="s">
        <v>151</v>
      </c>
      <c r="R33" s="149"/>
      <c r="S33" s="150"/>
      <c r="T33" s="153">
        <v>39</v>
      </c>
      <c r="U33" s="153"/>
      <c r="V33" s="153"/>
      <c r="W33" s="153" t="s">
        <v>207</v>
      </c>
      <c r="X33" s="153"/>
      <c r="Y33" s="153"/>
      <c r="Z33" s="151" t="s">
        <v>181</v>
      </c>
      <c r="AA33" s="149"/>
      <c r="AB33" s="149"/>
      <c r="AC33" s="149"/>
      <c r="AD33" s="149"/>
      <c r="AE33" s="149"/>
      <c r="AF33" s="149"/>
      <c r="AG33" s="150"/>
      <c r="AH33" s="161">
        <v>6221</v>
      </c>
      <c r="AI33" s="162"/>
      <c r="AJ33" s="162"/>
      <c r="AK33" s="162"/>
      <c r="AL33" s="162"/>
      <c r="AM33" s="162"/>
      <c r="AN33" s="163"/>
      <c r="AO33" s="154" t="s">
        <v>214</v>
      </c>
      <c r="AP33" s="155"/>
      <c r="AQ33" s="155"/>
      <c r="AR33" s="155"/>
      <c r="AS33" s="155"/>
      <c r="AT33" s="155"/>
      <c r="AU33" s="155"/>
      <c r="AV33" s="155"/>
      <c r="AW33" s="155"/>
      <c r="AX33" s="155"/>
      <c r="AY33" s="155"/>
      <c r="AZ33" s="156"/>
      <c r="BA33" s="164" t="s">
        <v>215</v>
      </c>
      <c r="BB33" s="165"/>
      <c r="BC33" s="165"/>
      <c r="BD33" s="165"/>
      <c r="BE33" s="166"/>
      <c r="BF33" s="151" t="s">
        <v>29</v>
      </c>
      <c r="BG33" s="149"/>
      <c r="BH33" s="149"/>
      <c r="BI33" s="160"/>
    </row>
    <row r="34" spans="1:88" ht="35.25" customHeight="1" x14ac:dyDescent="0.2">
      <c r="A34" s="2" ph="1"/>
      <c r="B34" s="152" t="s" ph="1">
        <v>206</v>
      </c>
      <c r="C34" s="153"/>
      <c r="D34" s="153"/>
      <c r="E34" s="153"/>
      <c r="F34" s="153"/>
      <c r="G34" s="153"/>
      <c r="H34" s="153"/>
      <c r="I34" s="153"/>
      <c r="J34" s="153"/>
      <c r="K34" s="153"/>
      <c r="L34" s="153"/>
      <c r="M34" s="153"/>
      <c r="N34" s="153"/>
      <c r="O34" s="153"/>
      <c r="P34" s="153"/>
      <c r="Q34" s="151" t="s">
        <v>151</v>
      </c>
      <c r="R34" s="149"/>
      <c r="S34" s="150"/>
      <c r="T34" s="153">
        <v>61</v>
      </c>
      <c r="U34" s="153"/>
      <c r="V34" s="153"/>
      <c r="W34" s="153" t="s">
        <v>207</v>
      </c>
      <c r="X34" s="153"/>
      <c r="Y34" s="153"/>
      <c r="Z34" s="151" t="s">
        <v>181</v>
      </c>
      <c r="AA34" s="149"/>
      <c r="AB34" s="149"/>
      <c r="AC34" s="149"/>
      <c r="AD34" s="149"/>
      <c r="AE34" s="149"/>
      <c r="AF34" s="149"/>
      <c r="AG34" s="150"/>
      <c r="AH34" s="161">
        <v>435</v>
      </c>
      <c r="AI34" s="162"/>
      <c r="AJ34" s="162"/>
      <c r="AK34" s="162"/>
      <c r="AL34" s="162"/>
      <c r="AM34" s="162"/>
      <c r="AN34" s="163"/>
      <c r="AO34" s="154" t="s">
        <v>216</v>
      </c>
      <c r="AP34" s="155"/>
      <c r="AQ34" s="155"/>
      <c r="AR34" s="155"/>
      <c r="AS34" s="155"/>
      <c r="AT34" s="155"/>
      <c r="AU34" s="155"/>
      <c r="AV34" s="155"/>
      <c r="AW34" s="155"/>
      <c r="AX34" s="155"/>
      <c r="AY34" s="155"/>
      <c r="AZ34" s="156"/>
      <c r="BA34" s="164" t="s">
        <v>217</v>
      </c>
      <c r="BB34" s="165"/>
      <c r="BC34" s="165"/>
      <c r="BD34" s="165"/>
      <c r="BE34" s="166"/>
      <c r="BF34" s="151" t="s">
        <v>29</v>
      </c>
      <c r="BG34" s="149"/>
      <c r="BH34" s="149"/>
      <c r="BI34" s="160"/>
    </row>
    <row r="35" spans="1:88" ht="30" customHeight="1" thickBot="1" x14ac:dyDescent="0.2">
      <c r="B35" s="179" t="s">
        <v>33</v>
      </c>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1">
        <f>SUM(AH26:AN34)</f>
        <v>74257</v>
      </c>
      <c r="AI35" s="182"/>
      <c r="AJ35" s="182"/>
      <c r="AK35" s="182"/>
      <c r="AL35" s="182"/>
      <c r="AM35" s="182"/>
      <c r="AN35" s="183"/>
      <c r="AO35" s="184"/>
      <c r="AP35" s="174"/>
      <c r="AQ35" s="174"/>
      <c r="AR35" s="174"/>
      <c r="AS35" s="174"/>
      <c r="AT35" s="174"/>
      <c r="AU35" s="174"/>
      <c r="AV35" s="174"/>
      <c r="AW35" s="174"/>
      <c r="AX35" s="174"/>
      <c r="AY35" s="174"/>
      <c r="AZ35" s="175"/>
      <c r="BA35" s="174"/>
      <c r="BB35" s="174"/>
      <c r="BC35" s="174"/>
      <c r="BD35" s="174"/>
      <c r="BE35" s="175"/>
      <c r="BF35" s="171"/>
      <c r="BG35" s="172"/>
      <c r="BH35" s="172"/>
      <c r="BI35" s="173"/>
    </row>
    <row r="38" spans="1:88" ht="14.25" x14ac:dyDescent="0.15">
      <c r="A38" s="267"/>
      <c r="B38" s="267"/>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c r="BC38" s="267"/>
      <c r="BD38" s="267"/>
      <c r="BE38" s="267"/>
      <c r="BF38" s="267"/>
      <c r="BG38" s="267"/>
      <c r="BH38" s="267"/>
      <c r="BI38" s="267"/>
      <c r="BJ38" s="100"/>
    </row>
    <row r="39" spans="1:88" x14ac:dyDescent="0.15">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row>
    <row r="40" spans="1:88" ht="21" x14ac:dyDescent="0.15">
      <c r="A40" s="2" ph="1"/>
      <c r="B40" s="2" ph="1"/>
    </row>
    <row r="41" spans="1:88" ht="21" x14ac:dyDescent="0.15">
      <c r="A41" s="2" ph="1"/>
      <c r="B41" s="2" ph="1"/>
    </row>
    <row r="42" spans="1:88" ht="21" x14ac:dyDescent="0.15">
      <c r="A42" s="2" ph="1"/>
      <c r="B42" s="2" ph="1"/>
    </row>
    <row r="43" spans="1:88" ht="21" x14ac:dyDescent="0.15">
      <c r="A43" s="2" ph="1"/>
    </row>
    <row r="44" spans="1:88" ht="21" x14ac:dyDescent="0.15">
      <c r="A44" s="2" ph="1"/>
      <c r="B44" s="2" ph="1"/>
    </row>
    <row r="45" spans="1:88" ht="21" x14ac:dyDescent="0.15">
      <c r="A45" s="2" ph="1"/>
      <c r="B45" s="2" ph="1"/>
    </row>
  </sheetData>
  <mergeCells count="232">
    <mergeCell ref="B30:P30"/>
    <mergeCell ref="Q30:S30"/>
    <mergeCell ref="T30:V30"/>
    <mergeCell ref="W30:Y30"/>
    <mergeCell ref="Z30:AG30"/>
    <mergeCell ref="AH30:AN30"/>
    <mergeCell ref="AO30:AZ30"/>
    <mergeCell ref="BA30:BE30"/>
    <mergeCell ref="BF30:BI30"/>
    <mergeCell ref="B27:P27"/>
    <mergeCell ref="Q27:S27"/>
    <mergeCell ref="T27:V27"/>
    <mergeCell ref="W27:Y27"/>
    <mergeCell ref="Z27:AG27"/>
    <mergeCell ref="AH27:AN27"/>
    <mergeCell ref="AO27:AZ27"/>
    <mergeCell ref="BA27:BE27"/>
    <mergeCell ref="BF27:BI27"/>
    <mergeCell ref="Z28:AG28"/>
    <mergeCell ref="AH28:AN28"/>
    <mergeCell ref="AO28:AZ28"/>
    <mergeCell ref="BA28:BE28"/>
    <mergeCell ref="BF28:BI28"/>
    <mergeCell ref="B29:P29"/>
    <mergeCell ref="Q29:S29"/>
    <mergeCell ref="T29:V29"/>
    <mergeCell ref="W29:Y29"/>
    <mergeCell ref="Z29:AG29"/>
    <mergeCell ref="AH29:AN29"/>
    <mergeCell ref="AO29:AZ29"/>
    <mergeCell ref="BA29:BE29"/>
    <mergeCell ref="BF29:BI29"/>
    <mergeCell ref="A38:BI38"/>
    <mergeCell ref="B1:BI1"/>
    <mergeCell ref="B9:AN9"/>
    <mergeCell ref="B6:K6"/>
    <mergeCell ref="L2:Y2"/>
    <mergeCell ref="L3:Y3"/>
    <mergeCell ref="L4:Y4"/>
    <mergeCell ref="L5:Y5"/>
    <mergeCell ref="L6:Y6"/>
    <mergeCell ref="AO19:AT19"/>
    <mergeCell ref="AU19:AY19"/>
    <mergeCell ref="B18:J18"/>
    <mergeCell ref="K18:P18"/>
    <mergeCell ref="Q18:V18"/>
    <mergeCell ref="W18:AB18"/>
    <mergeCell ref="AC18:AH18"/>
    <mergeCell ref="AI18:AN18"/>
    <mergeCell ref="AO18:AT18"/>
    <mergeCell ref="AU18:AY18"/>
    <mergeCell ref="AZ19:BD19"/>
    <mergeCell ref="BE19:BI19"/>
    <mergeCell ref="AZ18:BD18"/>
    <mergeCell ref="BE18:BI18"/>
    <mergeCell ref="B19:J19"/>
    <mergeCell ref="Z4:AK4"/>
    <mergeCell ref="BB4:BI4"/>
    <mergeCell ref="BB5:BI5"/>
    <mergeCell ref="AT4:BA4"/>
    <mergeCell ref="B2:K2"/>
    <mergeCell ref="B3:K3"/>
    <mergeCell ref="Z5:AK5"/>
    <mergeCell ref="Z6:AK6"/>
    <mergeCell ref="Z2:AK2"/>
    <mergeCell ref="Z3:AK3"/>
    <mergeCell ref="B4:K4"/>
    <mergeCell ref="B5:K5"/>
    <mergeCell ref="AL2:AS2"/>
    <mergeCell ref="AT3:BA3"/>
    <mergeCell ref="AT2:BA2"/>
    <mergeCell ref="AT5:BA5"/>
    <mergeCell ref="AL3:AS3"/>
    <mergeCell ref="BB2:BI2"/>
    <mergeCell ref="BB3:BI3"/>
    <mergeCell ref="AL4:AS4"/>
    <mergeCell ref="AL5:AS5"/>
    <mergeCell ref="BB6:BI6"/>
    <mergeCell ref="AL6:AS6"/>
    <mergeCell ref="AT6:BA6"/>
    <mergeCell ref="AC15:AH15"/>
    <mergeCell ref="AI12:AN12"/>
    <mergeCell ref="K10:AB10"/>
    <mergeCell ref="K13:P13"/>
    <mergeCell ref="K12:P12"/>
    <mergeCell ref="W13:AB13"/>
    <mergeCell ref="W12:AB12"/>
    <mergeCell ref="AO11:AT11"/>
    <mergeCell ref="AO12:AT12"/>
    <mergeCell ref="AO13:AT13"/>
    <mergeCell ref="AC10:AT10"/>
    <mergeCell ref="K11:P11"/>
    <mergeCell ref="AC14:AH14"/>
    <mergeCell ref="K14:P14"/>
    <mergeCell ref="K15:P15"/>
    <mergeCell ref="Q15:V15"/>
    <mergeCell ref="W15:AB15"/>
    <mergeCell ref="AO15:AT15"/>
    <mergeCell ref="AI14:AN14"/>
    <mergeCell ref="AO14:AT14"/>
    <mergeCell ref="W14:AB14"/>
    <mergeCell ref="AI15:AN15"/>
    <mergeCell ref="AU14:AY14"/>
    <mergeCell ref="Z24:AG25"/>
    <mergeCell ref="AH24:AN25"/>
    <mergeCell ref="B26:P26"/>
    <mergeCell ref="Q26:S26"/>
    <mergeCell ref="W26:Y26"/>
    <mergeCell ref="Z26:AG26"/>
    <mergeCell ref="T26:V26"/>
    <mergeCell ref="AH26:AN26"/>
    <mergeCell ref="AC20:AH20"/>
    <mergeCell ref="K20:P20"/>
    <mergeCell ref="B20:J20"/>
    <mergeCell ref="B17:J17"/>
    <mergeCell ref="B16:J16"/>
    <mergeCell ref="K16:P16"/>
    <mergeCell ref="Q16:V16"/>
    <mergeCell ref="K17:P17"/>
    <mergeCell ref="Q19:V19"/>
    <mergeCell ref="W16:AB16"/>
    <mergeCell ref="B24:P25"/>
    <mergeCell ref="W24:Y25"/>
    <mergeCell ref="Q24:S25"/>
    <mergeCell ref="T24:V25"/>
    <mergeCell ref="B23:R23"/>
    <mergeCell ref="K19:P19"/>
    <mergeCell ref="B10:J11"/>
    <mergeCell ref="B15:J15"/>
    <mergeCell ref="B14:J14"/>
    <mergeCell ref="B13:J13"/>
    <mergeCell ref="B12:J12"/>
    <mergeCell ref="Q17:V17"/>
    <mergeCell ref="AO20:AT20"/>
    <mergeCell ref="AC16:AH16"/>
    <mergeCell ref="W20:AB20"/>
    <mergeCell ref="AC17:AH17"/>
    <mergeCell ref="AI20:AN20"/>
    <mergeCell ref="Q20:V20"/>
    <mergeCell ref="AC11:AH11"/>
    <mergeCell ref="AC12:AH12"/>
    <mergeCell ref="AC13:AH13"/>
    <mergeCell ref="AI11:AN11"/>
    <mergeCell ref="Q14:V14"/>
    <mergeCell ref="W19:AB19"/>
    <mergeCell ref="AC19:AH19"/>
    <mergeCell ref="AI19:AN19"/>
    <mergeCell ref="W17:AB17"/>
    <mergeCell ref="AI13:AN13"/>
    <mergeCell ref="Q11:V11"/>
    <mergeCell ref="AI16:AN16"/>
    <mergeCell ref="AU15:AY15"/>
    <mergeCell ref="AI17:AN17"/>
    <mergeCell ref="W11:AB11"/>
    <mergeCell ref="Q12:V12"/>
    <mergeCell ref="Q13:V13"/>
    <mergeCell ref="AU20:AY20"/>
    <mergeCell ref="BE14:BI14"/>
    <mergeCell ref="AO24:AZ25"/>
    <mergeCell ref="BA24:BE25"/>
    <mergeCell ref="AZ17:BD17"/>
    <mergeCell ref="AU17:AY17"/>
    <mergeCell ref="AO17:AT17"/>
    <mergeCell ref="AO16:AT16"/>
    <mergeCell ref="AU16:AY16"/>
    <mergeCell ref="AZ14:BD14"/>
    <mergeCell ref="AZ15:BD15"/>
    <mergeCell ref="AZ16:BD16"/>
    <mergeCell ref="AZ20:BD20"/>
    <mergeCell ref="BE15:BI15"/>
    <mergeCell ref="BE16:BI16"/>
    <mergeCell ref="BE20:BI20"/>
    <mergeCell ref="BF24:BI25"/>
    <mergeCell ref="BE17:BI17"/>
    <mergeCell ref="AU10:BI10"/>
    <mergeCell ref="BE11:BI11"/>
    <mergeCell ref="BE12:BI12"/>
    <mergeCell ref="BE13:BI13"/>
    <mergeCell ref="AZ11:BD11"/>
    <mergeCell ref="AZ12:BD12"/>
    <mergeCell ref="AZ13:BD13"/>
    <mergeCell ref="AU11:AY11"/>
    <mergeCell ref="AU12:AY12"/>
    <mergeCell ref="AU13:AY13"/>
    <mergeCell ref="BF35:BI35"/>
    <mergeCell ref="W31:Y31"/>
    <mergeCell ref="BA35:BE35"/>
    <mergeCell ref="AO31:AZ31"/>
    <mergeCell ref="B35:AG35"/>
    <mergeCell ref="AH31:AN31"/>
    <mergeCell ref="B34:P34"/>
    <mergeCell ref="Q34:S34"/>
    <mergeCell ref="T34:V34"/>
    <mergeCell ref="W34:Y34"/>
    <mergeCell ref="AH35:AN35"/>
    <mergeCell ref="AO35:AZ35"/>
    <mergeCell ref="Q31:S31"/>
    <mergeCell ref="Z31:AG31"/>
    <mergeCell ref="T31:V31"/>
    <mergeCell ref="B33:P33"/>
    <mergeCell ref="Q33:S33"/>
    <mergeCell ref="T33:V33"/>
    <mergeCell ref="W33:Y33"/>
    <mergeCell ref="Z33:AG33"/>
    <mergeCell ref="AH33:AN33"/>
    <mergeCell ref="AO33:AZ33"/>
    <mergeCell ref="BA33:BE33"/>
    <mergeCell ref="BF33:BI33"/>
    <mergeCell ref="B32:P32"/>
    <mergeCell ref="Q32:S32"/>
    <mergeCell ref="T32:V32"/>
    <mergeCell ref="W32:Y32"/>
    <mergeCell ref="B31:P31"/>
    <mergeCell ref="AO26:AZ26"/>
    <mergeCell ref="BA26:BE26"/>
    <mergeCell ref="BF34:BI34"/>
    <mergeCell ref="Z34:AG34"/>
    <mergeCell ref="AH34:AN34"/>
    <mergeCell ref="AO34:AZ34"/>
    <mergeCell ref="BA34:BE34"/>
    <mergeCell ref="AO32:AZ32"/>
    <mergeCell ref="BA31:BE31"/>
    <mergeCell ref="BF26:BI26"/>
    <mergeCell ref="BF31:BI31"/>
    <mergeCell ref="BF32:BI32"/>
    <mergeCell ref="Z32:AG32"/>
    <mergeCell ref="BA32:BE32"/>
    <mergeCell ref="AH32:AN32"/>
    <mergeCell ref="B28:P28"/>
    <mergeCell ref="Q28:S28"/>
    <mergeCell ref="T28:V28"/>
    <mergeCell ref="W28:Y28"/>
  </mergeCells>
  <phoneticPr fontId="2" type="Hiragana" alignment="distributed"/>
  <pageMargins left="0.33" right="0.19" top="0.31" bottom="0.2" header="0.2" footer="0.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M30"/>
  <sheetViews>
    <sheetView view="pageBreakPreview" topLeftCell="A4" zoomScale="60" zoomScaleNormal="75" workbookViewId="0">
      <selection activeCell="D20" sqref="D20"/>
    </sheetView>
  </sheetViews>
  <sheetFormatPr defaultRowHeight="30" customHeight="1" x14ac:dyDescent="0.2"/>
  <cols>
    <col min="1" max="1" width="21.375" style="11" customWidth="1"/>
    <col min="2" max="4" width="9.125" style="11" customWidth="1"/>
    <col min="5" max="7" width="8.625" style="11" customWidth="1"/>
    <col min="8" max="10" width="7.625" style="11" customWidth="1"/>
    <col min="11" max="16384" width="9" style="11"/>
  </cols>
  <sheetData>
    <row r="1" spans="1:13" ht="30" customHeight="1" x14ac:dyDescent="0.2">
      <c r="A1" s="296" t="s">
        <v>36</v>
      </c>
      <c r="B1" s="296"/>
      <c r="C1" s="296"/>
    </row>
    <row r="3" spans="1:13" ht="30" customHeight="1" thickBot="1" x14ac:dyDescent="0.25">
      <c r="A3" s="20" t="s">
        <v>34</v>
      </c>
    </row>
    <row r="4" spans="1:13" ht="30" customHeight="1" x14ac:dyDescent="0.2">
      <c r="A4" s="297" t="s">
        <v>166</v>
      </c>
      <c r="B4" s="299" t="s">
        <v>18</v>
      </c>
      <c r="C4" s="299"/>
      <c r="D4" s="299"/>
      <c r="E4" s="299" t="s">
        <v>19</v>
      </c>
      <c r="F4" s="299"/>
      <c r="G4" s="299"/>
      <c r="H4" s="299" t="s">
        <v>20</v>
      </c>
      <c r="I4" s="299"/>
      <c r="J4" s="300"/>
    </row>
    <row r="5" spans="1:13" ht="30" customHeight="1" x14ac:dyDescent="0.2">
      <c r="A5" s="298"/>
      <c r="B5" s="21" t="s">
        <v>9</v>
      </c>
      <c r="C5" s="21" t="s">
        <v>10</v>
      </c>
      <c r="D5" s="21" t="s">
        <v>11</v>
      </c>
      <c r="E5" s="21" t="s">
        <v>9</v>
      </c>
      <c r="F5" s="21" t="s">
        <v>10</v>
      </c>
      <c r="G5" s="21" t="s">
        <v>11</v>
      </c>
      <c r="H5" s="21" t="s">
        <v>9</v>
      </c>
      <c r="I5" s="21" t="s">
        <v>10</v>
      </c>
      <c r="J5" s="22" t="s">
        <v>11</v>
      </c>
    </row>
    <row r="6" spans="1:13" ht="30" customHeight="1" x14ac:dyDescent="0.2">
      <c r="A6" s="23" t="s">
        <v>62</v>
      </c>
      <c r="B6" s="118">
        <v>1060</v>
      </c>
      <c r="C6" s="118">
        <v>1101</v>
      </c>
      <c r="D6" s="91">
        <f t="shared" ref="D6:D22" si="0">SUM(B6:C6)</f>
        <v>2161</v>
      </c>
      <c r="E6" s="119">
        <v>367</v>
      </c>
      <c r="F6" s="119">
        <v>337</v>
      </c>
      <c r="G6" s="95">
        <f t="shared" ref="G6:G22" si="1">SUM(E6:F6)</f>
        <v>704</v>
      </c>
      <c r="H6" s="72">
        <f t="shared" ref="H6:H22" si="2">E6/B6*100</f>
        <v>34.622641509433961</v>
      </c>
      <c r="I6" s="72">
        <f t="shared" ref="I6:I22" si="3">F6/C6*100</f>
        <v>30.608537693006362</v>
      </c>
      <c r="J6" s="74">
        <f t="shared" ref="J6:J22" si="4">G6/D6*100</f>
        <v>32.577510411846369</v>
      </c>
    </row>
    <row r="7" spans="1:13" ht="30" customHeight="1" x14ac:dyDescent="0.2">
      <c r="A7" s="23" t="s">
        <v>63</v>
      </c>
      <c r="B7" s="119">
        <v>917</v>
      </c>
      <c r="C7" s="119">
        <v>928</v>
      </c>
      <c r="D7" s="91">
        <f t="shared" si="0"/>
        <v>1845</v>
      </c>
      <c r="E7" s="119">
        <v>360</v>
      </c>
      <c r="F7" s="119">
        <v>335</v>
      </c>
      <c r="G7" s="95">
        <f t="shared" si="1"/>
        <v>695</v>
      </c>
      <c r="H7" s="72">
        <f t="shared" si="2"/>
        <v>39.258451472191929</v>
      </c>
      <c r="I7" s="72">
        <f t="shared" si="3"/>
        <v>36.099137931034484</v>
      </c>
      <c r="J7" s="74">
        <f t="shared" si="4"/>
        <v>37.669376693766935</v>
      </c>
    </row>
    <row r="8" spans="1:13" ht="30" customHeight="1" x14ac:dyDescent="0.2">
      <c r="A8" s="23" t="s">
        <v>37</v>
      </c>
      <c r="B8" s="119">
        <v>874</v>
      </c>
      <c r="C8" s="119">
        <v>958</v>
      </c>
      <c r="D8" s="91">
        <f t="shared" si="0"/>
        <v>1832</v>
      </c>
      <c r="E8" s="119">
        <v>310</v>
      </c>
      <c r="F8" s="119">
        <v>318</v>
      </c>
      <c r="G8" s="95">
        <f t="shared" si="1"/>
        <v>628</v>
      </c>
      <c r="H8" s="72">
        <f t="shared" si="2"/>
        <v>35.469107551487419</v>
      </c>
      <c r="I8" s="72">
        <f t="shared" si="3"/>
        <v>33.194154488517746</v>
      </c>
      <c r="J8" s="74">
        <f t="shared" si="4"/>
        <v>34.279475982532752</v>
      </c>
    </row>
    <row r="9" spans="1:13" ht="30" customHeight="1" x14ac:dyDescent="0.2">
      <c r="A9" s="23" t="s">
        <v>64</v>
      </c>
      <c r="B9" s="119">
        <v>259</v>
      </c>
      <c r="C9" s="119">
        <v>282</v>
      </c>
      <c r="D9" s="91">
        <f t="shared" si="0"/>
        <v>541</v>
      </c>
      <c r="E9" s="119">
        <v>107</v>
      </c>
      <c r="F9" s="119">
        <v>104</v>
      </c>
      <c r="G9" s="95">
        <f t="shared" si="1"/>
        <v>211</v>
      </c>
      <c r="H9" s="72">
        <f t="shared" si="2"/>
        <v>41.312741312741316</v>
      </c>
      <c r="I9" s="72">
        <f t="shared" si="3"/>
        <v>36.87943262411347</v>
      </c>
      <c r="J9" s="74">
        <f t="shared" si="4"/>
        <v>39.001848428835487</v>
      </c>
    </row>
    <row r="10" spans="1:13" ht="30" customHeight="1" x14ac:dyDescent="0.2">
      <c r="A10" s="23" t="s">
        <v>65</v>
      </c>
      <c r="B10" s="119">
        <v>271</v>
      </c>
      <c r="C10" s="119">
        <v>314</v>
      </c>
      <c r="D10" s="91">
        <f t="shared" si="0"/>
        <v>585</v>
      </c>
      <c r="E10" s="119">
        <v>103</v>
      </c>
      <c r="F10" s="119">
        <v>118</v>
      </c>
      <c r="G10" s="95">
        <f t="shared" si="1"/>
        <v>221</v>
      </c>
      <c r="H10" s="72">
        <f t="shared" si="2"/>
        <v>38.007380073800739</v>
      </c>
      <c r="I10" s="72">
        <f t="shared" si="3"/>
        <v>37.579617834394909</v>
      </c>
      <c r="J10" s="74">
        <f t="shared" si="4"/>
        <v>37.777777777777779</v>
      </c>
    </row>
    <row r="11" spans="1:13" ht="30" customHeight="1" x14ac:dyDescent="0.2">
      <c r="A11" s="23" t="s">
        <v>66</v>
      </c>
      <c r="B11" s="119">
        <v>263</v>
      </c>
      <c r="C11" s="119">
        <v>267</v>
      </c>
      <c r="D11" s="91">
        <f t="shared" si="0"/>
        <v>530</v>
      </c>
      <c r="E11" s="119">
        <v>84</v>
      </c>
      <c r="F11" s="119">
        <v>74</v>
      </c>
      <c r="G11" s="95">
        <f t="shared" si="1"/>
        <v>158</v>
      </c>
      <c r="H11" s="72">
        <f t="shared" si="2"/>
        <v>31.939163498098861</v>
      </c>
      <c r="I11" s="72">
        <f t="shared" si="3"/>
        <v>27.715355805243448</v>
      </c>
      <c r="J11" s="74">
        <f t="shared" si="4"/>
        <v>29.811320754716981</v>
      </c>
    </row>
    <row r="12" spans="1:13" ht="30" customHeight="1" x14ac:dyDescent="0.2">
      <c r="A12" s="23" t="s">
        <v>67</v>
      </c>
      <c r="B12" s="119">
        <v>205</v>
      </c>
      <c r="C12" s="119">
        <v>192</v>
      </c>
      <c r="D12" s="91">
        <f t="shared" si="0"/>
        <v>397</v>
      </c>
      <c r="E12" s="119">
        <v>72</v>
      </c>
      <c r="F12" s="119">
        <v>65</v>
      </c>
      <c r="G12" s="95">
        <f t="shared" si="1"/>
        <v>137</v>
      </c>
      <c r="H12" s="72">
        <f t="shared" si="2"/>
        <v>35.121951219512191</v>
      </c>
      <c r="I12" s="72">
        <f t="shared" si="3"/>
        <v>33.854166666666671</v>
      </c>
      <c r="J12" s="74">
        <f t="shared" si="4"/>
        <v>34.508816120906801</v>
      </c>
    </row>
    <row r="13" spans="1:13" ht="30" customHeight="1" x14ac:dyDescent="0.2">
      <c r="A13" s="23" t="s">
        <v>68</v>
      </c>
      <c r="B13" s="119">
        <v>193</v>
      </c>
      <c r="C13" s="119">
        <v>231</v>
      </c>
      <c r="D13" s="91">
        <f t="shared" si="0"/>
        <v>424</v>
      </c>
      <c r="E13" s="119">
        <v>53</v>
      </c>
      <c r="F13" s="119">
        <v>62</v>
      </c>
      <c r="G13" s="95">
        <f t="shared" si="1"/>
        <v>115</v>
      </c>
      <c r="H13" s="72">
        <f t="shared" si="2"/>
        <v>27.461139896373055</v>
      </c>
      <c r="I13" s="72">
        <f t="shared" si="3"/>
        <v>26.839826839826841</v>
      </c>
      <c r="J13" s="74">
        <f t="shared" si="4"/>
        <v>27.122641509433965</v>
      </c>
    </row>
    <row r="14" spans="1:13" ht="30" customHeight="1" x14ac:dyDescent="0.2">
      <c r="A14" s="23" t="s">
        <v>69</v>
      </c>
      <c r="B14" s="119">
        <v>311</v>
      </c>
      <c r="C14" s="119">
        <v>323</v>
      </c>
      <c r="D14" s="91">
        <f t="shared" si="0"/>
        <v>634</v>
      </c>
      <c r="E14" s="119">
        <v>115</v>
      </c>
      <c r="F14" s="119">
        <v>98</v>
      </c>
      <c r="G14" s="95">
        <f t="shared" si="1"/>
        <v>213</v>
      </c>
      <c r="H14" s="72">
        <f t="shared" si="2"/>
        <v>36.977491961414792</v>
      </c>
      <c r="I14" s="72">
        <f t="shared" si="3"/>
        <v>30.340557275541798</v>
      </c>
      <c r="J14" s="74">
        <f t="shared" si="4"/>
        <v>33.596214511041012</v>
      </c>
      <c r="M14" s="73"/>
    </row>
    <row r="15" spans="1:13" ht="30" customHeight="1" x14ac:dyDescent="0.2">
      <c r="A15" s="23" t="s">
        <v>70</v>
      </c>
      <c r="B15" s="119">
        <v>521</v>
      </c>
      <c r="C15" s="119">
        <v>544</v>
      </c>
      <c r="D15" s="91">
        <f t="shared" si="0"/>
        <v>1065</v>
      </c>
      <c r="E15" s="119">
        <v>185</v>
      </c>
      <c r="F15" s="119">
        <v>179</v>
      </c>
      <c r="G15" s="95">
        <f t="shared" si="1"/>
        <v>364</v>
      </c>
      <c r="H15" s="72">
        <f t="shared" si="2"/>
        <v>35.508637236084454</v>
      </c>
      <c r="I15" s="72">
        <f t="shared" si="3"/>
        <v>32.904411764705884</v>
      </c>
      <c r="J15" s="74">
        <f t="shared" si="4"/>
        <v>34.178403755868544</v>
      </c>
    </row>
    <row r="16" spans="1:13" ht="30" customHeight="1" x14ac:dyDescent="0.2">
      <c r="A16" s="23" t="s">
        <v>71</v>
      </c>
      <c r="B16" s="119">
        <v>370</v>
      </c>
      <c r="C16" s="119">
        <v>383</v>
      </c>
      <c r="D16" s="91">
        <f t="shared" si="0"/>
        <v>753</v>
      </c>
      <c r="E16" s="119">
        <v>138</v>
      </c>
      <c r="F16" s="119">
        <v>127</v>
      </c>
      <c r="G16" s="95">
        <f t="shared" si="1"/>
        <v>265</v>
      </c>
      <c r="H16" s="72">
        <f t="shared" si="2"/>
        <v>37.297297297297298</v>
      </c>
      <c r="I16" s="72">
        <f t="shared" si="3"/>
        <v>33.159268929503916</v>
      </c>
      <c r="J16" s="74">
        <f t="shared" si="4"/>
        <v>35.192563081009297</v>
      </c>
    </row>
    <row r="17" spans="1:12" ht="30" customHeight="1" x14ac:dyDescent="0.2">
      <c r="A17" s="23" t="s">
        <v>72</v>
      </c>
      <c r="B17" s="119">
        <v>445</v>
      </c>
      <c r="C17" s="119">
        <v>403</v>
      </c>
      <c r="D17" s="91">
        <f t="shared" si="0"/>
        <v>848</v>
      </c>
      <c r="E17" s="119">
        <v>135</v>
      </c>
      <c r="F17" s="119">
        <v>126</v>
      </c>
      <c r="G17" s="95">
        <f t="shared" si="1"/>
        <v>261</v>
      </c>
      <c r="H17" s="72">
        <f t="shared" si="2"/>
        <v>30.337078651685395</v>
      </c>
      <c r="I17" s="72">
        <f t="shared" si="3"/>
        <v>31.265508684863523</v>
      </c>
      <c r="J17" s="74">
        <f t="shared" si="4"/>
        <v>30.778301886792452</v>
      </c>
      <c r="L17" s="13"/>
    </row>
    <row r="18" spans="1:12" ht="30" customHeight="1" x14ac:dyDescent="0.2">
      <c r="A18" s="23" t="s">
        <v>152</v>
      </c>
      <c r="B18" s="119">
        <v>815</v>
      </c>
      <c r="C18" s="119">
        <v>800</v>
      </c>
      <c r="D18" s="91">
        <f t="shared" si="0"/>
        <v>1615</v>
      </c>
      <c r="E18" s="119">
        <v>308</v>
      </c>
      <c r="F18" s="119">
        <v>289</v>
      </c>
      <c r="G18" s="95">
        <f t="shared" si="1"/>
        <v>597</v>
      </c>
      <c r="H18" s="72">
        <f t="shared" si="2"/>
        <v>37.79141104294478</v>
      </c>
      <c r="I18" s="72">
        <f t="shared" si="3"/>
        <v>36.125</v>
      </c>
      <c r="J18" s="74">
        <f t="shared" si="4"/>
        <v>36.965944272445824</v>
      </c>
    </row>
    <row r="19" spans="1:12" ht="30" customHeight="1" x14ac:dyDescent="0.2">
      <c r="A19" s="23" t="s">
        <v>73</v>
      </c>
      <c r="B19" s="119">
        <v>438</v>
      </c>
      <c r="C19" s="119">
        <v>414</v>
      </c>
      <c r="D19" s="91">
        <f t="shared" si="0"/>
        <v>852</v>
      </c>
      <c r="E19" s="119">
        <v>156</v>
      </c>
      <c r="F19" s="119">
        <v>135</v>
      </c>
      <c r="G19" s="95">
        <f t="shared" si="1"/>
        <v>291</v>
      </c>
      <c r="H19" s="72">
        <f t="shared" si="2"/>
        <v>35.61643835616438</v>
      </c>
      <c r="I19" s="72">
        <f t="shared" si="3"/>
        <v>32.608695652173914</v>
      </c>
      <c r="J19" s="74">
        <f t="shared" si="4"/>
        <v>34.154929577464785</v>
      </c>
    </row>
    <row r="20" spans="1:12" ht="30" customHeight="1" x14ac:dyDescent="0.2">
      <c r="A20" s="23" t="s">
        <v>75</v>
      </c>
      <c r="B20" s="119">
        <v>398</v>
      </c>
      <c r="C20" s="119">
        <v>437</v>
      </c>
      <c r="D20" s="91">
        <f t="shared" si="0"/>
        <v>835</v>
      </c>
      <c r="E20" s="119">
        <v>158</v>
      </c>
      <c r="F20" s="119">
        <v>147</v>
      </c>
      <c r="G20" s="95">
        <f t="shared" si="1"/>
        <v>305</v>
      </c>
      <c r="H20" s="72">
        <f t="shared" si="2"/>
        <v>39.698492462311556</v>
      </c>
      <c r="I20" s="72">
        <f t="shared" si="3"/>
        <v>33.638443935926773</v>
      </c>
      <c r="J20" s="74">
        <f t="shared" si="4"/>
        <v>36.526946107784433</v>
      </c>
      <c r="L20" s="73"/>
    </row>
    <row r="21" spans="1:12" ht="30" customHeight="1" thickBot="1" x14ac:dyDescent="0.25">
      <c r="A21" s="24" t="s">
        <v>74</v>
      </c>
      <c r="B21" s="119">
        <v>337</v>
      </c>
      <c r="C21" s="119">
        <v>329</v>
      </c>
      <c r="D21" s="91">
        <f t="shared" si="0"/>
        <v>666</v>
      </c>
      <c r="E21" s="119">
        <v>113</v>
      </c>
      <c r="F21" s="119">
        <v>110</v>
      </c>
      <c r="G21" s="95">
        <f t="shared" si="1"/>
        <v>223</v>
      </c>
      <c r="H21" s="77">
        <f t="shared" si="2"/>
        <v>33.531157270029674</v>
      </c>
      <c r="I21" s="77">
        <f t="shared" si="3"/>
        <v>33.434650455927049</v>
      </c>
      <c r="J21" s="75">
        <f t="shared" si="4"/>
        <v>33.483483483483482</v>
      </c>
    </row>
    <row r="22" spans="1:12" ht="30" customHeight="1" thickTop="1" thickBot="1" x14ac:dyDescent="0.25">
      <c r="A22" s="25" t="s">
        <v>11</v>
      </c>
      <c r="B22" s="96">
        <f>SUM(B6:B21)</f>
        <v>7677</v>
      </c>
      <c r="C22" s="96">
        <f>SUM(C6:C21)</f>
        <v>7906</v>
      </c>
      <c r="D22" s="96">
        <f t="shared" si="0"/>
        <v>15583</v>
      </c>
      <c r="E22" s="96">
        <f>SUM(E6:E21)</f>
        <v>2764</v>
      </c>
      <c r="F22" s="96">
        <f>SUM(F6:F21)</f>
        <v>2624</v>
      </c>
      <c r="G22" s="96">
        <f t="shared" si="1"/>
        <v>5388</v>
      </c>
      <c r="H22" s="99">
        <f t="shared" si="2"/>
        <v>36.003647258043507</v>
      </c>
      <c r="I22" s="99">
        <f t="shared" si="3"/>
        <v>33.189982291930178</v>
      </c>
      <c r="J22" s="76">
        <f t="shared" si="4"/>
        <v>34.576140666110504</v>
      </c>
    </row>
    <row r="23" spans="1:12" ht="30" customHeight="1" x14ac:dyDescent="0.2">
      <c r="A23" s="12"/>
      <c r="B23" s="12"/>
      <c r="C23" s="12"/>
      <c r="D23" s="12"/>
      <c r="E23" s="12"/>
      <c r="F23" s="12"/>
      <c r="G23" s="12"/>
      <c r="H23" s="12"/>
      <c r="I23" s="12"/>
      <c r="J23" s="12"/>
    </row>
    <row r="24" spans="1:12" ht="30" customHeight="1" x14ac:dyDescent="0.2">
      <c r="A24" s="13"/>
      <c r="B24" s="13"/>
      <c r="C24" s="13"/>
      <c r="D24" s="13"/>
      <c r="E24" s="13"/>
      <c r="F24" s="13"/>
      <c r="G24" s="13"/>
      <c r="H24" s="13"/>
      <c r="I24" s="13"/>
      <c r="J24" s="13"/>
    </row>
    <row r="25" spans="1:12" ht="30" customHeight="1" x14ac:dyDescent="0.2">
      <c r="A25" s="13"/>
      <c r="B25" s="13"/>
      <c r="C25" s="13"/>
      <c r="D25" s="13"/>
      <c r="E25" s="13"/>
      <c r="F25" s="13"/>
      <c r="G25" s="13"/>
      <c r="H25" s="13"/>
      <c r="I25" s="13"/>
      <c r="J25" s="13"/>
    </row>
    <row r="30" spans="1:12" ht="24" customHeight="1" x14ac:dyDescent="0.2">
      <c r="A30" s="295"/>
      <c r="B30" s="295"/>
      <c r="C30" s="295"/>
      <c r="D30" s="295"/>
      <c r="E30" s="295"/>
      <c r="F30" s="295"/>
      <c r="G30" s="295"/>
      <c r="H30" s="295"/>
      <c r="I30" s="295"/>
      <c r="J30" s="295"/>
    </row>
  </sheetData>
  <mergeCells count="6">
    <mergeCell ref="A30:J30"/>
    <mergeCell ref="A1:C1"/>
    <mergeCell ref="A4:A5"/>
    <mergeCell ref="B4:D4"/>
    <mergeCell ref="E4:G4"/>
    <mergeCell ref="H4:J4"/>
  </mergeCells>
  <phoneticPr fontId="2"/>
  <printOptions horizontalCentered="1"/>
  <pageMargins left="0.38" right="0.25" top="0.19685039370078741" bottom="0.19685039370078741" header="0.19685039370078741"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2:M29"/>
  <sheetViews>
    <sheetView view="pageBreakPreview" zoomScale="60" zoomScaleNormal="75" workbookViewId="0">
      <selection activeCell="O9" sqref="O9"/>
    </sheetView>
  </sheetViews>
  <sheetFormatPr defaultRowHeight="30" customHeight="1" x14ac:dyDescent="0.2"/>
  <cols>
    <col min="1" max="1" width="21.375" style="11" customWidth="1"/>
    <col min="2" max="4" width="9.125" style="11" customWidth="1"/>
    <col min="5" max="7" width="8.625" style="11" customWidth="1"/>
    <col min="8" max="10" width="7.75" style="11" customWidth="1"/>
    <col min="11" max="16384" width="9" style="11"/>
  </cols>
  <sheetData>
    <row r="2" spans="1:13" ht="30" customHeight="1" thickBot="1" x14ac:dyDescent="0.25">
      <c r="A2" s="20" t="s">
        <v>39</v>
      </c>
    </row>
    <row r="3" spans="1:13" ht="30" customHeight="1" x14ac:dyDescent="0.2">
      <c r="A3" s="297" t="s">
        <v>38</v>
      </c>
      <c r="B3" s="299" t="s">
        <v>18</v>
      </c>
      <c r="C3" s="299"/>
      <c r="D3" s="299"/>
      <c r="E3" s="299" t="s">
        <v>19</v>
      </c>
      <c r="F3" s="299"/>
      <c r="G3" s="299"/>
      <c r="H3" s="299" t="s">
        <v>20</v>
      </c>
      <c r="I3" s="299"/>
      <c r="J3" s="300"/>
    </row>
    <row r="4" spans="1:13" ht="30" customHeight="1" x14ac:dyDescent="0.2">
      <c r="A4" s="298"/>
      <c r="B4" s="21" t="s">
        <v>9</v>
      </c>
      <c r="C4" s="21" t="s">
        <v>10</v>
      </c>
      <c r="D4" s="21" t="s">
        <v>11</v>
      </c>
      <c r="E4" s="21" t="s">
        <v>9</v>
      </c>
      <c r="F4" s="21" t="s">
        <v>10</v>
      </c>
      <c r="G4" s="21" t="s">
        <v>11</v>
      </c>
      <c r="H4" s="21" t="s">
        <v>9</v>
      </c>
      <c r="I4" s="21" t="s">
        <v>10</v>
      </c>
      <c r="J4" s="22" t="s">
        <v>11</v>
      </c>
    </row>
    <row r="5" spans="1:13" ht="30" customHeight="1" x14ac:dyDescent="0.2">
      <c r="A5" s="23" t="s">
        <v>76</v>
      </c>
      <c r="B5" s="118">
        <v>3935</v>
      </c>
      <c r="C5" s="118">
        <v>3833</v>
      </c>
      <c r="D5" s="85">
        <f>SUM(B5:C5)</f>
        <v>7768</v>
      </c>
      <c r="E5" s="118">
        <v>1146</v>
      </c>
      <c r="F5" s="118">
        <v>1079</v>
      </c>
      <c r="G5" s="86">
        <f>SUM(E5:F5)</f>
        <v>2225</v>
      </c>
      <c r="H5" s="72">
        <f t="shared" ref="H5:J10" si="0">E5/B5*100</f>
        <v>29.123252858958072</v>
      </c>
      <c r="I5" s="72">
        <f t="shared" si="0"/>
        <v>28.150273936864075</v>
      </c>
      <c r="J5" s="78">
        <f t="shared" si="0"/>
        <v>28.643151390319261</v>
      </c>
    </row>
    <row r="6" spans="1:13" ht="30" customHeight="1" x14ac:dyDescent="0.2">
      <c r="A6" s="23" t="s">
        <v>77</v>
      </c>
      <c r="B6" s="118">
        <v>1373</v>
      </c>
      <c r="C6" s="118">
        <v>1465</v>
      </c>
      <c r="D6" s="85">
        <f>SUM(B6:C6)</f>
        <v>2838</v>
      </c>
      <c r="E6" s="119">
        <v>464</v>
      </c>
      <c r="F6" s="119">
        <v>459</v>
      </c>
      <c r="G6" s="86">
        <f>SUM(E6:F6)</f>
        <v>923</v>
      </c>
      <c r="H6" s="72">
        <f t="shared" si="0"/>
        <v>33.794610342316098</v>
      </c>
      <c r="I6" s="72">
        <f t="shared" si="0"/>
        <v>31.331058020477816</v>
      </c>
      <c r="J6" s="78">
        <f t="shared" si="0"/>
        <v>32.52290345313601</v>
      </c>
    </row>
    <row r="7" spans="1:13" ht="30" customHeight="1" x14ac:dyDescent="0.2">
      <c r="A7" s="23" t="s">
        <v>78</v>
      </c>
      <c r="B7" s="119">
        <v>821</v>
      </c>
      <c r="C7" s="119">
        <v>835</v>
      </c>
      <c r="D7" s="85">
        <f>SUM(B7:C7)</f>
        <v>1656</v>
      </c>
      <c r="E7" s="119">
        <v>240</v>
      </c>
      <c r="F7" s="119">
        <v>228</v>
      </c>
      <c r="G7" s="86">
        <f>SUM(E7:F7)</f>
        <v>468</v>
      </c>
      <c r="H7" s="72">
        <f t="shared" si="0"/>
        <v>29.232643118148598</v>
      </c>
      <c r="I7" s="72">
        <f t="shared" si="0"/>
        <v>27.305389221556887</v>
      </c>
      <c r="J7" s="78">
        <f t="shared" si="0"/>
        <v>28.260869565217391</v>
      </c>
    </row>
    <row r="8" spans="1:13" ht="30" customHeight="1" x14ac:dyDescent="0.2">
      <c r="A8" s="23" t="s">
        <v>79</v>
      </c>
      <c r="B8" s="119">
        <v>921</v>
      </c>
      <c r="C8" s="118">
        <v>1000</v>
      </c>
      <c r="D8" s="85">
        <f>SUM(B8:C8)</f>
        <v>1921</v>
      </c>
      <c r="E8" s="119">
        <v>400</v>
      </c>
      <c r="F8" s="119">
        <v>395</v>
      </c>
      <c r="G8" s="86">
        <f>SUM(E8:F8)</f>
        <v>795</v>
      </c>
      <c r="H8" s="72">
        <f t="shared" si="0"/>
        <v>43.431053203040179</v>
      </c>
      <c r="I8" s="72">
        <f t="shared" si="0"/>
        <v>39.5</v>
      </c>
      <c r="J8" s="78">
        <f t="shared" si="0"/>
        <v>41.384695471108799</v>
      </c>
    </row>
    <row r="9" spans="1:13" ht="30" customHeight="1" thickBot="1" x14ac:dyDescent="0.25">
      <c r="A9" s="24" t="s">
        <v>80</v>
      </c>
      <c r="B9" s="119">
        <v>753</v>
      </c>
      <c r="C9" s="119">
        <v>788</v>
      </c>
      <c r="D9" s="85">
        <f>SUM(B9:C9)</f>
        <v>1541</v>
      </c>
      <c r="E9" s="119">
        <v>278</v>
      </c>
      <c r="F9" s="119">
        <v>249</v>
      </c>
      <c r="G9" s="86">
        <f>SUM(E9:F9)</f>
        <v>527</v>
      </c>
      <c r="H9" s="77">
        <f t="shared" si="0"/>
        <v>36.918990703851264</v>
      </c>
      <c r="I9" s="77">
        <f t="shared" si="0"/>
        <v>31.598984771573601</v>
      </c>
      <c r="J9" s="79">
        <f t="shared" si="0"/>
        <v>34.198572355613237</v>
      </c>
    </row>
    <row r="10" spans="1:13" ht="30" customHeight="1" thickTop="1" thickBot="1" x14ac:dyDescent="0.25">
      <c r="A10" s="25" t="s">
        <v>11</v>
      </c>
      <c r="B10" s="87">
        <f t="shared" ref="B10:G10" si="1">SUM(B5:B9)</f>
        <v>7803</v>
      </c>
      <c r="C10" s="87">
        <f t="shared" si="1"/>
        <v>7921</v>
      </c>
      <c r="D10" s="87">
        <f t="shared" si="1"/>
        <v>15724</v>
      </c>
      <c r="E10" s="87">
        <f t="shared" si="1"/>
        <v>2528</v>
      </c>
      <c r="F10" s="87">
        <f t="shared" si="1"/>
        <v>2410</v>
      </c>
      <c r="G10" s="87">
        <f t="shared" si="1"/>
        <v>4938</v>
      </c>
      <c r="H10" s="80">
        <f t="shared" si="0"/>
        <v>32.397795719595031</v>
      </c>
      <c r="I10" s="80">
        <f t="shared" si="0"/>
        <v>30.425451331902536</v>
      </c>
      <c r="J10" s="81">
        <f t="shared" si="0"/>
        <v>31.404222844060037</v>
      </c>
    </row>
    <row r="11" spans="1:13" ht="30" customHeight="1" x14ac:dyDescent="0.2">
      <c r="A11" s="27"/>
      <c r="B11" s="88"/>
      <c r="C11" s="88"/>
      <c r="D11" s="88"/>
      <c r="E11" s="88"/>
      <c r="F11" s="88"/>
      <c r="G11" s="88"/>
      <c r="H11" s="28"/>
      <c r="I11" s="28"/>
      <c r="J11" s="28"/>
    </row>
    <row r="12" spans="1:13" ht="30" customHeight="1" x14ac:dyDescent="0.2">
      <c r="A12" s="29"/>
      <c r="B12" s="89"/>
      <c r="C12" s="89"/>
      <c r="D12" s="89"/>
      <c r="E12" s="89"/>
      <c r="F12" s="89"/>
      <c r="G12" s="89"/>
      <c r="H12" s="31"/>
      <c r="I12" s="31"/>
      <c r="J12" s="31"/>
    </row>
    <row r="13" spans="1:13" ht="30" customHeight="1" x14ac:dyDescent="0.2">
      <c r="A13" s="29"/>
      <c r="B13" s="89"/>
      <c r="C13" s="89"/>
      <c r="D13" s="89"/>
      <c r="E13" s="89"/>
      <c r="F13" s="89"/>
      <c r="G13" s="89"/>
      <c r="H13" s="31"/>
      <c r="I13" s="31"/>
      <c r="J13" s="31"/>
    </row>
    <row r="14" spans="1:13" ht="30" customHeight="1" thickBot="1" x14ac:dyDescent="0.25">
      <c r="A14" s="20" t="s">
        <v>40</v>
      </c>
      <c r="B14" s="89"/>
      <c r="C14" s="89"/>
      <c r="D14" s="89"/>
      <c r="E14" s="89"/>
      <c r="F14" s="89"/>
      <c r="G14" s="89"/>
      <c r="H14" s="31"/>
      <c r="I14" s="31"/>
      <c r="J14" s="31"/>
      <c r="M14" s="30"/>
    </row>
    <row r="15" spans="1:13" ht="30" customHeight="1" x14ac:dyDescent="0.2">
      <c r="A15" s="297" t="s">
        <v>38</v>
      </c>
      <c r="B15" s="303" t="s">
        <v>18</v>
      </c>
      <c r="C15" s="303"/>
      <c r="D15" s="303"/>
      <c r="E15" s="303" t="s">
        <v>19</v>
      </c>
      <c r="F15" s="303"/>
      <c r="G15" s="303"/>
      <c r="H15" s="299" t="s">
        <v>20</v>
      </c>
      <c r="I15" s="299"/>
      <c r="J15" s="300"/>
    </row>
    <row r="16" spans="1:13" ht="30" customHeight="1" x14ac:dyDescent="0.2">
      <c r="A16" s="302"/>
      <c r="B16" s="90" t="s">
        <v>9</v>
      </c>
      <c r="C16" s="90" t="s">
        <v>10</v>
      </c>
      <c r="D16" s="90" t="s">
        <v>11</v>
      </c>
      <c r="E16" s="90" t="s">
        <v>9</v>
      </c>
      <c r="F16" s="90" t="s">
        <v>10</v>
      </c>
      <c r="G16" s="90" t="s">
        <v>11</v>
      </c>
      <c r="H16" s="61" t="s">
        <v>9</v>
      </c>
      <c r="I16" s="61" t="s">
        <v>10</v>
      </c>
      <c r="J16" s="66" t="s">
        <v>11</v>
      </c>
    </row>
    <row r="17" spans="1:10" ht="30" customHeight="1" x14ac:dyDescent="0.2">
      <c r="A17" s="23" t="s">
        <v>81</v>
      </c>
      <c r="B17" s="125">
        <v>472</v>
      </c>
      <c r="C17" s="126">
        <v>483</v>
      </c>
      <c r="D17" s="85">
        <f t="shared" ref="D17:D23" si="2">SUM(B17:C17)</f>
        <v>955</v>
      </c>
      <c r="E17" s="127">
        <v>175</v>
      </c>
      <c r="F17" s="84">
        <v>169</v>
      </c>
      <c r="G17" s="86">
        <f t="shared" ref="G17:G24" si="3">SUM(E17:F17)</f>
        <v>344</v>
      </c>
      <c r="H17" s="15">
        <f t="shared" ref="H17:J24" si="4">E17/B17*100</f>
        <v>37.076271186440678</v>
      </c>
      <c r="I17" s="15">
        <f t="shared" si="4"/>
        <v>34.989648033126294</v>
      </c>
      <c r="J17" s="16">
        <f t="shared" si="4"/>
        <v>36.020942408376968</v>
      </c>
    </row>
    <row r="18" spans="1:10" ht="30" customHeight="1" x14ac:dyDescent="0.2">
      <c r="A18" s="24" t="s">
        <v>82</v>
      </c>
      <c r="B18" s="118">
        <v>1211</v>
      </c>
      <c r="C18" s="118">
        <v>1194</v>
      </c>
      <c r="D18" s="85">
        <f t="shared" si="2"/>
        <v>2405</v>
      </c>
      <c r="E18" s="119">
        <v>414</v>
      </c>
      <c r="F18" s="84">
        <v>389</v>
      </c>
      <c r="G18" s="86">
        <f t="shared" si="3"/>
        <v>803</v>
      </c>
      <c r="H18" s="15">
        <f t="shared" si="4"/>
        <v>34.186622625928983</v>
      </c>
      <c r="I18" s="15">
        <f t="shared" si="4"/>
        <v>32.579564489112229</v>
      </c>
      <c r="J18" s="16">
        <f t="shared" si="4"/>
        <v>33.388773388773387</v>
      </c>
    </row>
    <row r="19" spans="1:10" ht="30" customHeight="1" x14ac:dyDescent="0.2">
      <c r="A19" s="23" t="s">
        <v>83</v>
      </c>
      <c r="B19" s="118">
        <v>1708</v>
      </c>
      <c r="C19" s="118">
        <v>1747</v>
      </c>
      <c r="D19" s="85">
        <f t="shared" si="2"/>
        <v>3455</v>
      </c>
      <c r="E19" s="119">
        <v>439</v>
      </c>
      <c r="F19" s="84">
        <v>445</v>
      </c>
      <c r="G19" s="86">
        <f t="shared" si="3"/>
        <v>884</v>
      </c>
      <c r="H19" s="15">
        <f t="shared" si="4"/>
        <v>25.702576112412178</v>
      </c>
      <c r="I19" s="15">
        <f t="shared" si="4"/>
        <v>25.472238122495703</v>
      </c>
      <c r="J19" s="16">
        <f t="shared" si="4"/>
        <v>25.586107091172217</v>
      </c>
    </row>
    <row r="20" spans="1:10" ht="30" customHeight="1" x14ac:dyDescent="0.2">
      <c r="A20" s="23" t="s">
        <v>84</v>
      </c>
      <c r="B20" s="119">
        <v>911</v>
      </c>
      <c r="C20" s="119">
        <v>888</v>
      </c>
      <c r="D20" s="85">
        <f t="shared" si="2"/>
        <v>1799</v>
      </c>
      <c r="E20" s="119">
        <v>296</v>
      </c>
      <c r="F20" s="84">
        <v>274</v>
      </c>
      <c r="G20" s="86">
        <f t="shared" si="3"/>
        <v>570</v>
      </c>
      <c r="H20" s="15">
        <f t="shared" si="4"/>
        <v>32.491767288693744</v>
      </c>
      <c r="I20" s="15">
        <f t="shared" si="4"/>
        <v>30.855855855855857</v>
      </c>
      <c r="J20" s="16">
        <f t="shared" si="4"/>
        <v>31.684269038354639</v>
      </c>
    </row>
    <row r="21" spans="1:10" ht="30" customHeight="1" x14ac:dyDescent="0.2">
      <c r="A21" s="23" t="s">
        <v>85</v>
      </c>
      <c r="B21" s="119">
        <v>360</v>
      </c>
      <c r="C21" s="119">
        <v>371</v>
      </c>
      <c r="D21" s="85">
        <f t="shared" si="2"/>
        <v>731</v>
      </c>
      <c r="E21" s="119">
        <v>131</v>
      </c>
      <c r="F21" s="84">
        <v>120</v>
      </c>
      <c r="G21" s="86">
        <f t="shared" si="3"/>
        <v>251</v>
      </c>
      <c r="H21" s="15">
        <f t="shared" si="4"/>
        <v>36.388888888888886</v>
      </c>
      <c r="I21" s="15">
        <f t="shared" si="4"/>
        <v>32.345013477088948</v>
      </c>
      <c r="J21" s="16">
        <f t="shared" si="4"/>
        <v>34.336525307797537</v>
      </c>
    </row>
    <row r="22" spans="1:10" ht="30" customHeight="1" x14ac:dyDescent="0.2">
      <c r="A22" s="23" t="s">
        <v>86</v>
      </c>
      <c r="B22" s="119">
        <v>745</v>
      </c>
      <c r="C22" s="119">
        <v>743</v>
      </c>
      <c r="D22" s="85">
        <f t="shared" si="2"/>
        <v>1488</v>
      </c>
      <c r="E22" s="119">
        <v>239</v>
      </c>
      <c r="F22" s="84">
        <v>224</v>
      </c>
      <c r="G22" s="86">
        <f t="shared" si="3"/>
        <v>463</v>
      </c>
      <c r="H22" s="15">
        <f t="shared" si="4"/>
        <v>32.080536912751676</v>
      </c>
      <c r="I22" s="15">
        <f t="shared" si="4"/>
        <v>30.148048452220728</v>
      </c>
      <c r="J22" s="16">
        <f t="shared" si="4"/>
        <v>31.115591397849464</v>
      </c>
    </row>
    <row r="23" spans="1:10" ht="30" customHeight="1" thickBot="1" x14ac:dyDescent="0.25">
      <c r="A23" s="26" t="s">
        <v>87</v>
      </c>
      <c r="B23" s="118">
        <v>2118</v>
      </c>
      <c r="C23" s="118">
        <v>2140</v>
      </c>
      <c r="D23" s="85">
        <f t="shared" si="2"/>
        <v>4258</v>
      </c>
      <c r="E23" s="119">
        <v>459</v>
      </c>
      <c r="F23" s="84">
        <v>435</v>
      </c>
      <c r="G23" s="86">
        <f t="shared" si="3"/>
        <v>894</v>
      </c>
      <c r="H23" s="64">
        <f t="shared" si="4"/>
        <v>21.671388101983002</v>
      </c>
      <c r="I23" s="64">
        <f t="shared" si="4"/>
        <v>20.327102803738317</v>
      </c>
      <c r="J23" s="65">
        <f t="shared" si="4"/>
        <v>20.995772663222169</v>
      </c>
    </row>
    <row r="24" spans="1:10" ht="30" customHeight="1" thickTop="1" thickBot="1" x14ac:dyDescent="0.25">
      <c r="A24" s="25" t="s">
        <v>11</v>
      </c>
      <c r="B24" s="87">
        <f>SUM(B17:B23)</f>
        <v>7525</v>
      </c>
      <c r="C24" s="87">
        <f>SUM(C17:C23)</f>
        <v>7566</v>
      </c>
      <c r="D24" s="87">
        <f>SUM(D17:D23)</f>
        <v>15091</v>
      </c>
      <c r="E24" s="87">
        <f>SUM(E17:E23)</f>
        <v>2153</v>
      </c>
      <c r="F24" s="87">
        <f>SUM(F17:F23)</f>
        <v>2056</v>
      </c>
      <c r="G24" s="87">
        <f t="shared" si="3"/>
        <v>4209</v>
      </c>
      <c r="H24" s="62">
        <f t="shared" si="4"/>
        <v>28.611295681063119</v>
      </c>
      <c r="I24" s="62">
        <f t="shared" si="4"/>
        <v>27.174200370076658</v>
      </c>
      <c r="J24" s="63">
        <f t="shared" si="4"/>
        <v>27.890795838579287</v>
      </c>
    </row>
    <row r="25" spans="1:10" ht="30" customHeight="1" x14ac:dyDescent="0.2">
      <c r="A25" s="12"/>
      <c r="B25" s="12"/>
      <c r="C25" s="12"/>
      <c r="D25" s="12"/>
      <c r="E25" s="12"/>
      <c r="F25" s="12"/>
      <c r="G25" s="12"/>
      <c r="H25" s="12"/>
      <c r="I25" s="12"/>
      <c r="J25" s="12"/>
    </row>
    <row r="26" spans="1:10" ht="30" customHeight="1" x14ac:dyDescent="0.2">
      <c r="A26" s="13"/>
      <c r="B26" s="13"/>
      <c r="C26" s="13"/>
      <c r="D26" s="13"/>
      <c r="E26" s="13"/>
      <c r="F26" s="13"/>
      <c r="G26" s="13"/>
      <c r="H26" s="13"/>
      <c r="I26" s="13"/>
      <c r="J26" s="13"/>
    </row>
    <row r="29" spans="1:10" ht="30" customHeight="1" x14ac:dyDescent="0.2">
      <c r="A29" s="301"/>
      <c r="B29" s="301"/>
      <c r="C29" s="301"/>
      <c r="D29" s="301"/>
      <c r="E29" s="301"/>
      <c r="F29" s="301"/>
      <c r="G29" s="301"/>
      <c r="H29" s="301"/>
      <c r="I29" s="301"/>
      <c r="J29" s="301"/>
    </row>
  </sheetData>
  <mergeCells count="9">
    <mergeCell ref="H3:J3"/>
    <mergeCell ref="A29:J29"/>
    <mergeCell ref="A15:A16"/>
    <mergeCell ref="B15:D15"/>
    <mergeCell ref="E15:G15"/>
    <mergeCell ref="H15:J15"/>
    <mergeCell ref="A3:A4"/>
    <mergeCell ref="B3:D3"/>
    <mergeCell ref="E3:G3"/>
  </mergeCells>
  <phoneticPr fontId="2"/>
  <pageMargins left="0.42" right="0.31496062992125984" top="0.19685039370078741" bottom="0.19685039370078741" header="0.19685039370078741" footer="0.19685039370078741"/>
  <pageSetup paperSize="9" orientation="portrait" r:id="rId1"/>
  <headerFooter alignWithMargins="0"/>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J32"/>
  <sheetViews>
    <sheetView view="pageBreakPreview" zoomScale="60" zoomScaleNormal="75" workbookViewId="0">
      <selection activeCell="N12" sqref="N12"/>
    </sheetView>
  </sheetViews>
  <sheetFormatPr defaultRowHeight="13.5" x14ac:dyDescent="0.15"/>
  <cols>
    <col min="1" max="1" width="21.375" customWidth="1"/>
    <col min="2" max="7" width="9" customWidth="1"/>
    <col min="8" max="10" width="8.25" customWidth="1"/>
  </cols>
  <sheetData>
    <row r="1" spans="1:10" ht="30" customHeight="1" x14ac:dyDescent="0.15">
      <c r="A1" s="82"/>
      <c r="B1" s="82"/>
      <c r="C1" s="82"/>
      <c r="D1" s="82"/>
      <c r="E1" s="82"/>
      <c r="F1" s="82"/>
      <c r="G1" s="82"/>
      <c r="H1" s="82"/>
      <c r="I1" s="82"/>
      <c r="J1" s="82"/>
    </row>
    <row r="2" spans="1:10" ht="30" customHeight="1" thickBot="1" x14ac:dyDescent="0.25">
      <c r="A2" s="20" t="s">
        <v>41</v>
      </c>
      <c r="B2" s="11"/>
      <c r="C2" s="11"/>
      <c r="D2" s="11"/>
      <c r="E2" s="11"/>
      <c r="F2" s="11"/>
      <c r="G2" s="11"/>
      <c r="H2" s="11"/>
      <c r="I2" s="11"/>
      <c r="J2" s="11"/>
    </row>
    <row r="3" spans="1:10" ht="30" customHeight="1" x14ac:dyDescent="0.15">
      <c r="A3" s="297" t="s">
        <v>38</v>
      </c>
      <c r="B3" s="299" t="s">
        <v>18</v>
      </c>
      <c r="C3" s="299"/>
      <c r="D3" s="299"/>
      <c r="E3" s="299" t="s">
        <v>19</v>
      </c>
      <c r="F3" s="299"/>
      <c r="G3" s="299"/>
      <c r="H3" s="299" t="s">
        <v>20</v>
      </c>
      <c r="I3" s="299"/>
      <c r="J3" s="300"/>
    </row>
    <row r="4" spans="1:10" ht="30" customHeight="1" x14ac:dyDescent="0.15">
      <c r="A4" s="298"/>
      <c r="B4" s="21" t="s">
        <v>9</v>
      </c>
      <c r="C4" s="21" t="s">
        <v>10</v>
      </c>
      <c r="D4" s="21" t="s">
        <v>11</v>
      </c>
      <c r="E4" s="21" t="s">
        <v>9</v>
      </c>
      <c r="F4" s="21" t="s">
        <v>10</v>
      </c>
      <c r="G4" s="21" t="s">
        <v>11</v>
      </c>
      <c r="H4" s="21" t="s">
        <v>9</v>
      </c>
      <c r="I4" s="21" t="s">
        <v>10</v>
      </c>
      <c r="J4" s="22" t="s">
        <v>11</v>
      </c>
    </row>
    <row r="5" spans="1:10" ht="30" customHeight="1" x14ac:dyDescent="0.2">
      <c r="A5" s="23" t="s">
        <v>35</v>
      </c>
      <c r="B5" s="118">
        <v>2644</v>
      </c>
      <c r="C5" s="118">
        <v>2762</v>
      </c>
      <c r="D5" s="91">
        <f t="shared" ref="D5:D28" si="0">SUM(B5:C5)</f>
        <v>5406</v>
      </c>
      <c r="E5" s="119">
        <v>580</v>
      </c>
      <c r="F5" s="119">
        <v>642</v>
      </c>
      <c r="G5" s="92">
        <f t="shared" ref="G5:G28" si="1">SUM(E5:F5)</f>
        <v>1222</v>
      </c>
      <c r="H5" s="15">
        <f t="shared" ref="H5:H27" si="2">E5/B5*100</f>
        <v>21.936459909228443</v>
      </c>
      <c r="I5" s="15">
        <f t="shared" ref="I5:I27" si="3">F5/C5*100</f>
        <v>23.244026068066617</v>
      </c>
      <c r="J5" s="16">
        <f t="shared" ref="J5:J27" si="4">G5/D5*100</f>
        <v>22.604513503514614</v>
      </c>
    </row>
    <row r="6" spans="1:10" ht="30" customHeight="1" x14ac:dyDescent="0.2">
      <c r="A6" s="23" t="s">
        <v>42</v>
      </c>
      <c r="B6" s="119">
        <v>555</v>
      </c>
      <c r="C6" s="119">
        <v>580</v>
      </c>
      <c r="D6" s="91">
        <f t="shared" si="0"/>
        <v>1135</v>
      </c>
      <c r="E6" s="119">
        <v>163</v>
      </c>
      <c r="F6" s="119">
        <v>148</v>
      </c>
      <c r="G6" s="92">
        <f t="shared" si="1"/>
        <v>311</v>
      </c>
      <c r="H6" s="15">
        <f t="shared" si="2"/>
        <v>29.36936936936937</v>
      </c>
      <c r="I6" s="15">
        <f t="shared" si="3"/>
        <v>25.517241379310345</v>
      </c>
      <c r="J6" s="16">
        <f t="shared" si="4"/>
        <v>27.400881057268723</v>
      </c>
    </row>
    <row r="7" spans="1:10" ht="30" customHeight="1" x14ac:dyDescent="0.2">
      <c r="A7" s="23" t="s">
        <v>43</v>
      </c>
      <c r="B7" s="118">
        <v>1996</v>
      </c>
      <c r="C7" s="118">
        <v>1918</v>
      </c>
      <c r="D7" s="91">
        <f t="shared" si="0"/>
        <v>3914</v>
      </c>
      <c r="E7" s="119">
        <v>494</v>
      </c>
      <c r="F7" s="119">
        <v>486</v>
      </c>
      <c r="G7" s="92">
        <f t="shared" si="1"/>
        <v>980</v>
      </c>
      <c r="H7" s="15">
        <f t="shared" si="2"/>
        <v>24.749498997995993</v>
      </c>
      <c r="I7" s="15">
        <f t="shared" si="3"/>
        <v>25.338894681960376</v>
      </c>
      <c r="J7" s="16">
        <f t="shared" si="4"/>
        <v>25.038323965252939</v>
      </c>
    </row>
    <row r="8" spans="1:10" ht="30" customHeight="1" x14ac:dyDescent="0.2">
      <c r="A8" s="23" t="s">
        <v>44</v>
      </c>
      <c r="B8" s="119">
        <v>798</v>
      </c>
      <c r="C8" s="119">
        <v>815</v>
      </c>
      <c r="D8" s="91">
        <f t="shared" si="0"/>
        <v>1613</v>
      </c>
      <c r="E8" s="119">
        <v>271</v>
      </c>
      <c r="F8" s="119">
        <v>260</v>
      </c>
      <c r="G8" s="92">
        <f t="shared" si="1"/>
        <v>531</v>
      </c>
      <c r="H8" s="15">
        <f t="shared" si="2"/>
        <v>33.959899749373434</v>
      </c>
      <c r="I8" s="15">
        <f t="shared" si="3"/>
        <v>31.901840490797547</v>
      </c>
      <c r="J8" s="16">
        <f t="shared" si="4"/>
        <v>32.920024798512088</v>
      </c>
    </row>
    <row r="9" spans="1:10" ht="30" customHeight="1" x14ac:dyDescent="0.2">
      <c r="A9" s="23" t="s">
        <v>46</v>
      </c>
      <c r="B9" s="119">
        <v>546</v>
      </c>
      <c r="C9" s="119">
        <v>526</v>
      </c>
      <c r="D9" s="91">
        <f t="shared" si="0"/>
        <v>1072</v>
      </c>
      <c r="E9" s="119">
        <v>158</v>
      </c>
      <c r="F9" s="119">
        <v>161</v>
      </c>
      <c r="G9" s="92">
        <f t="shared" si="1"/>
        <v>319</v>
      </c>
      <c r="H9" s="15">
        <f t="shared" si="2"/>
        <v>28.937728937728942</v>
      </c>
      <c r="I9" s="15">
        <f t="shared" si="3"/>
        <v>30.608365019011408</v>
      </c>
      <c r="J9" s="16">
        <f t="shared" si="4"/>
        <v>29.757462686567166</v>
      </c>
    </row>
    <row r="10" spans="1:10" ht="30" customHeight="1" x14ac:dyDescent="0.2">
      <c r="A10" s="23" t="s">
        <v>47</v>
      </c>
      <c r="B10" s="119">
        <v>446</v>
      </c>
      <c r="C10" s="119">
        <v>420</v>
      </c>
      <c r="D10" s="91">
        <f t="shared" si="0"/>
        <v>866</v>
      </c>
      <c r="E10" s="119">
        <v>159</v>
      </c>
      <c r="F10" s="119">
        <v>155</v>
      </c>
      <c r="G10" s="92">
        <f t="shared" si="1"/>
        <v>314</v>
      </c>
      <c r="H10" s="15">
        <f t="shared" si="2"/>
        <v>35.650224215246631</v>
      </c>
      <c r="I10" s="15">
        <f t="shared" si="3"/>
        <v>36.904761904761905</v>
      </c>
      <c r="J10" s="16">
        <f t="shared" si="4"/>
        <v>36.258660508083139</v>
      </c>
    </row>
    <row r="11" spans="1:10" ht="30" customHeight="1" x14ac:dyDescent="0.2">
      <c r="A11" s="23" t="s">
        <v>48</v>
      </c>
      <c r="B11" s="119">
        <v>415</v>
      </c>
      <c r="C11" s="119">
        <v>433</v>
      </c>
      <c r="D11" s="91">
        <f t="shared" si="0"/>
        <v>848</v>
      </c>
      <c r="E11" s="119">
        <v>180</v>
      </c>
      <c r="F11" s="119">
        <v>170</v>
      </c>
      <c r="G11" s="92">
        <f t="shared" si="1"/>
        <v>350</v>
      </c>
      <c r="H11" s="15">
        <f t="shared" si="2"/>
        <v>43.373493975903614</v>
      </c>
      <c r="I11" s="15">
        <f t="shared" si="3"/>
        <v>39.260969976905315</v>
      </c>
      <c r="J11" s="16">
        <f t="shared" si="4"/>
        <v>41.273584905660378</v>
      </c>
    </row>
    <row r="12" spans="1:10" ht="30" customHeight="1" x14ac:dyDescent="0.2">
      <c r="A12" s="23" t="s">
        <v>49</v>
      </c>
      <c r="B12" s="118">
        <v>2565</v>
      </c>
      <c r="C12" s="118">
        <v>2561</v>
      </c>
      <c r="D12" s="91">
        <f t="shared" si="0"/>
        <v>5126</v>
      </c>
      <c r="E12" s="119">
        <v>621</v>
      </c>
      <c r="F12" s="119">
        <v>605</v>
      </c>
      <c r="G12" s="92">
        <f t="shared" si="1"/>
        <v>1226</v>
      </c>
      <c r="H12" s="15">
        <f t="shared" si="2"/>
        <v>24.210526315789473</v>
      </c>
      <c r="I12" s="15">
        <f t="shared" si="3"/>
        <v>23.623584537290121</v>
      </c>
      <c r="J12" s="16">
        <f t="shared" si="4"/>
        <v>23.917284432305891</v>
      </c>
    </row>
    <row r="13" spans="1:10" ht="30" customHeight="1" x14ac:dyDescent="0.2">
      <c r="A13" s="23" t="s">
        <v>50</v>
      </c>
      <c r="B13" s="119">
        <v>253</v>
      </c>
      <c r="C13" s="119">
        <v>275</v>
      </c>
      <c r="D13" s="91">
        <f t="shared" si="0"/>
        <v>528</v>
      </c>
      <c r="E13" s="119">
        <v>111</v>
      </c>
      <c r="F13" s="119">
        <v>94</v>
      </c>
      <c r="G13" s="92">
        <f t="shared" si="1"/>
        <v>205</v>
      </c>
      <c r="H13" s="15">
        <f t="shared" si="2"/>
        <v>43.873517786561266</v>
      </c>
      <c r="I13" s="15">
        <f t="shared" si="3"/>
        <v>34.18181818181818</v>
      </c>
      <c r="J13" s="16">
        <f t="shared" si="4"/>
        <v>38.825757575757578</v>
      </c>
    </row>
    <row r="14" spans="1:10" ht="30" customHeight="1" x14ac:dyDescent="0.2">
      <c r="A14" s="23" t="s">
        <v>51</v>
      </c>
      <c r="B14" s="119">
        <v>397</v>
      </c>
      <c r="C14" s="119">
        <v>423</v>
      </c>
      <c r="D14" s="91">
        <f t="shared" si="0"/>
        <v>820</v>
      </c>
      <c r="E14" s="119">
        <v>113</v>
      </c>
      <c r="F14" s="119">
        <v>110</v>
      </c>
      <c r="G14" s="92">
        <f t="shared" si="1"/>
        <v>223</v>
      </c>
      <c r="H14" s="15">
        <f t="shared" si="2"/>
        <v>28.463476070528966</v>
      </c>
      <c r="I14" s="15">
        <f t="shared" si="3"/>
        <v>26.004728132387704</v>
      </c>
      <c r="J14" s="16">
        <f t="shared" si="4"/>
        <v>27.195121951219512</v>
      </c>
    </row>
    <row r="15" spans="1:10" ht="30" customHeight="1" x14ac:dyDescent="0.2">
      <c r="A15" s="23" t="s">
        <v>52</v>
      </c>
      <c r="B15" s="118">
        <v>1647</v>
      </c>
      <c r="C15" s="118">
        <v>1581</v>
      </c>
      <c r="D15" s="91">
        <f t="shared" si="0"/>
        <v>3228</v>
      </c>
      <c r="E15" s="119">
        <v>514</v>
      </c>
      <c r="F15" s="119">
        <v>492</v>
      </c>
      <c r="G15" s="92">
        <f t="shared" si="1"/>
        <v>1006</v>
      </c>
      <c r="H15" s="15">
        <f t="shared" si="2"/>
        <v>31.208257437765635</v>
      </c>
      <c r="I15" s="15">
        <f t="shared" si="3"/>
        <v>31.119544592030362</v>
      </c>
      <c r="J15" s="16">
        <f t="shared" si="4"/>
        <v>31.164807930607186</v>
      </c>
    </row>
    <row r="16" spans="1:10" ht="30" customHeight="1" x14ac:dyDescent="0.2">
      <c r="A16" s="23" t="s">
        <v>53</v>
      </c>
      <c r="B16" s="119">
        <v>718</v>
      </c>
      <c r="C16" s="119">
        <v>738</v>
      </c>
      <c r="D16" s="91">
        <f t="shared" si="0"/>
        <v>1456</v>
      </c>
      <c r="E16" s="119">
        <v>181</v>
      </c>
      <c r="F16" s="119">
        <v>147</v>
      </c>
      <c r="G16" s="92">
        <f t="shared" si="1"/>
        <v>328</v>
      </c>
      <c r="H16" s="15">
        <f t="shared" si="2"/>
        <v>25.208913649025071</v>
      </c>
      <c r="I16" s="15">
        <f t="shared" si="3"/>
        <v>19.918699186991869</v>
      </c>
      <c r="J16" s="16">
        <f t="shared" si="4"/>
        <v>22.527472527472529</v>
      </c>
    </row>
    <row r="17" spans="1:10" ht="30" customHeight="1" x14ac:dyDescent="0.2">
      <c r="A17" s="23" t="s">
        <v>172</v>
      </c>
      <c r="B17" s="118">
        <v>3319</v>
      </c>
      <c r="C17" s="118">
        <v>3349</v>
      </c>
      <c r="D17" s="91">
        <f t="shared" si="0"/>
        <v>6668</v>
      </c>
      <c r="E17" s="119">
        <v>792</v>
      </c>
      <c r="F17" s="119">
        <v>722</v>
      </c>
      <c r="G17" s="92">
        <f t="shared" si="1"/>
        <v>1514</v>
      </c>
      <c r="H17" s="15">
        <f t="shared" si="2"/>
        <v>23.862609219644469</v>
      </c>
      <c r="I17" s="15">
        <f t="shared" si="3"/>
        <v>21.558674231113763</v>
      </c>
      <c r="J17" s="16">
        <f t="shared" si="4"/>
        <v>22.705458908218358</v>
      </c>
    </row>
    <row r="18" spans="1:10" ht="30" customHeight="1" x14ac:dyDescent="0.2">
      <c r="A18" s="23" t="s">
        <v>54</v>
      </c>
      <c r="B18" s="118">
        <v>3440</v>
      </c>
      <c r="C18" s="118">
        <v>2467</v>
      </c>
      <c r="D18" s="91">
        <f t="shared" si="0"/>
        <v>5907</v>
      </c>
      <c r="E18" s="119">
        <v>679</v>
      </c>
      <c r="F18" s="119">
        <v>536</v>
      </c>
      <c r="G18" s="92">
        <f t="shared" si="1"/>
        <v>1215</v>
      </c>
      <c r="H18" s="15">
        <f t="shared" si="2"/>
        <v>19.738372093023258</v>
      </c>
      <c r="I18" s="15">
        <f t="shared" si="3"/>
        <v>21.7267936765302</v>
      </c>
      <c r="J18" s="16">
        <f t="shared" si="4"/>
        <v>20.568816658202131</v>
      </c>
    </row>
    <row r="19" spans="1:10" ht="30" customHeight="1" x14ac:dyDescent="0.2">
      <c r="A19" s="23" t="s">
        <v>55</v>
      </c>
      <c r="B19" s="119">
        <v>865</v>
      </c>
      <c r="C19" s="119">
        <v>847</v>
      </c>
      <c r="D19" s="91">
        <f t="shared" si="0"/>
        <v>1712</v>
      </c>
      <c r="E19" s="119">
        <v>298</v>
      </c>
      <c r="F19" s="119">
        <v>286</v>
      </c>
      <c r="G19" s="92">
        <f t="shared" si="1"/>
        <v>584</v>
      </c>
      <c r="H19" s="15">
        <f t="shared" si="2"/>
        <v>34.450867052023121</v>
      </c>
      <c r="I19" s="15">
        <f t="shared" si="3"/>
        <v>33.766233766233768</v>
      </c>
      <c r="J19" s="16">
        <f t="shared" si="4"/>
        <v>34.112149532710276</v>
      </c>
    </row>
    <row r="20" spans="1:10" ht="30" customHeight="1" x14ac:dyDescent="0.2">
      <c r="A20" s="23" t="s">
        <v>56</v>
      </c>
      <c r="B20" s="118">
        <v>1824</v>
      </c>
      <c r="C20" s="118">
        <v>1855</v>
      </c>
      <c r="D20" s="91">
        <f t="shared" si="0"/>
        <v>3679</v>
      </c>
      <c r="E20" s="119">
        <v>601</v>
      </c>
      <c r="F20" s="119">
        <v>578</v>
      </c>
      <c r="G20" s="92">
        <f t="shared" si="1"/>
        <v>1179</v>
      </c>
      <c r="H20" s="15">
        <f t="shared" si="2"/>
        <v>32.949561403508767</v>
      </c>
      <c r="I20" s="15">
        <f t="shared" si="3"/>
        <v>31.159029649595688</v>
      </c>
      <c r="J20" s="16">
        <f t="shared" si="4"/>
        <v>32.046751834737705</v>
      </c>
    </row>
    <row r="21" spans="1:10" ht="30" customHeight="1" x14ac:dyDescent="0.2">
      <c r="A21" s="23" t="s">
        <v>45</v>
      </c>
      <c r="B21" s="118">
        <v>1681</v>
      </c>
      <c r="C21" s="118">
        <v>1599</v>
      </c>
      <c r="D21" s="91">
        <f t="shared" si="0"/>
        <v>3280</v>
      </c>
      <c r="E21" s="119">
        <v>499</v>
      </c>
      <c r="F21" s="119">
        <v>446</v>
      </c>
      <c r="G21" s="92">
        <f t="shared" si="1"/>
        <v>945</v>
      </c>
      <c r="H21" s="15">
        <f t="shared" si="2"/>
        <v>29.684711481261157</v>
      </c>
      <c r="I21" s="15">
        <f t="shared" si="3"/>
        <v>27.892432770481552</v>
      </c>
      <c r="J21" s="16">
        <f t="shared" si="4"/>
        <v>28.810975609756095</v>
      </c>
    </row>
    <row r="22" spans="1:10" ht="30" customHeight="1" x14ac:dyDescent="0.2">
      <c r="A22" s="23" t="s">
        <v>57</v>
      </c>
      <c r="B22" s="118">
        <v>1637</v>
      </c>
      <c r="C22" s="118">
        <v>1618</v>
      </c>
      <c r="D22" s="91">
        <f t="shared" si="0"/>
        <v>3255</v>
      </c>
      <c r="E22" s="119">
        <v>425</v>
      </c>
      <c r="F22" s="119">
        <v>418</v>
      </c>
      <c r="G22" s="92">
        <f t="shared" si="1"/>
        <v>843</v>
      </c>
      <c r="H22" s="15">
        <f t="shared" si="2"/>
        <v>25.962125839951128</v>
      </c>
      <c r="I22" s="15">
        <f t="shared" si="3"/>
        <v>25.834363411619282</v>
      </c>
      <c r="J22" s="16">
        <f t="shared" si="4"/>
        <v>25.89861751152074</v>
      </c>
    </row>
    <row r="23" spans="1:10" ht="30" customHeight="1" x14ac:dyDescent="0.2">
      <c r="A23" s="23" t="s">
        <v>58</v>
      </c>
      <c r="B23" s="119">
        <v>995</v>
      </c>
      <c r="C23" s="119">
        <v>945</v>
      </c>
      <c r="D23" s="91">
        <f t="shared" si="0"/>
        <v>1940</v>
      </c>
      <c r="E23" s="119">
        <v>285</v>
      </c>
      <c r="F23" s="119">
        <v>271</v>
      </c>
      <c r="G23" s="92">
        <f t="shared" si="1"/>
        <v>556</v>
      </c>
      <c r="H23" s="15">
        <f t="shared" si="2"/>
        <v>28.643216080402013</v>
      </c>
      <c r="I23" s="15">
        <f t="shared" si="3"/>
        <v>28.677248677248677</v>
      </c>
      <c r="J23" s="16">
        <f t="shared" si="4"/>
        <v>28.659793814432987</v>
      </c>
    </row>
    <row r="24" spans="1:10" ht="30" customHeight="1" x14ac:dyDescent="0.2">
      <c r="A24" s="23" t="s">
        <v>59</v>
      </c>
      <c r="B24" s="118">
        <v>3380</v>
      </c>
      <c r="C24" s="118">
        <v>3274</v>
      </c>
      <c r="D24" s="91">
        <f t="shared" si="0"/>
        <v>6654</v>
      </c>
      <c r="E24" s="118">
        <v>1108</v>
      </c>
      <c r="F24" s="118">
        <v>1089</v>
      </c>
      <c r="G24" s="92">
        <f t="shared" si="1"/>
        <v>2197</v>
      </c>
      <c r="H24" s="15">
        <f t="shared" si="2"/>
        <v>32.781065088757394</v>
      </c>
      <c r="I24" s="15">
        <f t="shared" si="3"/>
        <v>33.26206475259621</v>
      </c>
      <c r="J24" s="16">
        <f t="shared" si="4"/>
        <v>33.017733694018638</v>
      </c>
    </row>
    <row r="25" spans="1:10" ht="30" customHeight="1" x14ac:dyDescent="0.2">
      <c r="A25" s="23" t="s">
        <v>60</v>
      </c>
      <c r="B25" s="118">
        <v>1249</v>
      </c>
      <c r="C25" s="118">
        <v>1215</v>
      </c>
      <c r="D25" s="91">
        <f t="shared" si="0"/>
        <v>2464</v>
      </c>
      <c r="E25" s="119">
        <v>387</v>
      </c>
      <c r="F25" s="119">
        <v>364</v>
      </c>
      <c r="G25" s="92">
        <f t="shared" si="1"/>
        <v>751</v>
      </c>
      <c r="H25" s="15">
        <f t="shared" si="2"/>
        <v>30.98478783026421</v>
      </c>
      <c r="I25" s="15">
        <f t="shared" si="3"/>
        <v>29.958847736625515</v>
      </c>
      <c r="J25" s="16">
        <f t="shared" si="4"/>
        <v>30.478896103896101</v>
      </c>
    </row>
    <row r="26" spans="1:10" ht="30" customHeight="1" x14ac:dyDescent="0.2">
      <c r="A26" s="23" t="s">
        <v>61</v>
      </c>
      <c r="B26" s="128">
        <v>3159</v>
      </c>
      <c r="C26" s="128">
        <v>3065</v>
      </c>
      <c r="D26" s="120">
        <f t="shared" si="0"/>
        <v>6224</v>
      </c>
      <c r="E26" s="131">
        <v>829</v>
      </c>
      <c r="F26" s="131">
        <v>788</v>
      </c>
      <c r="G26" s="91">
        <f t="shared" si="1"/>
        <v>1617</v>
      </c>
      <c r="H26" s="15">
        <f t="shared" si="2"/>
        <v>26.242481798037353</v>
      </c>
      <c r="I26" s="15">
        <f t="shared" si="3"/>
        <v>25.709624796084828</v>
      </c>
      <c r="J26" s="16">
        <f t="shared" si="4"/>
        <v>25.980077120822621</v>
      </c>
    </row>
    <row r="27" spans="1:10" ht="30" customHeight="1" thickBot="1" x14ac:dyDescent="0.25">
      <c r="A27" s="121" t="s">
        <v>218</v>
      </c>
      <c r="B27" s="129">
        <v>3379</v>
      </c>
      <c r="C27" s="130">
        <v>3155</v>
      </c>
      <c r="D27" s="93">
        <f t="shared" si="0"/>
        <v>6534</v>
      </c>
      <c r="E27" s="132">
        <v>873</v>
      </c>
      <c r="F27" s="133">
        <v>838</v>
      </c>
      <c r="G27" s="122">
        <f t="shared" si="1"/>
        <v>1711</v>
      </c>
      <c r="H27" s="123">
        <f t="shared" si="2"/>
        <v>25.836046167505177</v>
      </c>
      <c r="I27" s="123">
        <f t="shared" si="3"/>
        <v>26.561014263074483</v>
      </c>
      <c r="J27" s="124">
        <f t="shared" si="4"/>
        <v>26.186103458830733</v>
      </c>
    </row>
    <row r="28" spans="1:10" ht="30" customHeight="1" thickTop="1" thickBot="1" x14ac:dyDescent="0.25">
      <c r="A28" s="83" t="s">
        <v>11</v>
      </c>
      <c r="B28" s="94">
        <f>SUM(B5:B27)</f>
        <v>37908</v>
      </c>
      <c r="C28" s="94">
        <f>SUM(C5:C27)</f>
        <v>36421</v>
      </c>
      <c r="D28" s="94">
        <f t="shared" si="0"/>
        <v>74329</v>
      </c>
      <c r="E28" s="94">
        <f>SUM(E5:E27)</f>
        <v>10321</v>
      </c>
      <c r="F28" s="94">
        <f>SUM(F5:F27)</f>
        <v>9806</v>
      </c>
      <c r="G28" s="94">
        <f t="shared" si="1"/>
        <v>20127</v>
      </c>
      <c r="H28" s="62">
        <f>E28/B28*100</f>
        <v>27.226442967183708</v>
      </c>
      <c r="I28" s="62">
        <f>F28/C28*100</f>
        <v>26.924027346860331</v>
      </c>
      <c r="J28" s="63">
        <f t="shared" ref="J28" si="5">G28/D28*100</f>
        <v>27.07826016763309</v>
      </c>
    </row>
    <row r="29" spans="1:10" ht="30" customHeight="1" x14ac:dyDescent="0.2">
      <c r="A29" s="12"/>
      <c r="B29" s="12"/>
      <c r="C29" s="12"/>
      <c r="D29" s="12"/>
      <c r="E29" s="12"/>
      <c r="F29" s="12"/>
      <c r="G29" s="12"/>
      <c r="H29" s="12"/>
      <c r="I29" s="12"/>
      <c r="J29" s="12"/>
    </row>
    <row r="30" spans="1:10" ht="24" customHeight="1" x14ac:dyDescent="0.15">
      <c r="A30" s="82"/>
      <c r="B30" s="82"/>
      <c r="C30" s="82"/>
      <c r="D30" s="82"/>
      <c r="E30" s="82"/>
      <c r="F30" s="82"/>
      <c r="G30" s="82"/>
      <c r="H30" s="82"/>
      <c r="I30" s="82"/>
      <c r="J30" s="82"/>
    </row>
    <row r="31" spans="1:10" ht="15" customHeight="1" x14ac:dyDescent="0.15">
      <c r="A31" s="82"/>
      <c r="B31" s="82"/>
      <c r="C31" s="82"/>
      <c r="D31" s="82"/>
      <c r="E31" s="82"/>
      <c r="F31" s="82"/>
      <c r="G31" s="82"/>
      <c r="H31" s="82"/>
      <c r="I31" s="82"/>
      <c r="J31" s="82"/>
    </row>
    <row r="32" spans="1:10" ht="14.25" x14ac:dyDescent="0.15">
      <c r="A32" s="295"/>
      <c r="B32" s="295"/>
      <c r="C32" s="295"/>
      <c r="D32" s="295"/>
      <c r="E32" s="295"/>
      <c r="F32" s="295"/>
      <c r="G32" s="295"/>
      <c r="H32" s="295"/>
      <c r="I32" s="295"/>
      <c r="J32" s="295"/>
    </row>
  </sheetData>
  <mergeCells count="5">
    <mergeCell ref="A32:J32"/>
    <mergeCell ref="A3:A4"/>
    <mergeCell ref="B3:D3"/>
    <mergeCell ref="E3:G3"/>
    <mergeCell ref="H3:J3"/>
  </mergeCells>
  <phoneticPr fontId="2"/>
  <printOptions horizontalCentered="1"/>
  <pageMargins left="0.37" right="0.19685039370078741" top="0.19685039370078741" bottom="0.19685039370078741" header="0.2362204724409449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J31"/>
  <sheetViews>
    <sheetView view="pageBreakPreview" zoomScale="60" zoomScaleNormal="75" workbookViewId="0">
      <selection activeCell="E24" sqref="E24"/>
    </sheetView>
  </sheetViews>
  <sheetFormatPr defaultRowHeight="13.5" x14ac:dyDescent="0.15"/>
  <cols>
    <col min="1" max="1" width="20.875" customWidth="1"/>
    <col min="2" max="7" width="8.75" customWidth="1"/>
    <col min="8" max="10" width="8.125" customWidth="1"/>
  </cols>
  <sheetData>
    <row r="1" spans="1:10" ht="30" customHeight="1" x14ac:dyDescent="0.15">
      <c r="A1" s="82"/>
      <c r="B1" s="82"/>
      <c r="C1" s="82"/>
      <c r="D1" s="82"/>
      <c r="E1" s="82"/>
      <c r="F1" s="82"/>
      <c r="G1" s="82"/>
      <c r="H1" s="82"/>
      <c r="I1" s="82"/>
      <c r="J1" s="82"/>
    </row>
    <row r="2" spans="1:10" ht="30" customHeight="1" thickBot="1" x14ac:dyDescent="0.25">
      <c r="A2" s="20" t="s">
        <v>88</v>
      </c>
      <c r="B2" s="11"/>
      <c r="C2" s="11"/>
      <c r="D2" s="11"/>
      <c r="E2" s="11"/>
      <c r="F2" s="11"/>
      <c r="G2" s="11"/>
      <c r="H2" s="11"/>
      <c r="I2" s="11"/>
      <c r="J2" s="11"/>
    </row>
    <row r="3" spans="1:10" ht="30" customHeight="1" x14ac:dyDescent="0.15">
      <c r="A3" s="297" t="s">
        <v>38</v>
      </c>
      <c r="B3" s="299" t="s">
        <v>18</v>
      </c>
      <c r="C3" s="299"/>
      <c r="D3" s="299"/>
      <c r="E3" s="299" t="s">
        <v>19</v>
      </c>
      <c r="F3" s="299"/>
      <c r="G3" s="299"/>
      <c r="H3" s="299" t="s">
        <v>20</v>
      </c>
      <c r="I3" s="299"/>
      <c r="J3" s="300"/>
    </row>
    <row r="4" spans="1:10" ht="30" customHeight="1" x14ac:dyDescent="0.15">
      <c r="A4" s="298"/>
      <c r="B4" s="21" t="s">
        <v>9</v>
      </c>
      <c r="C4" s="21" t="s">
        <v>10</v>
      </c>
      <c r="D4" s="21" t="s">
        <v>11</v>
      </c>
      <c r="E4" s="21" t="s">
        <v>9</v>
      </c>
      <c r="F4" s="21" t="s">
        <v>10</v>
      </c>
      <c r="G4" s="21" t="s">
        <v>11</v>
      </c>
      <c r="H4" s="21" t="s">
        <v>9</v>
      </c>
      <c r="I4" s="21" t="s">
        <v>10</v>
      </c>
      <c r="J4" s="22" t="s">
        <v>11</v>
      </c>
    </row>
    <row r="5" spans="1:10" ht="30" customHeight="1" x14ac:dyDescent="0.2">
      <c r="A5" s="23" t="s">
        <v>89</v>
      </c>
      <c r="B5" s="118">
        <v>1700</v>
      </c>
      <c r="C5" s="118">
        <v>1846</v>
      </c>
      <c r="D5" s="91">
        <f t="shared" ref="D5:D20" si="0">SUM(B5:C5)</f>
        <v>3546</v>
      </c>
      <c r="E5" s="119">
        <v>570</v>
      </c>
      <c r="F5" s="119">
        <v>590</v>
      </c>
      <c r="G5" s="92">
        <f t="shared" ref="G5:G21" si="1">SUM(E5:F5)</f>
        <v>1160</v>
      </c>
      <c r="H5" s="15">
        <f t="shared" ref="H5:J11" si="2">E5/B5*100</f>
        <v>33.529411764705877</v>
      </c>
      <c r="I5" s="15">
        <f t="shared" si="2"/>
        <v>31.960996749729141</v>
      </c>
      <c r="J5" s="16">
        <f t="shared" si="2"/>
        <v>32.712915961646928</v>
      </c>
    </row>
    <row r="6" spans="1:10" ht="30" customHeight="1" x14ac:dyDescent="0.2">
      <c r="A6" s="23" t="s">
        <v>90</v>
      </c>
      <c r="B6" s="119">
        <v>147</v>
      </c>
      <c r="C6" s="119">
        <v>181</v>
      </c>
      <c r="D6" s="91">
        <f t="shared" si="0"/>
        <v>328</v>
      </c>
      <c r="E6" s="119">
        <v>56</v>
      </c>
      <c r="F6" s="119">
        <v>57</v>
      </c>
      <c r="G6" s="92">
        <f t="shared" si="1"/>
        <v>113</v>
      </c>
      <c r="H6" s="15">
        <f t="shared" si="2"/>
        <v>38.095238095238095</v>
      </c>
      <c r="I6" s="15">
        <f t="shared" si="2"/>
        <v>31.491712707182316</v>
      </c>
      <c r="J6" s="16">
        <f t="shared" si="2"/>
        <v>34.451219512195117</v>
      </c>
    </row>
    <row r="7" spans="1:10" ht="30" customHeight="1" x14ac:dyDescent="0.2">
      <c r="A7" s="23" t="s">
        <v>91</v>
      </c>
      <c r="B7" s="118">
        <v>1337</v>
      </c>
      <c r="C7" s="118">
        <v>1366</v>
      </c>
      <c r="D7" s="91">
        <f t="shared" si="0"/>
        <v>2703</v>
      </c>
      <c r="E7" s="119">
        <v>445</v>
      </c>
      <c r="F7" s="119">
        <v>454</v>
      </c>
      <c r="G7" s="92">
        <f t="shared" si="1"/>
        <v>899</v>
      </c>
      <c r="H7" s="15">
        <f t="shared" si="2"/>
        <v>33.283470456245325</v>
      </c>
      <c r="I7" s="15">
        <f t="shared" si="2"/>
        <v>33.235724743777453</v>
      </c>
      <c r="J7" s="16">
        <f t="shared" si="2"/>
        <v>33.259341472438031</v>
      </c>
    </row>
    <row r="8" spans="1:10" ht="30" customHeight="1" x14ac:dyDescent="0.2">
      <c r="A8" s="23" t="s">
        <v>104</v>
      </c>
      <c r="B8" s="119">
        <v>694</v>
      </c>
      <c r="C8" s="119">
        <v>665</v>
      </c>
      <c r="D8" s="91">
        <f t="shared" si="0"/>
        <v>1359</v>
      </c>
      <c r="E8" s="119">
        <v>249</v>
      </c>
      <c r="F8" s="119">
        <v>237</v>
      </c>
      <c r="G8" s="92">
        <f t="shared" si="1"/>
        <v>486</v>
      </c>
      <c r="H8" s="15">
        <f t="shared" si="2"/>
        <v>35.87896253602306</v>
      </c>
      <c r="I8" s="15">
        <f t="shared" si="2"/>
        <v>35.639097744360903</v>
      </c>
      <c r="J8" s="16">
        <f t="shared" si="2"/>
        <v>35.76158940397351</v>
      </c>
    </row>
    <row r="9" spans="1:10" ht="30" customHeight="1" x14ac:dyDescent="0.2">
      <c r="A9" s="23" t="s">
        <v>92</v>
      </c>
      <c r="B9" s="119">
        <v>804</v>
      </c>
      <c r="C9" s="119">
        <v>873</v>
      </c>
      <c r="D9" s="91">
        <f t="shared" si="0"/>
        <v>1677</v>
      </c>
      <c r="E9" s="119">
        <v>352</v>
      </c>
      <c r="F9" s="119">
        <v>379</v>
      </c>
      <c r="G9" s="92">
        <f t="shared" si="1"/>
        <v>731</v>
      </c>
      <c r="H9" s="15">
        <f t="shared" si="2"/>
        <v>43.781094527363187</v>
      </c>
      <c r="I9" s="15">
        <f t="shared" si="2"/>
        <v>43.4135166093929</v>
      </c>
      <c r="J9" s="16">
        <f t="shared" si="2"/>
        <v>43.589743589743591</v>
      </c>
    </row>
    <row r="10" spans="1:10" ht="30" customHeight="1" x14ac:dyDescent="0.2">
      <c r="A10" s="23" t="s">
        <v>93</v>
      </c>
      <c r="B10" s="118">
        <v>1871</v>
      </c>
      <c r="C10" s="118">
        <v>1789</v>
      </c>
      <c r="D10" s="91">
        <f t="shared" si="0"/>
        <v>3660</v>
      </c>
      <c r="E10" s="119">
        <v>575</v>
      </c>
      <c r="F10" s="119">
        <v>533</v>
      </c>
      <c r="G10" s="92">
        <f t="shared" si="1"/>
        <v>1108</v>
      </c>
      <c r="H10" s="15">
        <f t="shared" si="2"/>
        <v>30.732228754676644</v>
      </c>
      <c r="I10" s="15">
        <f t="shared" si="2"/>
        <v>29.793180547792065</v>
      </c>
      <c r="J10" s="16">
        <f t="shared" si="2"/>
        <v>30.273224043715846</v>
      </c>
    </row>
    <row r="11" spans="1:10" ht="30" customHeight="1" x14ac:dyDescent="0.2">
      <c r="A11" s="23" t="s">
        <v>94</v>
      </c>
      <c r="B11" s="118">
        <v>1174</v>
      </c>
      <c r="C11" s="118">
        <v>1306</v>
      </c>
      <c r="D11" s="91">
        <f t="shared" si="0"/>
        <v>2480</v>
      </c>
      <c r="E11" s="119">
        <v>371</v>
      </c>
      <c r="F11" s="119">
        <v>409</v>
      </c>
      <c r="G11" s="92">
        <f t="shared" si="1"/>
        <v>780</v>
      </c>
      <c r="H11" s="15">
        <f t="shared" si="2"/>
        <v>31.601362862010223</v>
      </c>
      <c r="I11" s="15">
        <f t="shared" si="2"/>
        <v>31.316998468606432</v>
      </c>
      <c r="J11" s="16">
        <f t="shared" si="2"/>
        <v>31.451612903225808</v>
      </c>
    </row>
    <row r="12" spans="1:10" ht="30" customHeight="1" x14ac:dyDescent="0.2">
      <c r="A12" s="23" t="s">
        <v>95</v>
      </c>
      <c r="B12" s="119">
        <v>746</v>
      </c>
      <c r="C12" s="119">
        <v>778</v>
      </c>
      <c r="D12" s="91">
        <f t="shared" si="0"/>
        <v>1524</v>
      </c>
      <c r="E12" s="119">
        <v>279</v>
      </c>
      <c r="F12" s="119">
        <v>256</v>
      </c>
      <c r="G12" s="92">
        <f t="shared" si="1"/>
        <v>535</v>
      </c>
      <c r="H12" s="15">
        <f t="shared" ref="H12:H21" si="3">E12/B12*100</f>
        <v>37.399463806970509</v>
      </c>
      <c r="I12" s="15">
        <f t="shared" ref="I12" si="4">F12/C12*100</f>
        <v>32.904884318766065</v>
      </c>
      <c r="J12" s="16">
        <f t="shared" ref="J12:J21" si="5">G12/D12*100</f>
        <v>35.104986876640417</v>
      </c>
    </row>
    <row r="13" spans="1:10" ht="30" customHeight="1" x14ac:dyDescent="0.2">
      <c r="A13" s="23" t="s">
        <v>96</v>
      </c>
      <c r="B13" s="118">
        <v>3289</v>
      </c>
      <c r="C13" s="118">
        <v>3229</v>
      </c>
      <c r="D13" s="91">
        <f t="shared" si="0"/>
        <v>6518</v>
      </c>
      <c r="E13" s="119">
        <v>855</v>
      </c>
      <c r="F13" s="119">
        <v>771</v>
      </c>
      <c r="G13" s="92">
        <f t="shared" si="1"/>
        <v>1626</v>
      </c>
      <c r="H13" s="15">
        <f t="shared" si="3"/>
        <v>25.995743387047739</v>
      </c>
      <c r="I13" s="15">
        <f t="shared" ref="I13:I21" si="6">F13/C13*100</f>
        <v>23.877361412201921</v>
      </c>
      <c r="J13" s="16">
        <f t="shared" si="5"/>
        <v>24.946302546793493</v>
      </c>
    </row>
    <row r="14" spans="1:10" ht="30" customHeight="1" x14ac:dyDescent="0.2">
      <c r="A14" s="23" t="s">
        <v>97</v>
      </c>
      <c r="B14" s="118">
        <v>1062</v>
      </c>
      <c r="C14" s="118">
        <v>1100</v>
      </c>
      <c r="D14" s="91">
        <f t="shared" si="0"/>
        <v>2162</v>
      </c>
      <c r="E14" s="119">
        <v>267</v>
      </c>
      <c r="F14" s="119">
        <v>275</v>
      </c>
      <c r="G14" s="92">
        <f t="shared" si="1"/>
        <v>542</v>
      </c>
      <c r="H14" s="15">
        <f t="shared" si="3"/>
        <v>25.141242937853107</v>
      </c>
      <c r="I14" s="15">
        <f t="shared" si="6"/>
        <v>25</v>
      </c>
      <c r="J14" s="16">
        <f t="shared" si="5"/>
        <v>25.069380203515262</v>
      </c>
    </row>
    <row r="15" spans="1:10" ht="30" customHeight="1" x14ac:dyDescent="0.2">
      <c r="A15" s="23" t="s">
        <v>98</v>
      </c>
      <c r="B15" s="118">
        <v>1205</v>
      </c>
      <c r="C15" s="119">
        <v>984</v>
      </c>
      <c r="D15" s="91">
        <f t="shared" si="0"/>
        <v>2189</v>
      </c>
      <c r="E15" s="119">
        <v>353</v>
      </c>
      <c r="F15" s="119">
        <v>296</v>
      </c>
      <c r="G15" s="92">
        <f t="shared" si="1"/>
        <v>649</v>
      </c>
      <c r="H15" s="15">
        <f t="shared" si="3"/>
        <v>29.294605809128633</v>
      </c>
      <c r="I15" s="15">
        <f t="shared" si="6"/>
        <v>30.081300813008134</v>
      </c>
      <c r="J15" s="16">
        <f t="shared" si="5"/>
        <v>29.64824120603015</v>
      </c>
    </row>
    <row r="16" spans="1:10" ht="30" customHeight="1" x14ac:dyDescent="0.2">
      <c r="A16" s="23" t="s">
        <v>99</v>
      </c>
      <c r="B16" s="118">
        <v>2130</v>
      </c>
      <c r="C16" s="118">
        <v>1496</v>
      </c>
      <c r="D16" s="91">
        <f t="shared" si="0"/>
        <v>3626</v>
      </c>
      <c r="E16" s="119">
        <v>294</v>
      </c>
      <c r="F16" s="119">
        <v>232</v>
      </c>
      <c r="G16" s="92">
        <f t="shared" si="1"/>
        <v>526</v>
      </c>
      <c r="H16" s="15">
        <f t="shared" si="3"/>
        <v>13.802816901408452</v>
      </c>
      <c r="I16" s="15">
        <f t="shared" si="6"/>
        <v>15.508021390374333</v>
      </c>
      <c r="J16" s="16">
        <f t="shared" si="5"/>
        <v>14.50634307777165</v>
      </c>
    </row>
    <row r="17" spans="1:10" ht="30" customHeight="1" x14ac:dyDescent="0.2">
      <c r="A17" s="23" t="s">
        <v>100</v>
      </c>
      <c r="B17" s="118">
        <v>1378</v>
      </c>
      <c r="C17" s="118">
        <v>1197</v>
      </c>
      <c r="D17" s="91">
        <f t="shared" si="0"/>
        <v>2575</v>
      </c>
      <c r="E17" s="119">
        <v>379</v>
      </c>
      <c r="F17" s="119">
        <v>343</v>
      </c>
      <c r="G17" s="92">
        <f t="shared" si="1"/>
        <v>722</v>
      </c>
      <c r="H17" s="15">
        <f t="shared" si="3"/>
        <v>27.503628447024674</v>
      </c>
      <c r="I17" s="15">
        <f t="shared" si="6"/>
        <v>28.654970760233915</v>
      </c>
      <c r="J17" s="16">
        <f t="shared" si="5"/>
        <v>28.038834951456309</v>
      </c>
    </row>
    <row r="18" spans="1:10" ht="30" customHeight="1" x14ac:dyDescent="0.2">
      <c r="A18" s="23" t="s">
        <v>101</v>
      </c>
      <c r="B18" s="119">
        <v>728</v>
      </c>
      <c r="C18" s="119">
        <v>729</v>
      </c>
      <c r="D18" s="91">
        <f t="shared" si="0"/>
        <v>1457</v>
      </c>
      <c r="E18" s="119">
        <v>270</v>
      </c>
      <c r="F18" s="119">
        <v>249</v>
      </c>
      <c r="G18" s="92">
        <f t="shared" si="1"/>
        <v>519</v>
      </c>
      <c r="H18" s="15">
        <f t="shared" si="3"/>
        <v>37.087912087912088</v>
      </c>
      <c r="I18" s="15">
        <f t="shared" si="6"/>
        <v>34.156378600823047</v>
      </c>
      <c r="J18" s="16">
        <f t="shared" si="5"/>
        <v>35.621139327385038</v>
      </c>
    </row>
    <row r="19" spans="1:10" ht="30" customHeight="1" x14ac:dyDescent="0.2">
      <c r="A19" s="23" t="s">
        <v>102</v>
      </c>
      <c r="B19" s="119">
        <v>546</v>
      </c>
      <c r="C19" s="119">
        <v>534</v>
      </c>
      <c r="D19" s="91">
        <f t="shared" si="0"/>
        <v>1080</v>
      </c>
      <c r="E19" s="119">
        <v>188</v>
      </c>
      <c r="F19" s="119">
        <v>190</v>
      </c>
      <c r="G19" s="92">
        <f t="shared" si="1"/>
        <v>378</v>
      </c>
      <c r="H19" s="15">
        <f t="shared" si="3"/>
        <v>34.432234432234431</v>
      </c>
      <c r="I19" s="15">
        <f t="shared" si="6"/>
        <v>35.580524344569284</v>
      </c>
      <c r="J19" s="16">
        <f t="shared" si="5"/>
        <v>35</v>
      </c>
    </row>
    <row r="20" spans="1:10" ht="30" customHeight="1" thickBot="1" x14ac:dyDescent="0.25">
      <c r="A20" s="23" t="s">
        <v>103</v>
      </c>
      <c r="B20" s="119">
        <v>930</v>
      </c>
      <c r="C20" s="119">
        <v>899</v>
      </c>
      <c r="D20" s="91">
        <f t="shared" si="0"/>
        <v>1829</v>
      </c>
      <c r="E20" s="119">
        <v>406</v>
      </c>
      <c r="F20" s="119">
        <v>469</v>
      </c>
      <c r="G20" s="93">
        <f t="shared" si="1"/>
        <v>875</v>
      </c>
      <c r="H20" s="64">
        <f t="shared" si="3"/>
        <v>43.655913978494624</v>
      </c>
      <c r="I20" s="64">
        <f t="shared" si="6"/>
        <v>52.169076751946605</v>
      </c>
      <c r="J20" s="65">
        <f t="shared" si="5"/>
        <v>47.840349917987972</v>
      </c>
    </row>
    <row r="21" spans="1:10" ht="30" customHeight="1" thickTop="1" thickBot="1" x14ac:dyDescent="0.25">
      <c r="A21" s="25" t="s">
        <v>11</v>
      </c>
      <c r="B21" s="96">
        <f>SUM(B5:B20)</f>
        <v>19741</v>
      </c>
      <c r="C21" s="96">
        <f>SUM(C5:C20)</f>
        <v>18972</v>
      </c>
      <c r="D21" s="96">
        <f>SUM(D5:D20)</f>
        <v>38713</v>
      </c>
      <c r="E21" s="96">
        <f>SUM(E5:E20)</f>
        <v>5909</v>
      </c>
      <c r="F21" s="96">
        <f>SUM(F5:F20)</f>
        <v>5740</v>
      </c>
      <c r="G21" s="94">
        <f t="shared" si="1"/>
        <v>11649</v>
      </c>
      <c r="H21" s="62">
        <f t="shared" si="3"/>
        <v>29.932627526467758</v>
      </c>
      <c r="I21" s="62">
        <f t="shared" si="6"/>
        <v>30.255112797807293</v>
      </c>
      <c r="J21" s="63">
        <f t="shared" si="5"/>
        <v>30.090667217730477</v>
      </c>
    </row>
    <row r="22" spans="1:10" ht="30" customHeight="1" x14ac:dyDescent="0.2">
      <c r="A22" s="147" t="s">
        <v>231</v>
      </c>
      <c r="B22" s="12"/>
      <c r="C22" s="12"/>
      <c r="D22" s="12"/>
      <c r="E22" s="12"/>
      <c r="F22" s="12"/>
      <c r="G22" s="12"/>
      <c r="H22" s="12"/>
      <c r="I22" s="12"/>
      <c r="J22" s="12"/>
    </row>
    <row r="23" spans="1:10" ht="30" customHeight="1" x14ac:dyDescent="0.2">
      <c r="A23" s="13"/>
      <c r="B23" s="13"/>
      <c r="C23" s="13"/>
      <c r="D23" s="13"/>
      <c r="E23" s="13"/>
      <c r="F23" s="13"/>
      <c r="G23" s="13"/>
      <c r="H23" s="13"/>
      <c r="I23" s="13"/>
      <c r="J23" s="13"/>
    </row>
    <row r="24" spans="1:10" ht="30" customHeight="1" x14ac:dyDescent="0.2">
      <c r="A24" s="13"/>
      <c r="B24" s="13"/>
      <c r="C24" s="13"/>
      <c r="D24" s="13"/>
      <c r="E24" s="13"/>
      <c r="F24" s="13"/>
      <c r="G24" s="13"/>
      <c r="H24" s="13"/>
      <c r="I24" s="13"/>
      <c r="J24" s="13"/>
    </row>
    <row r="25" spans="1:10" ht="30" customHeight="1" x14ac:dyDescent="0.2">
      <c r="A25" s="13"/>
      <c r="B25" s="13"/>
      <c r="C25" s="13"/>
      <c r="D25" s="13"/>
      <c r="E25" s="13"/>
      <c r="F25" s="13"/>
      <c r="G25" s="13"/>
      <c r="H25" s="13"/>
      <c r="I25" s="13"/>
      <c r="J25" s="13"/>
    </row>
    <row r="26" spans="1:10" ht="30" customHeight="1" x14ac:dyDescent="0.2">
      <c r="A26" s="13"/>
      <c r="B26" s="13"/>
      <c r="C26" s="13"/>
      <c r="D26" s="13"/>
      <c r="E26" s="13"/>
      <c r="F26" s="13"/>
      <c r="G26" s="13"/>
      <c r="H26" s="13"/>
      <c r="I26" s="13"/>
      <c r="J26" s="13"/>
    </row>
    <row r="27" spans="1:10" ht="30" customHeight="1" x14ac:dyDescent="0.2">
      <c r="A27" s="13"/>
      <c r="B27" s="13"/>
      <c r="C27" s="13"/>
      <c r="D27" s="13"/>
      <c r="E27" s="13"/>
      <c r="F27" s="13"/>
      <c r="G27" s="13"/>
      <c r="H27" s="13"/>
      <c r="I27" s="13"/>
      <c r="J27" s="13"/>
    </row>
    <row r="28" spans="1:10" ht="30" customHeight="1" x14ac:dyDescent="0.2">
      <c r="A28" s="13"/>
      <c r="B28" s="13"/>
      <c r="C28" s="13"/>
      <c r="D28" s="13"/>
      <c r="E28" s="13"/>
      <c r="F28" s="13"/>
      <c r="G28" s="13"/>
      <c r="H28" s="13"/>
      <c r="I28" s="13"/>
      <c r="J28" s="13"/>
    </row>
    <row r="29" spans="1:10" ht="18.75" customHeight="1" x14ac:dyDescent="0.15">
      <c r="A29" s="82"/>
      <c r="B29" s="82"/>
      <c r="C29" s="82"/>
      <c r="D29" s="82"/>
      <c r="E29" s="82"/>
      <c r="F29" s="82"/>
      <c r="G29" s="82"/>
      <c r="H29" s="82"/>
      <c r="I29" s="82"/>
      <c r="J29" s="82"/>
    </row>
    <row r="30" spans="1:10" ht="15" customHeight="1" x14ac:dyDescent="0.15">
      <c r="A30" s="82"/>
      <c r="B30" s="82"/>
      <c r="C30" s="82"/>
      <c r="D30" s="82"/>
      <c r="E30" s="82"/>
      <c r="F30" s="82"/>
      <c r="G30" s="82"/>
      <c r="H30" s="82"/>
      <c r="I30" s="82"/>
      <c r="J30" s="82"/>
    </row>
    <row r="31" spans="1:10" ht="14.25" x14ac:dyDescent="0.15">
      <c r="A31" s="295"/>
      <c r="B31" s="295"/>
      <c r="C31" s="295"/>
      <c r="D31" s="295"/>
      <c r="E31" s="295"/>
      <c r="F31" s="295"/>
      <c r="G31" s="295"/>
      <c r="H31" s="295"/>
      <c r="I31" s="295"/>
      <c r="J31" s="295"/>
    </row>
  </sheetData>
  <mergeCells count="5">
    <mergeCell ref="A31:J31"/>
    <mergeCell ref="A3:A4"/>
    <mergeCell ref="B3:D3"/>
    <mergeCell ref="E3:G3"/>
    <mergeCell ref="H3:J3"/>
  </mergeCells>
  <phoneticPr fontId="2"/>
  <pageMargins left="0.42" right="0.31496062992125984" top="0.19685039370078741" bottom="0.19685039370078741" header="0.19685039370078741"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2:J29"/>
  <sheetViews>
    <sheetView view="pageBreakPreview" zoomScale="75" zoomScaleNormal="75" zoomScaleSheetLayoutView="75" workbookViewId="0">
      <selection activeCell="L10" sqref="L10"/>
    </sheetView>
  </sheetViews>
  <sheetFormatPr defaultRowHeight="30" customHeight="1" x14ac:dyDescent="0.2"/>
  <cols>
    <col min="1" max="1" width="21.375" style="11" customWidth="1"/>
    <col min="2" max="4" width="8.875" style="11" customWidth="1"/>
    <col min="5" max="7" width="8.625" style="11" customWidth="1"/>
    <col min="8" max="10" width="8.25" style="11" customWidth="1"/>
    <col min="11" max="16384" width="9" style="11"/>
  </cols>
  <sheetData>
    <row r="2" spans="1:10" ht="30" customHeight="1" thickBot="1" x14ac:dyDescent="0.25">
      <c r="A2" s="20" t="s">
        <v>142</v>
      </c>
      <c r="B2" s="30"/>
      <c r="C2" s="30"/>
      <c r="D2" s="30"/>
      <c r="E2" s="30"/>
      <c r="F2" s="30"/>
      <c r="G2" s="30"/>
      <c r="H2" s="31"/>
      <c r="I2" s="31"/>
      <c r="J2" s="31"/>
    </row>
    <row r="3" spans="1:10" ht="30" customHeight="1" x14ac:dyDescent="0.2">
      <c r="A3" s="297" t="s">
        <v>38</v>
      </c>
      <c r="B3" s="299" t="s">
        <v>18</v>
      </c>
      <c r="C3" s="299"/>
      <c r="D3" s="299"/>
      <c r="E3" s="299" t="s">
        <v>19</v>
      </c>
      <c r="F3" s="299"/>
      <c r="G3" s="299"/>
      <c r="H3" s="299" t="s">
        <v>20</v>
      </c>
      <c r="I3" s="299"/>
      <c r="J3" s="300"/>
    </row>
    <row r="4" spans="1:10" ht="30" customHeight="1" x14ac:dyDescent="0.2">
      <c r="A4" s="302"/>
      <c r="B4" s="61" t="s">
        <v>9</v>
      </c>
      <c r="C4" s="61" t="s">
        <v>10</v>
      </c>
      <c r="D4" s="61" t="s">
        <v>11</v>
      </c>
      <c r="E4" s="61" t="s">
        <v>9</v>
      </c>
      <c r="F4" s="61" t="s">
        <v>10</v>
      </c>
      <c r="G4" s="61" t="s">
        <v>11</v>
      </c>
      <c r="H4" s="61" t="s">
        <v>9</v>
      </c>
      <c r="I4" s="61" t="s">
        <v>10</v>
      </c>
      <c r="J4" s="66" t="s">
        <v>11</v>
      </c>
    </row>
    <row r="5" spans="1:10" ht="30" customHeight="1" x14ac:dyDescent="0.2">
      <c r="A5" s="23" t="s">
        <v>143</v>
      </c>
      <c r="B5" s="14">
        <v>1390</v>
      </c>
      <c r="C5" s="14">
        <v>1499</v>
      </c>
      <c r="D5" s="91">
        <f t="shared" ref="D5:D12" si="0">SUM(B5:C5)</f>
        <v>2889</v>
      </c>
      <c r="E5" s="91">
        <v>457</v>
      </c>
      <c r="F5" s="91">
        <v>439</v>
      </c>
      <c r="G5" s="92">
        <f t="shared" ref="G5:G12" si="1">SUM(E5:F5)</f>
        <v>896</v>
      </c>
      <c r="H5" s="15">
        <f t="shared" ref="H5:J11" si="2">E5/B5*100</f>
        <v>32.877697841726615</v>
      </c>
      <c r="I5" s="15">
        <f t="shared" si="2"/>
        <v>29.286190793862577</v>
      </c>
      <c r="J5" s="16">
        <f t="shared" si="2"/>
        <v>31.014191761855315</v>
      </c>
    </row>
    <row r="6" spans="1:10" ht="30" customHeight="1" x14ac:dyDescent="0.2">
      <c r="A6" s="24" t="s">
        <v>144</v>
      </c>
      <c r="B6" s="14">
        <v>1650</v>
      </c>
      <c r="C6" s="14">
        <v>1669</v>
      </c>
      <c r="D6" s="91">
        <f t="shared" si="0"/>
        <v>3319</v>
      </c>
      <c r="E6" s="91">
        <v>439</v>
      </c>
      <c r="F6" s="91">
        <v>428</v>
      </c>
      <c r="G6" s="92">
        <f t="shared" si="1"/>
        <v>867</v>
      </c>
      <c r="H6" s="15">
        <f t="shared" si="2"/>
        <v>26.606060606060606</v>
      </c>
      <c r="I6" s="15">
        <f t="shared" si="2"/>
        <v>25.644098262432596</v>
      </c>
      <c r="J6" s="16">
        <f t="shared" si="2"/>
        <v>26.122326001807771</v>
      </c>
    </row>
    <row r="7" spans="1:10" ht="30" customHeight="1" x14ac:dyDescent="0.2">
      <c r="A7" s="23" t="s">
        <v>145</v>
      </c>
      <c r="B7" s="14">
        <v>1085</v>
      </c>
      <c r="C7" s="14">
        <v>1094</v>
      </c>
      <c r="D7" s="91">
        <f t="shared" si="0"/>
        <v>2179</v>
      </c>
      <c r="E7" s="91">
        <v>308</v>
      </c>
      <c r="F7" s="91">
        <v>280</v>
      </c>
      <c r="G7" s="92">
        <f t="shared" si="1"/>
        <v>588</v>
      </c>
      <c r="H7" s="15">
        <f t="shared" si="2"/>
        <v>28.387096774193548</v>
      </c>
      <c r="I7" s="15">
        <f t="shared" si="2"/>
        <v>25.594149908592321</v>
      </c>
      <c r="J7" s="16">
        <f t="shared" si="2"/>
        <v>26.984855438274437</v>
      </c>
    </row>
    <row r="8" spans="1:10" ht="30" customHeight="1" x14ac:dyDescent="0.2">
      <c r="A8" s="23" t="s">
        <v>146</v>
      </c>
      <c r="B8" s="14">
        <v>901</v>
      </c>
      <c r="C8" s="14">
        <v>887</v>
      </c>
      <c r="D8" s="91">
        <f t="shared" si="0"/>
        <v>1788</v>
      </c>
      <c r="E8" s="91">
        <v>323</v>
      </c>
      <c r="F8" s="91">
        <v>309</v>
      </c>
      <c r="G8" s="92">
        <f t="shared" si="1"/>
        <v>632</v>
      </c>
      <c r="H8" s="15">
        <f t="shared" si="2"/>
        <v>35.849056603773583</v>
      </c>
      <c r="I8" s="15">
        <f t="shared" si="2"/>
        <v>34.836527621195039</v>
      </c>
      <c r="J8" s="16">
        <f t="shared" si="2"/>
        <v>35.34675615212528</v>
      </c>
    </row>
    <row r="9" spans="1:10" ht="30" customHeight="1" x14ac:dyDescent="0.2">
      <c r="A9" s="23" t="s">
        <v>147</v>
      </c>
      <c r="B9" s="14">
        <v>1224</v>
      </c>
      <c r="C9" s="14">
        <v>1225</v>
      </c>
      <c r="D9" s="91">
        <f t="shared" si="0"/>
        <v>2449</v>
      </c>
      <c r="E9" s="91">
        <v>305</v>
      </c>
      <c r="F9" s="91">
        <v>276</v>
      </c>
      <c r="G9" s="92">
        <f t="shared" si="1"/>
        <v>581</v>
      </c>
      <c r="H9" s="15">
        <f t="shared" si="2"/>
        <v>24.91830065359477</v>
      </c>
      <c r="I9" s="15">
        <f t="shared" si="2"/>
        <v>22.530612244897959</v>
      </c>
      <c r="J9" s="16">
        <f t="shared" si="2"/>
        <v>23.723968966925277</v>
      </c>
    </row>
    <row r="10" spans="1:10" ht="30" customHeight="1" x14ac:dyDescent="0.2">
      <c r="A10" s="23" t="s">
        <v>148</v>
      </c>
      <c r="B10" s="14">
        <v>1257</v>
      </c>
      <c r="C10" s="14">
        <v>1329</v>
      </c>
      <c r="D10" s="91">
        <f t="shared" si="0"/>
        <v>2586</v>
      </c>
      <c r="E10" s="91">
        <v>431</v>
      </c>
      <c r="F10" s="91">
        <v>433</v>
      </c>
      <c r="G10" s="92">
        <f t="shared" si="1"/>
        <v>864</v>
      </c>
      <c r="H10" s="15">
        <f t="shared" si="2"/>
        <v>34.287987271280826</v>
      </c>
      <c r="I10" s="15">
        <f t="shared" si="2"/>
        <v>32.580887885628293</v>
      </c>
      <c r="J10" s="16">
        <f t="shared" si="2"/>
        <v>33.410672853828302</v>
      </c>
    </row>
    <row r="11" spans="1:10" ht="30" customHeight="1" x14ac:dyDescent="0.2">
      <c r="A11" s="26" t="s">
        <v>149</v>
      </c>
      <c r="B11" s="14">
        <v>1310</v>
      </c>
      <c r="C11" s="14">
        <v>1333</v>
      </c>
      <c r="D11" s="91">
        <f t="shared" si="0"/>
        <v>2643</v>
      </c>
      <c r="E11" s="91">
        <v>414</v>
      </c>
      <c r="F11" s="91">
        <v>396</v>
      </c>
      <c r="G11" s="92">
        <f t="shared" si="1"/>
        <v>810</v>
      </c>
      <c r="H11" s="17">
        <f t="shared" si="2"/>
        <v>31.603053435114504</v>
      </c>
      <c r="I11" s="17">
        <f t="shared" si="2"/>
        <v>29.707426856714182</v>
      </c>
      <c r="J11" s="18">
        <f t="shared" si="2"/>
        <v>30.64699205448354</v>
      </c>
    </row>
    <row r="12" spans="1:10" ht="30" customHeight="1" thickBot="1" x14ac:dyDescent="0.25">
      <c r="A12" s="26" t="s">
        <v>150</v>
      </c>
      <c r="B12" s="67">
        <v>1178</v>
      </c>
      <c r="C12" s="14">
        <v>1215</v>
      </c>
      <c r="D12" s="91">
        <f t="shared" si="0"/>
        <v>2393</v>
      </c>
      <c r="E12" s="93">
        <v>311</v>
      </c>
      <c r="F12" s="93">
        <v>317</v>
      </c>
      <c r="G12" s="92">
        <f t="shared" si="1"/>
        <v>628</v>
      </c>
      <c r="H12" s="64">
        <f>E12/B12*100</f>
        <v>26.400679117147707</v>
      </c>
      <c r="I12" s="64">
        <f>F12/C12*100</f>
        <v>26.090534979423868</v>
      </c>
      <c r="J12" s="65">
        <f t="shared" ref="J12" si="3">G12/D12*100</f>
        <v>26.243209360635184</v>
      </c>
    </row>
    <row r="13" spans="1:10" ht="30" customHeight="1" thickTop="1" thickBot="1" x14ac:dyDescent="0.25">
      <c r="A13" s="25" t="s">
        <v>11</v>
      </c>
      <c r="B13" s="19">
        <f>SUM(B5:B12)</f>
        <v>9995</v>
      </c>
      <c r="C13" s="19">
        <f>SUM(C5:C12)</f>
        <v>10251</v>
      </c>
      <c r="D13" s="96">
        <f>SUM(D5:D12)</f>
        <v>20246</v>
      </c>
      <c r="E13" s="96">
        <f t="shared" ref="E13:G13" si="4">SUM(E5:E12)</f>
        <v>2988</v>
      </c>
      <c r="F13" s="96">
        <f t="shared" si="4"/>
        <v>2878</v>
      </c>
      <c r="G13" s="96">
        <f t="shared" si="4"/>
        <v>5866</v>
      </c>
      <c r="H13" s="62">
        <f>E13/B13*100</f>
        <v>29.894947473736867</v>
      </c>
      <c r="I13" s="62">
        <f>F13/C13*100</f>
        <v>28.075309725880405</v>
      </c>
      <c r="J13" s="63">
        <f>G13/D13*100</f>
        <v>28.973624419638451</v>
      </c>
    </row>
    <row r="14" spans="1:10" ht="30" customHeight="1" x14ac:dyDescent="0.2">
      <c r="A14" s="12"/>
      <c r="B14" s="12"/>
      <c r="C14" s="12"/>
      <c r="D14" s="12"/>
      <c r="E14" s="12"/>
      <c r="F14" s="12"/>
      <c r="G14" s="12"/>
      <c r="H14" s="12"/>
      <c r="I14" s="12"/>
      <c r="J14" s="12"/>
    </row>
    <row r="15" spans="1:10" ht="30" customHeight="1" x14ac:dyDescent="0.2">
      <c r="A15" s="13"/>
      <c r="B15" s="13"/>
      <c r="C15" s="13"/>
      <c r="D15" s="13"/>
      <c r="E15" s="30"/>
      <c r="F15" s="13"/>
      <c r="G15" s="13"/>
      <c r="H15" s="13"/>
      <c r="I15" s="13"/>
      <c r="J15" s="13"/>
    </row>
    <row r="16" spans="1:10" ht="30" customHeight="1" x14ac:dyDescent="0.2">
      <c r="A16" s="13"/>
      <c r="B16" s="13"/>
      <c r="C16" s="13"/>
      <c r="D16" s="13"/>
      <c r="E16" s="13"/>
      <c r="F16" s="13"/>
      <c r="G16" s="13"/>
      <c r="H16" s="13"/>
      <c r="I16" s="13"/>
      <c r="J16" s="13"/>
    </row>
    <row r="17" spans="1:10" ht="30" customHeight="1" x14ac:dyDescent="0.2">
      <c r="A17" s="295"/>
      <c r="B17" s="295"/>
      <c r="C17" s="295"/>
      <c r="D17" s="295"/>
      <c r="E17" s="295"/>
      <c r="F17" s="295"/>
      <c r="G17" s="295"/>
      <c r="H17" s="295"/>
      <c r="I17" s="295"/>
      <c r="J17" s="295"/>
    </row>
    <row r="29" spans="1:10" ht="30" customHeight="1" x14ac:dyDescent="0.2">
      <c r="A29" s="301"/>
      <c r="B29" s="301"/>
      <c r="C29" s="301"/>
      <c r="D29" s="301"/>
      <c r="E29" s="301"/>
      <c r="F29" s="301"/>
      <c r="G29" s="301"/>
      <c r="H29" s="301"/>
      <c r="I29" s="301"/>
      <c r="J29" s="301"/>
    </row>
  </sheetData>
  <mergeCells count="6">
    <mergeCell ref="A17:J17"/>
    <mergeCell ref="A29:J29"/>
    <mergeCell ref="A3:A4"/>
    <mergeCell ref="B3:D3"/>
    <mergeCell ref="E3:G3"/>
    <mergeCell ref="H3:J3"/>
  </mergeCells>
  <phoneticPr fontId="2"/>
  <printOptions horizontalCentered="1"/>
  <pageMargins left="0.33" right="0.31496062992125984" top="0.19685039370078741" bottom="0.19685039370078741" header="0.1968503937007874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H41"/>
  <sheetViews>
    <sheetView view="pageBreakPreview" zoomScale="82" zoomScaleNormal="100" zoomScaleSheetLayoutView="82" workbookViewId="0">
      <selection activeCell="T15" sqref="T15:V15"/>
    </sheetView>
  </sheetViews>
  <sheetFormatPr defaultRowHeight="20.100000000000001" customHeight="1" x14ac:dyDescent="0.2"/>
  <cols>
    <col min="1" max="6" width="15.625" style="34" customWidth="1"/>
    <col min="7" max="16384" width="9" style="34"/>
  </cols>
  <sheetData>
    <row r="1" spans="1:6" ht="27.75" customHeight="1" thickBot="1" x14ac:dyDescent="0.25">
      <c r="A1" s="315" t="s">
        <v>105</v>
      </c>
      <c r="B1" s="315"/>
    </row>
    <row r="2" spans="1:6" ht="24" customHeight="1" x14ac:dyDescent="0.2">
      <c r="A2" s="35" t="s">
        <v>7</v>
      </c>
      <c r="B2" s="36">
        <v>75103</v>
      </c>
      <c r="C2" s="37"/>
      <c r="D2" s="38" t="s">
        <v>109</v>
      </c>
      <c r="E2" s="39">
        <f>B5/B3</f>
        <v>1.1264530045404311E-2</v>
      </c>
    </row>
    <row r="3" spans="1:6" ht="24" customHeight="1" x14ac:dyDescent="0.2">
      <c r="A3" s="40" t="s">
        <v>106</v>
      </c>
      <c r="B3" s="41">
        <v>75103</v>
      </c>
      <c r="C3" s="42"/>
      <c r="D3" s="43" t="s">
        <v>110</v>
      </c>
      <c r="E3" s="44">
        <v>0</v>
      </c>
    </row>
    <row r="4" spans="1:6" ht="24" customHeight="1" x14ac:dyDescent="0.2">
      <c r="A4" s="40" t="s">
        <v>107</v>
      </c>
      <c r="B4" s="41">
        <v>74257</v>
      </c>
      <c r="C4" s="42"/>
      <c r="D4" s="43" t="s">
        <v>111</v>
      </c>
      <c r="E4" s="44">
        <v>0</v>
      </c>
    </row>
    <row r="5" spans="1:6" ht="24" customHeight="1" thickBot="1" x14ac:dyDescent="0.25">
      <c r="A5" s="45" t="s">
        <v>108</v>
      </c>
      <c r="B5" s="46">
        <v>846</v>
      </c>
      <c r="C5" s="47"/>
      <c r="D5" s="48" t="s">
        <v>112</v>
      </c>
      <c r="E5" s="49">
        <v>0</v>
      </c>
    </row>
    <row r="6" spans="1:6" ht="20.100000000000001" customHeight="1" x14ac:dyDescent="0.2">
      <c r="B6" s="50"/>
    </row>
    <row r="7" spans="1:6" ht="27.75" customHeight="1" thickBot="1" x14ac:dyDescent="0.25">
      <c r="A7" s="315" t="s">
        <v>113</v>
      </c>
      <c r="B7" s="315"/>
    </row>
    <row r="8" spans="1:6" ht="38.25" customHeight="1" thickBot="1" x14ac:dyDescent="0.25">
      <c r="A8" s="51" t="s">
        <v>125</v>
      </c>
      <c r="B8" s="52" t="s">
        <v>224</v>
      </c>
      <c r="C8" s="52" t="s">
        <v>225</v>
      </c>
      <c r="D8" s="52" t="s">
        <v>226</v>
      </c>
      <c r="E8" s="52" t="s">
        <v>219</v>
      </c>
      <c r="F8" s="53" t="s">
        <v>116</v>
      </c>
    </row>
    <row r="9" spans="1:6" ht="24" customHeight="1" x14ac:dyDescent="0.2">
      <c r="A9" s="68" t="s">
        <v>174</v>
      </c>
      <c r="B9" s="54">
        <v>2000</v>
      </c>
      <c r="C9" s="54">
        <v>5500</v>
      </c>
      <c r="D9" s="54">
        <v>15412</v>
      </c>
      <c r="E9" s="54">
        <v>15412</v>
      </c>
      <c r="F9" s="98">
        <f>SUM(E9/B4)</f>
        <v>0.20754945661688459</v>
      </c>
    </row>
    <row r="10" spans="1:6" ht="24" customHeight="1" x14ac:dyDescent="0.2">
      <c r="A10" s="68" t="s">
        <v>163</v>
      </c>
      <c r="B10" s="54">
        <v>2000</v>
      </c>
      <c r="C10" s="54">
        <v>5500</v>
      </c>
      <c r="D10" s="55">
        <v>11620</v>
      </c>
      <c r="E10" s="54">
        <v>11620</v>
      </c>
      <c r="F10" s="98">
        <f>SUM(E10/B4)</f>
        <v>0.15648356383909934</v>
      </c>
    </row>
    <row r="11" spans="1:6" ht="24" customHeight="1" x14ac:dyDescent="0.2">
      <c r="A11" s="101" t="s">
        <v>173</v>
      </c>
      <c r="B11" s="54">
        <v>2000</v>
      </c>
      <c r="C11" s="54">
        <v>5500</v>
      </c>
      <c r="D11" s="55">
        <v>10217</v>
      </c>
      <c r="E11" s="54">
        <v>10217</v>
      </c>
      <c r="F11" s="98">
        <f>SUM(E11/B4)</f>
        <v>0.13758972218107385</v>
      </c>
    </row>
    <row r="12" spans="1:6" ht="24" customHeight="1" x14ac:dyDescent="0.2">
      <c r="A12" s="101" t="s">
        <v>154</v>
      </c>
      <c r="B12" s="54">
        <v>2000</v>
      </c>
      <c r="C12" s="54">
        <v>5500</v>
      </c>
      <c r="D12" s="55">
        <v>8160</v>
      </c>
      <c r="E12" s="54">
        <v>8160</v>
      </c>
      <c r="F12" s="98">
        <f>SUM(E12/B4)</f>
        <v>0.1098886300281455</v>
      </c>
    </row>
    <row r="13" spans="1:6" ht="24" customHeight="1" x14ac:dyDescent="0.2">
      <c r="A13" s="101" t="s">
        <v>220</v>
      </c>
      <c r="B13" s="54">
        <v>2000</v>
      </c>
      <c r="C13" s="54">
        <v>5500</v>
      </c>
      <c r="D13" s="55">
        <v>7730</v>
      </c>
      <c r="E13" s="54">
        <v>7730</v>
      </c>
      <c r="F13" s="98">
        <f>SUM(E13/B4)</f>
        <v>0.10409793016146626</v>
      </c>
    </row>
    <row r="14" spans="1:6" ht="24" customHeight="1" x14ac:dyDescent="0.2">
      <c r="A14" s="68" t="s">
        <v>221</v>
      </c>
      <c r="B14" s="54">
        <v>2000</v>
      </c>
      <c r="C14" s="54">
        <v>5500</v>
      </c>
      <c r="D14" s="54">
        <v>7659</v>
      </c>
      <c r="E14" s="54">
        <v>7659</v>
      </c>
      <c r="F14" s="98">
        <f>SUM(E14/B3)</f>
        <v>0.10197994753871351</v>
      </c>
    </row>
    <row r="15" spans="1:6" ht="24" customHeight="1" x14ac:dyDescent="0.2">
      <c r="A15" s="101" t="s">
        <v>164</v>
      </c>
      <c r="B15" s="54">
        <v>2000</v>
      </c>
      <c r="C15" s="54">
        <v>5500</v>
      </c>
      <c r="D15" s="55">
        <v>6803</v>
      </c>
      <c r="E15" s="54">
        <v>6803</v>
      </c>
      <c r="F15" s="98">
        <f>SUM(E15/B4)</f>
        <v>9.1614258588415903E-2</v>
      </c>
    </row>
    <row r="16" spans="1:6" ht="24" customHeight="1" x14ac:dyDescent="0.2">
      <c r="A16" s="68" t="s">
        <v>222</v>
      </c>
      <c r="B16" s="54">
        <v>1500</v>
      </c>
      <c r="C16" s="54">
        <v>5500</v>
      </c>
      <c r="D16" s="54">
        <v>6221</v>
      </c>
      <c r="E16" s="54">
        <v>6221</v>
      </c>
      <c r="F16" s="98">
        <f>SUM(E16/B3)</f>
        <v>8.2832909470993171E-2</v>
      </c>
    </row>
    <row r="17" spans="1:8" ht="24" customHeight="1" x14ac:dyDescent="0.2">
      <c r="A17" s="68" t="s">
        <v>223</v>
      </c>
      <c r="B17" s="54">
        <v>0</v>
      </c>
      <c r="C17" s="54">
        <v>0</v>
      </c>
      <c r="D17" s="54">
        <v>435</v>
      </c>
      <c r="E17" s="54">
        <v>435</v>
      </c>
      <c r="F17" s="98">
        <f>SUM(E17/B4)</f>
        <v>5.8580335860592267E-3</v>
      </c>
    </row>
    <row r="18" spans="1:8" ht="24" customHeight="1" x14ac:dyDescent="0.2">
      <c r="A18" s="68" t="s">
        <v>126</v>
      </c>
      <c r="B18" s="54"/>
      <c r="C18" s="54"/>
      <c r="D18" s="54"/>
      <c r="E18" s="54">
        <v>846</v>
      </c>
      <c r="F18" s="98">
        <f>SUM(B5/B3)</f>
        <v>1.1264530045404311E-2</v>
      </c>
    </row>
    <row r="19" spans="1:8" ht="24" customHeight="1" x14ac:dyDescent="0.2">
      <c r="A19" s="33" t="s">
        <v>114</v>
      </c>
      <c r="B19" s="55"/>
      <c r="C19" s="55"/>
      <c r="D19" s="55"/>
      <c r="E19" s="55">
        <v>0</v>
      </c>
      <c r="F19" s="59"/>
    </row>
    <row r="20" spans="1:8" ht="24" customHeight="1" x14ac:dyDescent="0.2">
      <c r="A20" s="33" t="s">
        <v>117</v>
      </c>
      <c r="B20" s="55"/>
      <c r="C20" s="55"/>
      <c r="D20" s="55"/>
      <c r="E20" s="55">
        <v>0</v>
      </c>
      <c r="F20" s="59"/>
    </row>
    <row r="21" spans="1:8" ht="24" customHeight="1" x14ac:dyDescent="0.2">
      <c r="A21" s="33" t="s">
        <v>127</v>
      </c>
      <c r="B21" s="55">
        <f>SUM(B9:B20)</f>
        <v>15500</v>
      </c>
      <c r="C21" s="55">
        <f>SUM(C9:C20)</f>
        <v>44000</v>
      </c>
      <c r="D21" s="55">
        <f>SUM(D9:D20)</f>
        <v>74257</v>
      </c>
      <c r="E21" s="55">
        <f>SUM(E9:E20)</f>
        <v>75103</v>
      </c>
      <c r="F21" s="59"/>
    </row>
    <row r="22" spans="1:8" ht="24" customHeight="1" thickBot="1" x14ac:dyDescent="0.25">
      <c r="A22" s="32" t="s">
        <v>115</v>
      </c>
      <c r="B22" s="97">
        <f>B21/B3</f>
        <v>0.20638323369239578</v>
      </c>
      <c r="C22" s="97">
        <f>C21/B2</f>
        <v>0.58586208273970419</v>
      </c>
      <c r="D22" s="97">
        <f>D21/B2</f>
        <v>0.98873546995459571</v>
      </c>
      <c r="E22" s="97">
        <f>E21/B3</f>
        <v>1</v>
      </c>
      <c r="F22" s="60"/>
    </row>
    <row r="24" spans="1:8" ht="30" customHeight="1" thickBot="1" x14ac:dyDescent="0.25">
      <c r="A24" s="315" t="s">
        <v>118</v>
      </c>
      <c r="B24" s="315"/>
    </row>
    <row r="25" spans="1:8" ht="24" customHeight="1" thickBot="1" x14ac:dyDescent="0.25">
      <c r="A25" s="306" t="s">
        <v>129</v>
      </c>
      <c r="B25" s="307"/>
      <c r="C25" s="307"/>
      <c r="D25" s="308"/>
      <c r="E25" s="320" t="s">
        <v>130</v>
      </c>
      <c r="F25" s="321"/>
    </row>
    <row r="26" spans="1:8" ht="37.5" customHeight="1" x14ac:dyDescent="0.2">
      <c r="A26" s="309" t="s">
        <v>119</v>
      </c>
      <c r="B26" s="310"/>
      <c r="C26" s="310"/>
      <c r="D26" s="310"/>
      <c r="E26" s="322">
        <v>43</v>
      </c>
      <c r="F26" s="323"/>
    </row>
    <row r="27" spans="1:8" ht="24" customHeight="1" x14ac:dyDescent="0.2">
      <c r="A27" s="304" t="s">
        <v>120</v>
      </c>
      <c r="B27" s="305"/>
      <c r="C27" s="305"/>
      <c r="D27" s="305"/>
      <c r="E27" s="316">
        <v>1</v>
      </c>
      <c r="F27" s="317"/>
      <c r="H27" s="69"/>
    </row>
    <row r="28" spans="1:8" ht="24" customHeight="1" x14ac:dyDescent="0.2">
      <c r="A28" s="304" t="s">
        <v>121</v>
      </c>
      <c r="B28" s="305"/>
      <c r="C28" s="305"/>
      <c r="D28" s="305"/>
      <c r="E28" s="316">
        <v>12</v>
      </c>
      <c r="F28" s="317"/>
    </row>
    <row r="29" spans="1:8" ht="24" customHeight="1" x14ac:dyDescent="0.2">
      <c r="A29" s="304" t="s">
        <v>122</v>
      </c>
      <c r="B29" s="305"/>
      <c r="C29" s="305"/>
      <c r="D29" s="305"/>
      <c r="E29" s="316">
        <v>13</v>
      </c>
      <c r="F29" s="317"/>
    </row>
    <row r="30" spans="1:8" ht="24" customHeight="1" x14ac:dyDescent="0.2">
      <c r="A30" s="304" t="s">
        <v>123</v>
      </c>
      <c r="B30" s="305"/>
      <c r="C30" s="305"/>
      <c r="D30" s="305"/>
      <c r="E30" s="316">
        <v>525</v>
      </c>
      <c r="F30" s="317"/>
    </row>
    <row r="31" spans="1:8" ht="24" customHeight="1" x14ac:dyDescent="0.2">
      <c r="A31" s="304" t="s">
        <v>124</v>
      </c>
      <c r="B31" s="305"/>
      <c r="C31" s="305"/>
      <c r="D31" s="305"/>
      <c r="E31" s="316">
        <v>189</v>
      </c>
      <c r="F31" s="317"/>
    </row>
    <row r="32" spans="1:8" ht="24" customHeight="1" thickBot="1" x14ac:dyDescent="0.25">
      <c r="A32" s="312" t="s">
        <v>128</v>
      </c>
      <c r="B32" s="313"/>
      <c r="C32" s="313"/>
      <c r="D32" s="313"/>
      <c r="E32" s="318">
        <v>63</v>
      </c>
      <c r="F32" s="319"/>
    </row>
    <row r="33" spans="1:6" ht="20.100000000000001" customHeight="1" x14ac:dyDescent="0.2">
      <c r="F33" s="69"/>
    </row>
    <row r="34" spans="1:6" ht="20.100000000000001" customHeight="1" thickBot="1" x14ac:dyDescent="0.25">
      <c r="A34" s="315" t="s">
        <v>131</v>
      </c>
      <c r="B34" s="315"/>
    </row>
    <row r="35" spans="1:6" ht="20.100000000000001" customHeight="1" x14ac:dyDescent="0.2">
      <c r="A35" s="56" t="s">
        <v>132</v>
      </c>
      <c r="B35" s="57" t="s">
        <v>133</v>
      </c>
      <c r="C35" s="58" t="s">
        <v>134</v>
      </c>
    </row>
    <row r="36" spans="1:6" ht="20.100000000000001" customHeight="1" thickBot="1" x14ac:dyDescent="0.25">
      <c r="A36" s="102">
        <v>54</v>
      </c>
      <c r="B36" s="103">
        <v>174</v>
      </c>
      <c r="C36" s="104">
        <v>228</v>
      </c>
    </row>
    <row r="38" spans="1:6" ht="20.100000000000001" customHeight="1" x14ac:dyDescent="0.2">
      <c r="A38" s="314"/>
      <c r="B38" s="314"/>
      <c r="C38" s="314"/>
      <c r="D38" s="314"/>
      <c r="E38" s="314"/>
      <c r="F38" s="314"/>
    </row>
    <row r="41" spans="1:6" ht="20.100000000000001" customHeight="1" x14ac:dyDescent="0.2">
      <c r="A41" s="311"/>
      <c r="B41" s="311"/>
      <c r="C41" s="311"/>
      <c r="D41" s="311"/>
      <c r="E41" s="311"/>
      <c r="F41" s="311"/>
    </row>
  </sheetData>
  <mergeCells count="22">
    <mergeCell ref="A41:F41"/>
    <mergeCell ref="A32:D32"/>
    <mergeCell ref="A38:F38"/>
    <mergeCell ref="A1:B1"/>
    <mergeCell ref="A7:B7"/>
    <mergeCell ref="A24:B24"/>
    <mergeCell ref="A34:B34"/>
    <mergeCell ref="E29:F29"/>
    <mergeCell ref="E30:F30"/>
    <mergeCell ref="E31:F31"/>
    <mergeCell ref="E32:F32"/>
    <mergeCell ref="E25:F25"/>
    <mergeCell ref="E26:F26"/>
    <mergeCell ref="E27:F27"/>
    <mergeCell ref="E28:F28"/>
    <mergeCell ref="A30:D30"/>
    <mergeCell ref="A31:D31"/>
    <mergeCell ref="A25:D25"/>
    <mergeCell ref="A26:D26"/>
    <mergeCell ref="A27:D27"/>
    <mergeCell ref="A28:D28"/>
    <mergeCell ref="A29:D29"/>
  </mergeCells>
  <phoneticPr fontId="2"/>
  <printOptions horizontalCentered="1"/>
  <pageMargins left="0.59055118110236227" right="0.23622047244094491" top="0.23622047244094491" bottom="0.19685039370078741" header="0.23622047244094491" footer="0.19685039370078741"/>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65"/>
  <sheetViews>
    <sheetView view="pageBreakPreview" zoomScaleNormal="100" zoomScaleSheetLayoutView="100" workbookViewId="0">
      <selection activeCell="AV42" sqref="AV42"/>
    </sheetView>
  </sheetViews>
  <sheetFormatPr defaultColWidth="2.875" defaultRowHeight="14.25" x14ac:dyDescent="0.15"/>
  <cols>
    <col min="1" max="10" width="1.875" style="105" customWidth="1"/>
    <col min="11" max="13" width="2.125" style="105" customWidth="1"/>
    <col min="14" max="22" width="2" style="105" customWidth="1"/>
    <col min="23" max="23" width="1.375" style="105" customWidth="1"/>
    <col min="24" max="27" width="1.875" style="105" customWidth="1"/>
    <col min="28" max="33" width="2" style="105" customWidth="1"/>
    <col min="34" max="36" width="2.125" style="105" customWidth="1"/>
    <col min="37" max="42" width="2" style="105" customWidth="1"/>
    <col min="43" max="45" width="2.125" style="105" customWidth="1"/>
    <col min="46" max="16384" width="2.875" style="105"/>
  </cols>
  <sheetData>
    <row r="1" spans="1:45" ht="18.75" x14ac:dyDescent="0.2">
      <c r="A1" s="336" t="s">
        <v>198</v>
      </c>
      <c r="B1" s="336"/>
      <c r="C1" s="336"/>
      <c r="D1" s="336"/>
      <c r="E1" s="336"/>
      <c r="F1" s="336"/>
      <c r="G1" s="336"/>
      <c r="H1" s="336"/>
      <c r="I1" s="336"/>
      <c r="J1" s="336"/>
      <c r="K1" s="336"/>
      <c r="L1" s="336"/>
      <c r="M1" s="336"/>
      <c r="N1" s="336"/>
      <c r="O1" s="336"/>
      <c r="P1" s="336"/>
      <c r="Q1" s="336"/>
      <c r="R1" s="336"/>
      <c r="S1" s="336"/>
      <c r="T1" s="336"/>
    </row>
    <row r="3" spans="1:45" x14ac:dyDescent="0.15">
      <c r="C3" s="324" t="s">
        <v>197</v>
      </c>
      <c r="D3" s="324"/>
      <c r="E3" s="324"/>
      <c r="F3" s="324"/>
      <c r="G3" s="324"/>
      <c r="H3" s="324"/>
      <c r="I3" s="324"/>
      <c r="J3" s="324"/>
      <c r="K3" s="324"/>
      <c r="L3" s="324"/>
      <c r="M3" s="324"/>
      <c r="N3" s="324"/>
    </row>
    <row r="4" spans="1:45" x14ac:dyDescent="0.15">
      <c r="C4" s="324"/>
      <c r="D4" s="324"/>
      <c r="E4" s="324"/>
      <c r="F4" s="324"/>
      <c r="G4" s="324"/>
      <c r="H4" s="324"/>
      <c r="I4" s="324"/>
      <c r="J4" s="324"/>
      <c r="K4" s="324"/>
      <c r="L4" s="324"/>
      <c r="M4" s="324"/>
      <c r="N4" s="324"/>
    </row>
    <row r="5" spans="1:45" x14ac:dyDescent="0.15">
      <c r="C5" s="100"/>
      <c r="D5" s="100"/>
      <c r="E5" s="100"/>
      <c r="F5" s="100"/>
      <c r="G5" s="100"/>
      <c r="H5" s="100"/>
      <c r="I5" s="100"/>
      <c r="J5" s="100"/>
      <c r="K5" s="100"/>
      <c r="L5" s="100"/>
      <c r="M5" s="100"/>
      <c r="N5" s="100"/>
    </row>
    <row r="6" spans="1:45" x14ac:dyDescent="0.15">
      <c r="C6" s="100"/>
      <c r="D6" s="100"/>
      <c r="E6" s="100"/>
      <c r="F6" s="100"/>
      <c r="G6" s="100"/>
      <c r="H6" s="100"/>
      <c r="I6" s="100"/>
      <c r="J6" s="100"/>
      <c r="K6" s="100"/>
      <c r="L6" s="100"/>
      <c r="M6" s="100"/>
      <c r="N6" s="100"/>
    </row>
    <row r="7" spans="1:45" ht="18.75" x14ac:dyDescent="0.2">
      <c r="A7" s="315" t="s">
        <v>196</v>
      </c>
      <c r="B7" s="315"/>
      <c r="C7" s="315"/>
      <c r="D7" s="315"/>
      <c r="E7" s="315"/>
      <c r="F7" s="315"/>
      <c r="G7" s="315"/>
      <c r="H7" s="315"/>
      <c r="I7" s="315"/>
      <c r="J7" s="315"/>
      <c r="K7" s="315"/>
      <c r="L7" s="315"/>
      <c r="M7" s="315"/>
      <c r="N7" s="315"/>
    </row>
    <row r="8" spans="1:45" ht="18" thickBot="1" x14ac:dyDescent="0.25">
      <c r="A8" s="325" t="s">
        <v>195</v>
      </c>
      <c r="B8" s="325"/>
      <c r="C8" s="325"/>
      <c r="D8" s="325"/>
      <c r="E8" s="115"/>
      <c r="F8" s="115"/>
      <c r="G8" s="115"/>
      <c r="H8" s="115"/>
      <c r="I8" s="115"/>
      <c r="J8" s="115"/>
      <c r="K8" s="115"/>
      <c r="L8" s="115"/>
      <c r="M8" s="115"/>
      <c r="N8" s="115"/>
      <c r="O8" s="115"/>
      <c r="P8" s="115"/>
      <c r="Q8" s="116"/>
      <c r="R8" s="116"/>
      <c r="S8" s="114"/>
      <c r="T8" s="114"/>
      <c r="U8" s="114"/>
      <c r="V8" s="114"/>
      <c r="W8" s="115"/>
      <c r="X8" s="325" t="s">
        <v>194</v>
      </c>
      <c r="Y8" s="325"/>
      <c r="Z8" s="325"/>
      <c r="AA8" s="325"/>
      <c r="AB8" s="115"/>
      <c r="AC8" s="115"/>
      <c r="AD8" s="115"/>
      <c r="AE8" s="115"/>
      <c r="AF8" s="115"/>
      <c r="AG8" s="115"/>
      <c r="AH8" s="115"/>
      <c r="AI8" s="115"/>
      <c r="AJ8" s="115"/>
      <c r="AK8" s="115"/>
      <c r="AL8" s="115"/>
      <c r="AM8" s="115"/>
      <c r="AN8" s="116"/>
      <c r="AO8" s="116"/>
      <c r="AP8" s="114"/>
      <c r="AQ8" s="114"/>
      <c r="AR8" s="114"/>
      <c r="AS8" s="114"/>
    </row>
    <row r="9" spans="1:45" ht="14.25" customHeight="1" x14ac:dyDescent="0.15">
      <c r="A9" s="326" t="s">
        <v>227</v>
      </c>
      <c r="B9" s="327"/>
      <c r="C9" s="327"/>
      <c r="D9" s="328"/>
      <c r="E9" s="332" t="s">
        <v>190</v>
      </c>
      <c r="F9" s="333"/>
      <c r="G9" s="333"/>
      <c r="H9" s="333"/>
      <c r="I9" s="333"/>
      <c r="J9" s="333"/>
      <c r="K9" s="333"/>
      <c r="L9" s="333"/>
      <c r="M9" s="334"/>
      <c r="N9" s="186" t="s">
        <v>189</v>
      </c>
      <c r="O9" s="333"/>
      <c r="P9" s="333"/>
      <c r="Q9" s="333"/>
      <c r="R9" s="333"/>
      <c r="S9" s="333"/>
      <c r="T9" s="333"/>
      <c r="U9" s="333"/>
      <c r="V9" s="335"/>
      <c r="W9" s="117"/>
      <c r="X9" s="326" t="s">
        <v>227</v>
      </c>
      <c r="Y9" s="327"/>
      <c r="Z9" s="327"/>
      <c r="AA9" s="328"/>
      <c r="AB9" s="332" t="s">
        <v>190</v>
      </c>
      <c r="AC9" s="333"/>
      <c r="AD9" s="333"/>
      <c r="AE9" s="333"/>
      <c r="AF9" s="333"/>
      <c r="AG9" s="333"/>
      <c r="AH9" s="333"/>
      <c r="AI9" s="333"/>
      <c r="AJ9" s="334"/>
      <c r="AK9" s="186" t="s">
        <v>189</v>
      </c>
      <c r="AL9" s="333"/>
      <c r="AM9" s="333"/>
      <c r="AN9" s="333"/>
      <c r="AO9" s="333"/>
      <c r="AP9" s="333"/>
      <c r="AQ9" s="333"/>
      <c r="AR9" s="333"/>
      <c r="AS9" s="335"/>
    </row>
    <row r="10" spans="1:45" x14ac:dyDescent="0.15">
      <c r="A10" s="329"/>
      <c r="B10" s="330"/>
      <c r="C10" s="330"/>
      <c r="D10" s="331"/>
      <c r="E10" s="337" t="s">
        <v>9</v>
      </c>
      <c r="F10" s="338"/>
      <c r="G10" s="339"/>
      <c r="H10" s="251" t="s">
        <v>10</v>
      </c>
      <c r="I10" s="233"/>
      <c r="J10" s="234"/>
      <c r="K10" s="251" t="s">
        <v>11</v>
      </c>
      <c r="L10" s="228"/>
      <c r="M10" s="229"/>
      <c r="N10" s="233" t="s">
        <v>9</v>
      </c>
      <c r="O10" s="228"/>
      <c r="P10" s="228"/>
      <c r="Q10" s="251" t="s">
        <v>10</v>
      </c>
      <c r="R10" s="228"/>
      <c r="S10" s="229"/>
      <c r="T10" s="233" t="s">
        <v>11</v>
      </c>
      <c r="U10" s="228"/>
      <c r="V10" s="340"/>
      <c r="W10" s="107"/>
      <c r="X10" s="329"/>
      <c r="Y10" s="330"/>
      <c r="Z10" s="330"/>
      <c r="AA10" s="331"/>
      <c r="AB10" s="337" t="s">
        <v>9</v>
      </c>
      <c r="AC10" s="338"/>
      <c r="AD10" s="339"/>
      <c r="AE10" s="251" t="s">
        <v>10</v>
      </c>
      <c r="AF10" s="233"/>
      <c r="AG10" s="234"/>
      <c r="AH10" s="251" t="s">
        <v>11</v>
      </c>
      <c r="AI10" s="228"/>
      <c r="AJ10" s="229"/>
      <c r="AK10" s="233" t="s">
        <v>9</v>
      </c>
      <c r="AL10" s="228"/>
      <c r="AM10" s="228"/>
      <c r="AN10" s="251" t="s">
        <v>10</v>
      </c>
      <c r="AO10" s="228"/>
      <c r="AP10" s="229"/>
      <c r="AQ10" s="233" t="s">
        <v>11</v>
      </c>
      <c r="AR10" s="228"/>
      <c r="AS10" s="340"/>
    </row>
    <row r="11" spans="1:45" x14ac:dyDescent="0.15">
      <c r="A11" s="232" t="s">
        <v>188</v>
      </c>
      <c r="B11" s="233"/>
      <c r="C11" s="233"/>
      <c r="D11" s="351"/>
      <c r="E11" s="344">
        <v>898</v>
      </c>
      <c r="F11" s="345"/>
      <c r="G11" s="346"/>
      <c r="H11" s="347">
        <v>741</v>
      </c>
      <c r="I11" s="345"/>
      <c r="J11" s="346"/>
      <c r="K11" s="352">
        <f t="shared" ref="K11:K17" si="0">SUM(E11:J11)</f>
        <v>1639</v>
      </c>
      <c r="L11" s="353"/>
      <c r="M11" s="354"/>
      <c r="N11" s="341">
        <f>E11/J59*1</f>
        <v>0.11697277582388954</v>
      </c>
      <c r="O11" s="342"/>
      <c r="P11" s="342"/>
      <c r="Q11" s="341">
        <f>H11/P59*1</f>
        <v>9.3726283835061971E-2</v>
      </c>
      <c r="R11" s="342"/>
      <c r="S11" s="342"/>
      <c r="T11" s="341">
        <f t="shared" ref="T11:T17" si="1">K11/V59*1</f>
        <v>0.10517872040043637</v>
      </c>
      <c r="U11" s="342"/>
      <c r="V11" s="343"/>
      <c r="W11" s="134"/>
      <c r="X11" s="232" t="s">
        <v>188</v>
      </c>
      <c r="Y11" s="233"/>
      <c r="Z11" s="233"/>
      <c r="AA11" s="233"/>
      <c r="AB11" s="344">
        <v>1305</v>
      </c>
      <c r="AC11" s="345"/>
      <c r="AD11" s="346"/>
      <c r="AE11" s="347">
        <v>1159</v>
      </c>
      <c r="AF11" s="345"/>
      <c r="AG11" s="345"/>
      <c r="AH11" s="348">
        <f t="shared" ref="AH11:AH16" si="2">SUM(AB11:AG11)</f>
        <v>2464</v>
      </c>
      <c r="AI11" s="349"/>
      <c r="AJ11" s="350"/>
      <c r="AK11" s="341">
        <f t="shared" ref="AK11:AK17" si="3">AB11/J59*1</f>
        <v>0.16998827667057445</v>
      </c>
      <c r="AL11" s="342"/>
      <c r="AM11" s="342"/>
      <c r="AN11" s="341">
        <f t="shared" ref="AN11:AN17" si="4">AE11/P59*1</f>
        <v>0.14659752087022515</v>
      </c>
      <c r="AO11" s="342"/>
      <c r="AP11" s="342"/>
      <c r="AQ11" s="341">
        <f t="shared" ref="AQ11:AQ17" si="5">AH11/V59*1</f>
        <v>0.15812102932683053</v>
      </c>
      <c r="AR11" s="342"/>
      <c r="AS11" s="343"/>
    </row>
    <row r="12" spans="1:45" x14ac:dyDescent="0.15">
      <c r="A12" s="232" t="s">
        <v>187</v>
      </c>
      <c r="B12" s="233"/>
      <c r="C12" s="233"/>
      <c r="D12" s="351"/>
      <c r="E12" s="344">
        <v>682</v>
      </c>
      <c r="F12" s="345"/>
      <c r="G12" s="346"/>
      <c r="H12" s="347">
        <v>536</v>
      </c>
      <c r="I12" s="345"/>
      <c r="J12" s="346"/>
      <c r="K12" s="352">
        <f t="shared" si="0"/>
        <v>1218</v>
      </c>
      <c r="L12" s="353"/>
      <c r="M12" s="354"/>
      <c r="N12" s="341">
        <f t="shared" ref="N12:N17" si="6">E12/J60*1</f>
        <v>8.740228117390747E-2</v>
      </c>
      <c r="O12" s="342"/>
      <c r="P12" s="342"/>
      <c r="Q12" s="341">
        <f t="shared" ref="Q12:Q17" si="7">H12/P60*1</f>
        <v>6.7668223709127631E-2</v>
      </c>
      <c r="R12" s="342"/>
      <c r="S12" s="342"/>
      <c r="T12" s="341">
        <f t="shared" si="1"/>
        <v>7.7461205800050878E-2</v>
      </c>
      <c r="U12" s="342"/>
      <c r="V12" s="343"/>
      <c r="W12" s="134"/>
      <c r="X12" s="232" t="s">
        <v>187</v>
      </c>
      <c r="Y12" s="233"/>
      <c r="Z12" s="233"/>
      <c r="AA12" s="233"/>
      <c r="AB12" s="344">
        <v>1028</v>
      </c>
      <c r="AC12" s="345"/>
      <c r="AD12" s="346"/>
      <c r="AE12" s="347">
        <v>861</v>
      </c>
      <c r="AF12" s="345"/>
      <c r="AG12" s="345"/>
      <c r="AH12" s="348">
        <f t="shared" si="2"/>
        <v>1889</v>
      </c>
      <c r="AI12" s="349"/>
      <c r="AJ12" s="350"/>
      <c r="AK12" s="341">
        <f t="shared" si="3"/>
        <v>0.13174420094835321</v>
      </c>
      <c r="AL12" s="342"/>
      <c r="AM12" s="342"/>
      <c r="AN12" s="341">
        <f t="shared" si="4"/>
        <v>0.10869839666708749</v>
      </c>
      <c r="AO12" s="342"/>
      <c r="AP12" s="342"/>
      <c r="AQ12" s="341">
        <f t="shared" si="5"/>
        <v>0.12013482574408547</v>
      </c>
      <c r="AR12" s="342"/>
      <c r="AS12" s="343"/>
    </row>
    <row r="13" spans="1:45" x14ac:dyDescent="0.15">
      <c r="A13" s="232" t="s">
        <v>186</v>
      </c>
      <c r="B13" s="233"/>
      <c r="C13" s="233"/>
      <c r="D13" s="351"/>
      <c r="E13" s="344">
        <v>539</v>
      </c>
      <c r="F13" s="345"/>
      <c r="G13" s="346"/>
      <c r="H13" s="347">
        <v>425</v>
      </c>
      <c r="I13" s="345"/>
      <c r="J13" s="346"/>
      <c r="K13" s="352">
        <f t="shared" si="0"/>
        <v>964</v>
      </c>
      <c r="L13" s="353"/>
      <c r="M13" s="354"/>
      <c r="N13" s="341">
        <f t="shared" si="6"/>
        <v>7.1627906976744191E-2</v>
      </c>
      <c r="O13" s="342"/>
      <c r="P13" s="342"/>
      <c r="Q13" s="341">
        <f t="shared" si="7"/>
        <v>5.6172349986782978E-2</v>
      </c>
      <c r="R13" s="342"/>
      <c r="S13" s="342"/>
      <c r="T13" s="341">
        <f t="shared" si="1"/>
        <v>6.3879133258233384E-2</v>
      </c>
      <c r="U13" s="342"/>
      <c r="V13" s="343"/>
      <c r="W13" s="134"/>
      <c r="X13" s="232" t="s">
        <v>186</v>
      </c>
      <c r="Y13" s="233"/>
      <c r="Z13" s="233"/>
      <c r="AA13" s="233"/>
      <c r="AB13" s="344">
        <v>826</v>
      </c>
      <c r="AC13" s="345"/>
      <c r="AD13" s="346"/>
      <c r="AE13" s="347">
        <v>706</v>
      </c>
      <c r="AF13" s="345"/>
      <c r="AG13" s="345"/>
      <c r="AH13" s="348">
        <f t="shared" si="2"/>
        <v>1532</v>
      </c>
      <c r="AI13" s="349"/>
      <c r="AJ13" s="350"/>
      <c r="AK13" s="341">
        <f t="shared" si="3"/>
        <v>0.10976744186046512</v>
      </c>
      <c r="AL13" s="342"/>
      <c r="AM13" s="342"/>
      <c r="AN13" s="341">
        <f t="shared" si="4"/>
        <v>9.3312186095691252E-2</v>
      </c>
      <c r="AO13" s="342"/>
      <c r="AP13" s="342"/>
      <c r="AQ13" s="341">
        <f t="shared" si="5"/>
        <v>0.10151746073818832</v>
      </c>
      <c r="AR13" s="342"/>
      <c r="AS13" s="343"/>
    </row>
    <row r="14" spans="1:45" x14ac:dyDescent="0.15">
      <c r="A14" s="232" t="s">
        <v>185</v>
      </c>
      <c r="B14" s="233"/>
      <c r="C14" s="233"/>
      <c r="D14" s="351"/>
      <c r="E14" s="344">
        <v>2275</v>
      </c>
      <c r="F14" s="345"/>
      <c r="G14" s="346"/>
      <c r="H14" s="347">
        <v>1890</v>
      </c>
      <c r="I14" s="345"/>
      <c r="J14" s="346"/>
      <c r="K14" s="352">
        <f t="shared" si="0"/>
        <v>4165</v>
      </c>
      <c r="L14" s="353"/>
      <c r="M14" s="354"/>
      <c r="N14" s="341">
        <f t="shared" si="6"/>
        <v>6.0013717421124831E-2</v>
      </c>
      <c r="O14" s="342"/>
      <c r="P14" s="342"/>
      <c r="Q14" s="341">
        <f t="shared" si="7"/>
        <v>5.1893138573899676E-2</v>
      </c>
      <c r="R14" s="342"/>
      <c r="S14" s="342"/>
      <c r="T14" s="341">
        <f t="shared" si="1"/>
        <v>5.60346567288676E-2</v>
      </c>
      <c r="U14" s="342"/>
      <c r="V14" s="343"/>
      <c r="W14" s="134"/>
      <c r="X14" s="232" t="s">
        <v>185</v>
      </c>
      <c r="Y14" s="233"/>
      <c r="Z14" s="233"/>
      <c r="AA14" s="233"/>
      <c r="AB14" s="344">
        <v>3561</v>
      </c>
      <c r="AC14" s="345"/>
      <c r="AD14" s="346"/>
      <c r="AE14" s="347">
        <v>3129</v>
      </c>
      <c r="AF14" s="345"/>
      <c r="AG14" s="345"/>
      <c r="AH14" s="348">
        <f t="shared" si="2"/>
        <v>6690</v>
      </c>
      <c r="AI14" s="349"/>
      <c r="AJ14" s="350"/>
      <c r="AK14" s="341">
        <f t="shared" si="3"/>
        <v>9.3937955049066157E-2</v>
      </c>
      <c r="AL14" s="342"/>
      <c r="AM14" s="342"/>
      <c r="AN14" s="341">
        <f t="shared" si="4"/>
        <v>8.5911973861233906E-2</v>
      </c>
      <c r="AO14" s="342"/>
      <c r="AP14" s="342"/>
      <c r="AQ14" s="341">
        <f t="shared" si="5"/>
        <v>9.0005246942646874E-2</v>
      </c>
      <c r="AR14" s="342"/>
      <c r="AS14" s="343"/>
    </row>
    <row r="15" spans="1:45" x14ac:dyDescent="0.15">
      <c r="A15" s="232" t="s">
        <v>184</v>
      </c>
      <c r="B15" s="233"/>
      <c r="C15" s="233"/>
      <c r="D15" s="351"/>
      <c r="E15" s="344">
        <v>1215</v>
      </c>
      <c r="F15" s="345"/>
      <c r="G15" s="346"/>
      <c r="H15" s="347">
        <v>1002</v>
      </c>
      <c r="I15" s="345"/>
      <c r="J15" s="346"/>
      <c r="K15" s="352">
        <f t="shared" si="0"/>
        <v>2217</v>
      </c>
      <c r="L15" s="353"/>
      <c r="M15" s="354"/>
      <c r="N15" s="341">
        <f t="shared" si="6"/>
        <v>6.154703409148473E-2</v>
      </c>
      <c r="O15" s="342"/>
      <c r="P15" s="342"/>
      <c r="Q15" s="341">
        <f t="shared" si="7"/>
        <v>5.2814674256799497E-2</v>
      </c>
      <c r="R15" s="342"/>
      <c r="S15" s="342"/>
      <c r="T15" s="341">
        <f t="shared" si="1"/>
        <v>5.7267584532327644E-2</v>
      </c>
      <c r="U15" s="342"/>
      <c r="V15" s="343"/>
      <c r="W15" s="134"/>
      <c r="X15" s="232" t="s">
        <v>184</v>
      </c>
      <c r="Y15" s="233"/>
      <c r="Z15" s="233"/>
      <c r="AA15" s="233"/>
      <c r="AB15" s="344">
        <v>1871</v>
      </c>
      <c r="AC15" s="345"/>
      <c r="AD15" s="346"/>
      <c r="AE15" s="347">
        <v>1640</v>
      </c>
      <c r="AF15" s="345"/>
      <c r="AG15" s="345"/>
      <c r="AH15" s="348">
        <f t="shared" si="2"/>
        <v>3511</v>
      </c>
      <c r="AI15" s="349"/>
      <c r="AJ15" s="350"/>
      <c r="AK15" s="341">
        <f t="shared" si="3"/>
        <v>9.4777366901372784E-2</v>
      </c>
      <c r="AL15" s="342"/>
      <c r="AM15" s="342"/>
      <c r="AN15" s="341">
        <f t="shared" si="4"/>
        <v>8.644317942230656E-2</v>
      </c>
      <c r="AO15" s="342"/>
      <c r="AP15" s="342"/>
      <c r="AQ15" s="341">
        <f t="shared" si="5"/>
        <v>9.0693048846640659E-2</v>
      </c>
      <c r="AR15" s="342"/>
      <c r="AS15" s="343"/>
    </row>
    <row r="16" spans="1:45" ht="15" thickBot="1" x14ac:dyDescent="0.2">
      <c r="A16" s="290" t="s">
        <v>183</v>
      </c>
      <c r="B16" s="291"/>
      <c r="C16" s="291"/>
      <c r="D16" s="358"/>
      <c r="E16" s="359">
        <v>827</v>
      </c>
      <c r="F16" s="360"/>
      <c r="G16" s="361"/>
      <c r="H16" s="362">
        <v>635</v>
      </c>
      <c r="I16" s="360"/>
      <c r="J16" s="361"/>
      <c r="K16" s="363">
        <f t="shared" si="0"/>
        <v>1462</v>
      </c>
      <c r="L16" s="364"/>
      <c r="M16" s="365"/>
      <c r="N16" s="366">
        <f t="shared" si="6"/>
        <v>8.2741370685342666E-2</v>
      </c>
      <c r="O16" s="367"/>
      <c r="P16" s="367"/>
      <c r="Q16" s="368">
        <f t="shared" si="7"/>
        <v>6.19451760803824E-2</v>
      </c>
      <c r="R16" s="367"/>
      <c r="S16" s="367"/>
      <c r="T16" s="366">
        <f t="shared" si="1"/>
        <v>7.2211794922453817E-2</v>
      </c>
      <c r="U16" s="367"/>
      <c r="V16" s="369"/>
      <c r="W16" s="134"/>
      <c r="X16" s="232" t="s">
        <v>183</v>
      </c>
      <c r="Y16" s="233"/>
      <c r="Z16" s="233"/>
      <c r="AA16" s="233"/>
      <c r="AB16" s="359">
        <v>1226</v>
      </c>
      <c r="AC16" s="360"/>
      <c r="AD16" s="361"/>
      <c r="AE16" s="362">
        <v>1081</v>
      </c>
      <c r="AF16" s="360"/>
      <c r="AG16" s="360"/>
      <c r="AH16" s="348">
        <f t="shared" si="2"/>
        <v>2307</v>
      </c>
      <c r="AI16" s="349"/>
      <c r="AJ16" s="350"/>
      <c r="AK16" s="366">
        <f t="shared" si="3"/>
        <v>0.12266133066533266</v>
      </c>
      <c r="AL16" s="367"/>
      <c r="AM16" s="367"/>
      <c r="AN16" s="368">
        <f t="shared" si="4"/>
        <v>0.10545312652424153</v>
      </c>
      <c r="AO16" s="367"/>
      <c r="AP16" s="367"/>
      <c r="AQ16" s="366">
        <f t="shared" si="5"/>
        <v>0.11394843425861899</v>
      </c>
      <c r="AR16" s="367"/>
      <c r="AS16" s="369"/>
    </row>
    <row r="17" spans="1:45" ht="15.75" thickTop="1" thickBot="1" x14ac:dyDescent="0.2">
      <c r="A17" s="386" t="s">
        <v>127</v>
      </c>
      <c r="B17" s="387"/>
      <c r="C17" s="387"/>
      <c r="D17" s="388"/>
      <c r="E17" s="389">
        <f>SUM(E11:G16)</f>
        <v>6436</v>
      </c>
      <c r="F17" s="390"/>
      <c r="G17" s="390"/>
      <c r="H17" s="391">
        <f>SUM(H11:J16)</f>
        <v>5229</v>
      </c>
      <c r="I17" s="392"/>
      <c r="J17" s="393"/>
      <c r="K17" s="394">
        <f t="shared" si="0"/>
        <v>11665</v>
      </c>
      <c r="L17" s="395"/>
      <c r="M17" s="396"/>
      <c r="N17" s="370">
        <f t="shared" si="6"/>
        <v>7.0999128506657544E-2</v>
      </c>
      <c r="O17" s="371"/>
      <c r="P17" s="371"/>
      <c r="Q17" s="370">
        <f t="shared" si="7"/>
        <v>5.872839381380774E-2</v>
      </c>
      <c r="R17" s="371"/>
      <c r="S17" s="371"/>
      <c r="T17" s="370">
        <f t="shared" si="1"/>
        <v>6.4918802800440767E-2</v>
      </c>
      <c r="U17" s="371"/>
      <c r="V17" s="384"/>
      <c r="W17" s="134"/>
      <c r="X17" s="386" t="s">
        <v>127</v>
      </c>
      <c r="Y17" s="387"/>
      <c r="Z17" s="387"/>
      <c r="AA17" s="387"/>
      <c r="AB17" s="389">
        <f>SUM(AB11:AD16)</f>
        <v>9817</v>
      </c>
      <c r="AC17" s="390"/>
      <c r="AD17" s="390"/>
      <c r="AE17" s="391">
        <f>SUM(AE11:AG16)</f>
        <v>8576</v>
      </c>
      <c r="AF17" s="392"/>
      <c r="AG17" s="392"/>
      <c r="AH17" s="391">
        <f>SUM(AH11:AJ16)</f>
        <v>18393</v>
      </c>
      <c r="AI17" s="392"/>
      <c r="AJ17" s="393"/>
      <c r="AK17" s="370">
        <f t="shared" si="3"/>
        <v>0.10829683725137619</v>
      </c>
      <c r="AL17" s="371"/>
      <c r="AM17" s="371"/>
      <c r="AN17" s="370">
        <f t="shared" si="4"/>
        <v>9.6319507620427458E-2</v>
      </c>
      <c r="AO17" s="371"/>
      <c r="AP17" s="371"/>
      <c r="AQ17" s="370">
        <f t="shared" si="5"/>
        <v>0.10236189797758312</v>
      </c>
      <c r="AR17" s="371"/>
      <c r="AS17" s="384"/>
    </row>
    <row r="18" spans="1:45" x14ac:dyDescent="0.15">
      <c r="A18" s="115"/>
      <c r="B18" s="115"/>
      <c r="C18" s="115"/>
      <c r="D18" s="115"/>
      <c r="E18" s="135"/>
      <c r="F18" s="135"/>
      <c r="G18" s="135"/>
      <c r="H18" s="135"/>
      <c r="I18" s="135"/>
      <c r="J18" s="135"/>
      <c r="K18" s="135"/>
      <c r="L18" s="135"/>
      <c r="M18" s="135"/>
      <c r="N18" s="135"/>
      <c r="O18" s="135"/>
      <c r="P18" s="135"/>
      <c r="Q18" s="136"/>
      <c r="R18" s="136"/>
      <c r="S18" s="135"/>
      <c r="T18" s="135"/>
      <c r="U18" s="135"/>
      <c r="V18" s="135"/>
      <c r="W18" s="135"/>
      <c r="X18" s="135"/>
      <c r="Y18" s="135"/>
      <c r="Z18" s="135"/>
      <c r="AA18" s="135"/>
      <c r="AB18" s="135"/>
      <c r="AC18" s="135"/>
      <c r="AD18" s="135"/>
      <c r="AE18" s="135"/>
      <c r="AF18" s="135"/>
      <c r="AG18" s="135"/>
      <c r="AH18" s="135"/>
      <c r="AI18" s="135"/>
      <c r="AJ18" s="136"/>
      <c r="AK18" s="136"/>
      <c r="AL18" s="136"/>
      <c r="AM18" s="136"/>
      <c r="AN18" s="136"/>
      <c r="AO18" s="136"/>
      <c r="AP18" s="136"/>
      <c r="AQ18" s="136"/>
      <c r="AR18" s="136"/>
      <c r="AS18" s="136"/>
    </row>
    <row r="19" spans="1:45" x14ac:dyDescent="0.15">
      <c r="A19" s="115"/>
      <c r="B19" s="115"/>
      <c r="C19" s="115"/>
      <c r="D19" s="115"/>
      <c r="E19" s="135"/>
      <c r="F19" s="135"/>
      <c r="G19" s="135"/>
      <c r="H19" s="135"/>
      <c r="I19" s="135"/>
      <c r="J19" s="135"/>
      <c r="K19" s="135"/>
      <c r="L19" s="135"/>
      <c r="M19" s="135"/>
      <c r="N19" s="135"/>
      <c r="O19" s="135"/>
      <c r="P19" s="135"/>
      <c r="Q19" s="136"/>
      <c r="R19" s="136"/>
      <c r="S19" s="135"/>
      <c r="T19" s="135"/>
      <c r="U19" s="135"/>
      <c r="V19" s="135"/>
      <c r="W19" s="135"/>
      <c r="X19" s="135"/>
      <c r="Y19" s="135"/>
      <c r="Z19" s="135"/>
      <c r="AA19" s="135"/>
      <c r="AB19" s="135"/>
      <c r="AC19" s="135"/>
      <c r="AD19" s="135"/>
      <c r="AE19" s="135"/>
      <c r="AF19" s="135"/>
      <c r="AG19" s="135"/>
      <c r="AH19" s="135"/>
      <c r="AI19" s="135"/>
      <c r="AJ19" s="136"/>
      <c r="AK19" s="136"/>
      <c r="AL19" s="136"/>
      <c r="AM19" s="136"/>
      <c r="AN19" s="136"/>
      <c r="AO19" s="136"/>
      <c r="AP19" s="136"/>
      <c r="AQ19" s="136"/>
      <c r="AR19" s="136"/>
      <c r="AS19" s="136"/>
    </row>
    <row r="20" spans="1:45" ht="17.25" x14ac:dyDescent="0.2">
      <c r="A20" s="114"/>
      <c r="B20" s="114"/>
      <c r="C20" s="114"/>
      <c r="D20" s="114"/>
      <c r="E20" s="135"/>
      <c r="F20" s="135"/>
      <c r="G20" s="135"/>
      <c r="H20" s="135"/>
      <c r="I20" s="135"/>
      <c r="J20" s="135"/>
      <c r="K20" s="135"/>
      <c r="L20" s="135"/>
      <c r="M20" s="135"/>
      <c r="N20" s="135"/>
      <c r="O20" s="135"/>
      <c r="P20" s="135"/>
      <c r="Q20" s="136"/>
      <c r="R20" s="136"/>
      <c r="S20" s="137"/>
      <c r="T20" s="137"/>
      <c r="U20" s="137"/>
      <c r="V20" s="137"/>
      <c r="W20" s="135"/>
      <c r="X20" s="135"/>
      <c r="Y20" s="135"/>
      <c r="Z20" s="135"/>
      <c r="AA20" s="135"/>
      <c r="AB20" s="135"/>
      <c r="AC20" s="135"/>
      <c r="AD20" s="135"/>
      <c r="AE20" s="135"/>
      <c r="AF20" s="135"/>
      <c r="AG20" s="135"/>
      <c r="AH20" s="135"/>
      <c r="AI20" s="135"/>
      <c r="AJ20" s="136"/>
      <c r="AK20" s="136"/>
      <c r="AL20" s="136"/>
      <c r="AM20" s="136"/>
      <c r="AN20" s="136"/>
      <c r="AO20" s="136"/>
      <c r="AP20" s="136"/>
      <c r="AQ20" s="136"/>
      <c r="AR20" s="136"/>
      <c r="AS20" s="136"/>
    </row>
    <row r="21" spans="1:45" ht="18" thickBot="1" x14ac:dyDescent="0.25">
      <c r="A21" s="325" t="s">
        <v>193</v>
      </c>
      <c r="B21" s="325"/>
      <c r="C21" s="325"/>
      <c r="D21" s="325"/>
      <c r="E21" s="135"/>
      <c r="F21" s="135"/>
      <c r="G21" s="135"/>
      <c r="H21" s="135"/>
      <c r="I21" s="135"/>
      <c r="J21" s="135"/>
      <c r="K21" s="135"/>
      <c r="L21" s="135"/>
      <c r="M21" s="135"/>
      <c r="N21" s="135"/>
      <c r="O21" s="135"/>
      <c r="P21" s="135"/>
      <c r="Q21" s="136"/>
      <c r="R21" s="136"/>
      <c r="S21" s="137"/>
      <c r="T21" s="137"/>
      <c r="U21" s="137"/>
      <c r="V21" s="137"/>
      <c r="W21" s="138"/>
      <c r="X21" s="374" t="s">
        <v>192</v>
      </c>
      <c r="Y21" s="374"/>
      <c r="Z21" s="374"/>
      <c r="AA21" s="374"/>
      <c r="AB21" s="135"/>
      <c r="AC21" s="135"/>
      <c r="AD21" s="135"/>
      <c r="AE21" s="135"/>
      <c r="AF21" s="135"/>
      <c r="AG21" s="135"/>
      <c r="AH21" s="135"/>
      <c r="AI21" s="135"/>
      <c r="AJ21" s="135"/>
      <c r="AK21" s="135"/>
      <c r="AL21" s="135"/>
      <c r="AM21" s="135"/>
      <c r="AN21" s="136"/>
      <c r="AO21" s="136"/>
      <c r="AP21" s="137"/>
      <c r="AQ21" s="137"/>
      <c r="AR21" s="137"/>
      <c r="AS21" s="137"/>
    </row>
    <row r="22" spans="1:45" x14ac:dyDescent="0.15">
      <c r="A22" s="326" t="s">
        <v>227</v>
      </c>
      <c r="B22" s="327"/>
      <c r="C22" s="327"/>
      <c r="D22" s="328"/>
      <c r="E22" s="375" t="s">
        <v>190</v>
      </c>
      <c r="F22" s="376"/>
      <c r="G22" s="376"/>
      <c r="H22" s="376"/>
      <c r="I22" s="376"/>
      <c r="J22" s="376"/>
      <c r="K22" s="376"/>
      <c r="L22" s="376"/>
      <c r="M22" s="377"/>
      <c r="N22" s="382" t="s">
        <v>189</v>
      </c>
      <c r="O22" s="376"/>
      <c r="P22" s="376"/>
      <c r="Q22" s="376"/>
      <c r="R22" s="376"/>
      <c r="S22" s="376"/>
      <c r="T22" s="376"/>
      <c r="U22" s="376"/>
      <c r="V22" s="383"/>
      <c r="W22" s="138"/>
      <c r="X22" s="326" t="s">
        <v>227</v>
      </c>
      <c r="Y22" s="327"/>
      <c r="Z22" s="327"/>
      <c r="AA22" s="328"/>
      <c r="AB22" s="375" t="s">
        <v>190</v>
      </c>
      <c r="AC22" s="376"/>
      <c r="AD22" s="376"/>
      <c r="AE22" s="376"/>
      <c r="AF22" s="376"/>
      <c r="AG22" s="376"/>
      <c r="AH22" s="376"/>
      <c r="AI22" s="376"/>
      <c r="AJ22" s="377"/>
      <c r="AK22" s="382" t="s">
        <v>189</v>
      </c>
      <c r="AL22" s="376"/>
      <c r="AM22" s="376"/>
      <c r="AN22" s="376"/>
      <c r="AO22" s="376"/>
      <c r="AP22" s="376"/>
      <c r="AQ22" s="376"/>
      <c r="AR22" s="376"/>
      <c r="AS22" s="383"/>
    </row>
    <row r="23" spans="1:45" x14ac:dyDescent="0.15">
      <c r="A23" s="329"/>
      <c r="B23" s="330"/>
      <c r="C23" s="330"/>
      <c r="D23" s="331"/>
      <c r="E23" s="378" t="s">
        <v>9</v>
      </c>
      <c r="F23" s="379"/>
      <c r="G23" s="380"/>
      <c r="H23" s="372" t="s">
        <v>10</v>
      </c>
      <c r="I23" s="355"/>
      <c r="J23" s="381"/>
      <c r="K23" s="372" t="s">
        <v>11</v>
      </c>
      <c r="L23" s="356"/>
      <c r="M23" s="373"/>
      <c r="N23" s="355" t="s">
        <v>9</v>
      </c>
      <c r="O23" s="356"/>
      <c r="P23" s="356"/>
      <c r="Q23" s="372" t="s">
        <v>10</v>
      </c>
      <c r="R23" s="356"/>
      <c r="S23" s="373"/>
      <c r="T23" s="355" t="s">
        <v>11</v>
      </c>
      <c r="U23" s="356"/>
      <c r="V23" s="357"/>
      <c r="W23" s="134"/>
      <c r="X23" s="329"/>
      <c r="Y23" s="330"/>
      <c r="Z23" s="330"/>
      <c r="AA23" s="331"/>
      <c r="AB23" s="378" t="s">
        <v>9</v>
      </c>
      <c r="AC23" s="379"/>
      <c r="AD23" s="380"/>
      <c r="AE23" s="372" t="s">
        <v>10</v>
      </c>
      <c r="AF23" s="355"/>
      <c r="AG23" s="381"/>
      <c r="AH23" s="372" t="s">
        <v>11</v>
      </c>
      <c r="AI23" s="356"/>
      <c r="AJ23" s="373"/>
      <c r="AK23" s="355" t="s">
        <v>9</v>
      </c>
      <c r="AL23" s="356"/>
      <c r="AM23" s="356"/>
      <c r="AN23" s="372" t="s">
        <v>10</v>
      </c>
      <c r="AO23" s="356"/>
      <c r="AP23" s="373"/>
      <c r="AQ23" s="355" t="s">
        <v>11</v>
      </c>
      <c r="AR23" s="356"/>
      <c r="AS23" s="357"/>
    </row>
    <row r="24" spans="1:45" x14ac:dyDescent="0.15">
      <c r="A24" s="232" t="s">
        <v>188</v>
      </c>
      <c r="B24" s="233"/>
      <c r="C24" s="233"/>
      <c r="D24" s="233"/>
      <c r="E24" s="344">
        <v>1970</v>
      </c>
      <c r="F24" s="345"/>
      <c r="G24" s="346"/>
      <c r="H24" s="347">
        <v>1790</v>
      </c>
      <c r="I24" s="345"/>
      <c r="J24" s="346"/>
      <c r="K24" s="385">
        <f t="shared" ref="K24:K29" si="8">SUM(E24:J24)</f>
        <v>3760</v>
      </c>
      <c r="L24" s="349"/>
      <c r="M24" s="350"/>
      <c r="N24" s="341">
        <f t="shared" ref="N24:N30" si="9">E24/J59*1</f>
        <v>0.25661065520385568</v>
      </c>
      <c r="O24" s="342"/>
      <c r="P24" s="342"/>
      <c r="Q24" s="341">
        <f t="shared" ref="Q24:Q30" si="10">H24/P59*1</f>
        <v>0.22641032127498104</v>
      </c>
      <c r="R24" s="342"/>
      <c r="S24" s="342"/>
      <c r="T24" s="341">
        <f t="shared" ref="T24:T30" si="11">K24/V59*1</f>
        <v>0.24128858371302059</v>
      </c>
      <c r="U24" s="342"/>
      <c r="V24" s="343"/>
      <c r="W24" s="134"/>
      <c r="X24" s="232" t="s">
        <v>188</v>
      </c>
      <c r="Y24" s="233"/>
      <c r="Z24" s="233"/>
      <c r="AA24" s="233"/>
      <c r="AB24" s="344">
        <v>2357</v>
      </c>
      <c r="AC24" s="345"/>
      <c r="AD24" s="346"/>
      <c r="AE24" s="347">
        <v>2179</v>
      </c>
      <c r="AF24" s="345"/>
      <c r="AG24" s="345"/>
      <c r="AH24" s="347">
        <f t="shared" ref="AH24:AH29" si="12">SUM(AB24:AG24)</f>
        <v>4536</v>
      </c>
      <c r="AI24" s="345"/>
      <c r="AJ24" s="346"/>
      <c r="AK24" s="341">
        <f t="shared" ref="AK24:AK30" si="13">AB24/J59*1</f>
        <v>0.30702097173375015</v>
      </c>
      <c r="AL24" s="342"/>
      <c r="AM24" s="342"/>
      <c r="AN24" s="341">
        <f t="shared" ref="AN24:AN30" si="14">AE24/P59*1</f>
        <v>0.27561345813306348</v>
      </c>
      <c r="AO24" s="342"/>
      <c r="AP24" s="342"/>
      <c r="AQ24" s="341">
        <f>AH24/V59*1</f>
        <v>0.29108644035166525</v>
      </c>
      <c r="AR24" s="342"/>
      <c r="AS24" s="343"/>
    </row>
    <row r="25" spans="1:45" x14ac:dyDescent="0.15">
      <c r="A25" s="232" t="s">
        <v>187</v>
      </c>
      <c r="B25" s="233"/>
      <c r="C25" s="233"/>
      <c r="D25" s="233"/>
      <c r="E25" s="344">
        <v>1691</v>
      </c>
      <c r="F25" s="345"/>
      <c r="G25" s="346"/>
      <c r="H25" s="347">
        <v>1522</v>
      </c>
      <c r="I25" s="345"/>
      <c r="J25" s="346"/>
      <c r="K25" s="385">
        <f t="shared" si="8"/>
        <v>3213</v>
      </c>
      <c r="L25" s="349"/>
      <c r="M25" s="350"/>
      <c r="N25" s="341">
        <f t="shared" si="9"/>
        <v>0.21671152120979112</v>
      </c>
      <c r="O25" s="342"/>
      <c r="P25" s="342"/>
      <c r="Q25" s="341">
        <f t="shared" si="10"/>
        <v>0.19214745612927661</v>
      </c>
      <c r="R25" s="342"/>
      <c r="S25" s="342"/>
      <c r="T25" s="341">
        <f t="shared" si="11"/>
        <v>0.20433731874841007</v>
      </c>
      <c r="U25" s="342"/>
      <c r="V25" s="343"/>
      <c r="W25" s="134"/>
      <c r="X25" s="232" t="s">
        <v>187</v>
      </c>
      <c r="Y25" s="233"/>
      <c r="Z25" s="233"/>
      <c r="AA25" s="233"/>
      <c r="AB25" s="344">
        <v>2018</v>
      </c>
      <c r="AC25" s="345"/>
      <c r="AD25" s="346"/>
      <c r="AE25" s="347">
        <v>1900</v>
      </c>
      <c r="AF25" s="345"/>
      <c r="AG25" s="345"/>
      <c r="AH25" s="347">
        <f t="shared" si="12"/>
        <v>3918</v>
      </c>
      <c r="AI25" s="345"/>
      <c r="AJ25" s="346"/>
      <c r="AK25" s="341">
        <f t="shared" si="13"/>
        <v>0.25861848007176724</v>
      </c>
      <c r="AL25" s="342"/>
      <c r="AM25" s="342"/>
      <c r="AN25" s="341">
        <f t="shared" si="14"/>
        <v>0.23986870344653452</v>
      </c>
      <c r="AO25" s="342"/>
      <c r="AP25" s="342"/>
      <c r="AQ25" s="341">
        <f t="shared" ref="AQ25:AQ30" si="15">AH25/V60*1</f>
        <v>0.24917323836174002</v>
      </c>
      <c r="AR25" s="342"/>
      <c r="AS25" s="343"/>
    </row>
    <row r="26" spans="1:45" x14ac:dyDescent="0.15">
      <c r="A26" s="232" t="s">
        <v>186</v>
      </c>
      <c r="B26" s="233"/>
      <c r="C26" s="233"/>
      <c r="D26" s="233"/>
      <c r="E26" s="344">
        <v>1401</v>
      </c>
      <c r="F26" s="345"/>
      <c r="G26" s="346"/>
      <c r="H26" s="347">
        <v>1238</v>
      </c>
      <c r="I26" s="345"/>
      <c r="J26" s="346"/>
      <c r="K26" s="385">
        <f t="shared" si="8"/>
        <v>2639</v>
      </c>
      <c r="L26" s="349"/>
      <c r="M26" s="350"/>
      <c r="N26" s="341">
        <f t="shared" si="9"/>
        <v>0.18617940199335548</v>
      </c>
      <c r="O26" s="342"/>
      <c r="P26" s="342"/>
      <c r="Q26" s="341">
        <f t="shared" si="10"/>
        <v>0.16362675125561724</v>
      </c>
      <c r="R26" s="342"/>
      <c r="S26" s="342"/>
      <c r="T26" s="341">
        <f t="shared" si="11"/>
        <v>0.1748724405274667</v>
      </c>
      <c r="U26" s="342"/>
      <c r="V26" s="343"/>
      <c r="W26" s="134"/>
      <c r="X26" s="232" t="s">
        <v>186</v>
      </c>
      <c r="Y26" s="233"/>
      <c r="Z26" s="233"/>
      <c r="AA26" s="233"/>
      <c r="AB26" s="344">
        <v>1727</v>
      </c>
      <c r="AC26" s="345"/>
      <c r="AD26" s="346"/>
      <c r="AE26" s="347">
        <v>1596</v>
      </c>
      <c r="AF26" s="345"/>
      <c r="AG26" s="345"/>
      <c r="AH26" s="347">
        <f t="shared" si="12"/>
        <v>3323</v>
      </c>
      <c r="AI26" s="345"/>
      <c r="AJ26" s="346"/>
      <c r="AK26" s="341">
        <f t="shared" si="13"/>
        <v>0.2295016611295681</v>
      </c>
      <c r="AL26" s="342"/>
      <c r="AM26" s="342"/>
      <c r="AN26" s="341">
        <f t="shared" si="14"/>
        <v>0.21094369547977795</v>
      </c>
      <c r="AO26" s="342"/>
      <c r="AP26" s="342"/>
      <c r="AQ26" s="341">
        <f t="shared" si="15"/>
        <v>0.22019746868994766</v>
      </c>
      <c r="AR26" s="342"/>
      <c r="AS26" s="343"/>
    </row>
    <row r="27" spans="1:45" x14ac:dyDescent="0.15">
      <c r="A27" s="232" t="s">
        <v>185</v>
      </c>
      <c r="B27" s="233"/>
      <c r="C27" s="233"/>
      <c r="D27" s="233"/>
      <c r="E27" s="344">
        <v>6325</v>
      </c>
      <c r="F27" s="345"/>
      <c r="G27" s="346"/>
      <c r="H27" s="347">
        <v>5827</v>
      </c>
      <c r="I27" s="345"/>
      <c r="J27" s="346"/>
      <c r="K27" s="385">
        <f t="shared" si="8"/>
        <v>12152</v>
      </c>
      <c r="L27" s="349"/>
      <c r="M27" s="350"/>
      <c r="N27" s="341">
        <f t="shared" si="9"/>
        <v>0.16685132425873167</v>
      </c>
      <c r="O27" s="342"/>
      <c r="P27" s="342"/>
      <c r="Q27" s="341">
        <f t="shared" si="10"/>
        <v>0.15999011559265258</v>
      </c>
      <c r="R27" s="342"/>
      <c r="S27" s="342"/>
      <c r="T27" s="341">
        <f t="shared" si="11"/>
        <v>0.16348935139716664</v>
      </c>
      <c r="U27" s="342"/>
      <c r="V27" s="343"/>
      <c r="W27" s="134"/>
      <c r="X27" s="232" t="s">
        <v>185</v>
      </c>
      <c r="Y27" s="233"/>
      <c r="Z27" s="233"/>
      <c r="AA27" s="233"/>
      <c r="AB27" s="344">
        <v>8071</v>
      </c>
      <c r="AC27" s="345"/>
      <c r="AD27" s="346"/>
      <c r="AE27" s="347">
        <v>7547</v>
      </c>
      <c r="AF27" s="345"/>
      <c r="AG27" s="345"/>
      <c r="AH27" s="347">
        <f t="shared" si="12"/>
        <v>15618</v>
      </c>
      <c r="AI27" s="345"/>
      <c r="AJ27" s="346"/>
      <c r="AK27" s="341">
        <f t="shared" si="13"/>
        <v>0.2129102036509444</v>
      </c>
      <c r="AL27" s="342"/>
      <c r="AM27" s="342"/>
      <c r="AN27" s="341">
        <f t="shared" si="14"/>
        <v>0.20721561736360891</v>
      </c>
      <c r="AO27" s="342"/>
      <c r="AP27" s="342"/>
      <c r="AQ27" s="341">
        <f t="shared" si="15"/>
        <v>0.21011987245893257</v>
      </c>
      <c r="AR27" s="342"/>
      <c r="AS27" s="343"/>
    </row>
    <row r="28" spans="1:45" x14ac:dyDescent="0.15">
      <c r="A28" s="232" t="s">
        <v>184</v>
      </c>
      <c r="B28" s="233"/>
      <c r="C28" s="233"/>
      <c r="D28" s="233"/>
      <c r="E28" s="344">
        <v>3418</v>
      </c>
      <c r="F28" s="345"/>
      <c r="G28" s="346"/>
      <c r="H28" s="347">
        <v>3188</v>
      </c>
      <c r="I28" s="345"/>
      <c r="J28" s="346"/>
      <c r="K28" s="385">
        <f t="shared" si="8"/>
        <v>6606</v>
      </c>
      <c r="L28" s="349"/>
      <c r="M28" s="350"/>
      <c r="N28" s="341">
        <f t="shared" si="9"/>
        <v>0.17314219137834963</v>
      </c>
      <c r="O28" s="342"/>
      <c r="P28" s="342"/>
      <c r="Q28" s="341">
        <f t="shared" si="10"/>
        <v>0.16803710731604471</v>
      </c>
      <c r="R28" s="342"/>
      <c r="S28" s="342"/>
      <c r="T28" s="341">
        <f t="shared" si="11"/>
        <v>0.1706403533696691</v>
      </c>
      <c r="U28" s="342"/>
      <c r="V28" s="343"/>
      <c r="W28" s="134"/>
      <c r="X28" s="232" t="s">
        <v>184</v>
      </c>
      <c r="Y28" s="233"/>
      <c r="Z28" s="233"/>
      <c r="AA28" s="233"/>
      <c r="AB28" s="344">
        <v>4451</v>
      </c>
      <c r="AC28" s="345"/>
      <c r="AD28" s="346"/>
      <c r="AE28" s="347">
        <v>4263</v>
      </c>
      <c r="AF28" s="345"/>
      <c r="AG28" s="345"/>
      <c r="AH28" s="347">
        <f t="shared" si="12"/>
        <v>8714</v>
      </c>
      <c r="AI28" s="345"/>
      <c r="AJ28" s="346"/>
      <c r="AK28" s="341">
        <f t="shared" si="13"/>
        <v>0.2254698343548959</v>
      </c>
      <c r="AL28" s="342"/>
      <c r="AM28" s="342"/>
      <c r="AN28" s="341">
        <f t="shared" si="14"/>
        <v>0.22469955724225174</v>
      </c>
      <c r="AO28" s="342"/>
      <c r="AP28" s="342"/>
      <c r="AQ28" s="341">
        <f t="shared" si="15"/>
        <v>0.22509234624028104</v>
      </c>
      <c r="AR28" s="342"/>
      <c r="AS28" s="343"/>
    </row>
    <row r="29" spans="1:45" ht="15" thickBot="1" x14ac:dyDescent="0.2">
      <c r="A29" s="232" t="s">
        <v>183</v>
      </c>
      <c r="B29" s="233"/>
      <c r="C29" s="233"/>
      <c r="D29" s="233"/>
      <c r="E29" s="359">
        <v>2015</v>
      </c>
      <c r="F29" s="360"/>
      <c r="G29" s="361"/>
      <c r="H29" s="362">
        <v>1889</v>
      </c>
      <c r="I29" s="360"/>
      <c r="J29" s="361"/>
      <c r="K29" s="397">
        <f t="shared" si="8"/>
        <v>3904</v>
      </c>
      <c r="L29" s="398"/>
      <c r="M29" s="399"/>
      <c r="N29" s="366">
        <f t="shared" si="9"/>
        <v>0.20160080040020009</v>
      </c>
      <c r="O29" s="367"/>
      <c r="P29" s="367"/>
      <c r="Q29" s="368">
        <f t="shared" si="10"/>
        <v>0.18427470490683837</v>
      </c>
      <c r="R29" s="367"/>
      <c r="S29" s="367"/>
      <c r="T29" s="366">
        <f t="shared" si="11"/>
        <v>0.19282821298034181</v>
      </c>
      <c r="U29" s="367"/>
      <c r="V29" s="369"/>
      <c r="W29" s="134"/>
      <c r="X29" s="232" t="s">
        <v>183</v>
      </c>
      <c r="Y29" s="233"/>
      <c r="Z29" s="233"/>
      <c r="AA29" s="233"/>
      <c r="AB29" s="359">
        <v>2490</v>
      </c>
      <c r="AC29" s="360"/>
      <c r="AD29" s="361"/>
      <c r="AE29" s="362">
        <v>2334</v>
      </c>
      <c r="AF29" s="360"/>
      <c r="AG29" s="360"/>
      <c r="AH29" s="362">
        <f t="shared" si="12"/>
        <v>4824</v>
      </c>
      <c r="AI29" s="360"/>
      <c r="AJ29" s="361"/>
      <c r="AK29" s="366">
        <f t="shared" si="13"/>
        <v>0.24912456228114058</v>
      </c>
      <c r="AL29" s="367"/>
      <c r="AM29" s="367"/>
      <c r="AN29" s="368">
        <f t="shared" si="14"/>
        <v>0.2276851038923032</v>
      </c>
      <c r="AO29" s="367"/>
      <c r="AP29" s="367"/>
      <c r="AQ29" s="368">
        <f t="shared" si="15"/>
        <v>0.23826928776054529</v>
      </c>
      <c r="AR29" s="367"/>
      <c r="AS29" s="369"/>
    </row>
    <row r="30" spans="1:45" ht="15.75" thickTop="1" thickBot="1" x14ac:dyDescent="0.2">
      <c r="A30" s="386" t="s">
        <v>127</v>
      </c>
      <c r="B30" s="387"/>
      <c r="C30" s="387"/>
      <c r="D30" s="387"/>
      <c r="E30" s="389">
        <f>SUM(E24:G29)</f>
        <v>16820</v>
      </c>
      <c r="F30" s="390"/>
      <c r="G30" s="390"/>
      <c r="H30" s="391">
        <f>SUM(H24:J29)</f>
        <v>15454</v>
      </c>
      <c r="I30" s="392"/>
      <c r="J30" s="393"/>
      <c r="K30" s="408">
        <f>SUM(K24:M29)</f>
        <v>32274</v>
      </c>
      <c r="L30" s="390"/>
      <c r="M30" s="409"/>
      <c r="N30" s="370">
        <f t="shared" si="9"/>
        <v>0.18555086101335921</v>
      </c>
      <c r="O30" s="371"/>
      <c r="P30" s="371"/>
      <c r="Q30" s="370">
        <f t="shared" si="10"/>
        <v>0.17356829183373204</v>
      </c>
      <c r="R30" s="371"/>
      <c r="S30" s="371"/>
      <c r="T30" s="370">
        <f t="shared" si="11"/>
        <v>0.17961332546776043</v>
      </c>
      <c r="U30" s="371"/>
      <c r="V30" s="384"/>
      <c r="W30" s="135"/>
      <c r="X30" s="386" t="s">
        <v>127</v>
      </c>
      <c r="Y30" s="387"/>
      <c r="Z30" s="387"/>
      <c r="AA30" s="387"/>
      <c r="AB30" s="389">
        <f>SUM(AB24:AD29)</f>
        <v>21114</v>
      </c>
      <c r="AC30" s="390"/>
      <c r="AD30" s="390"/>
      <c r="AE30" s="391">
        <f>SUM(AE24:AG29)</f>
        <v>19819</v>
      </c>
      <c r="AF30" s="392"/>
      <c r="AG30" s="392"/>
      <c r="AH30" s="391">
        <f>SUM(AH24:AJ29)</f>
        <v>40933</v>
      </c>
      <c r="AI30" s="392"/>
      <c r="AJ30" s="393"/>
      <c r="AK30" s="370">
        <f t="shared" si="13"/>
        <v>0.2329203852221205</v>
      </c>
      <c r="AL30" s="371"/>
      <c r="AM30" s="371"/>
      <c r="AN30" s="370">
        <f t="shared" si="14"/>
        <v>0.22259285465592957</v>
      </c>
      <c r="AO30" s="371"/>
      <c r="AP30" s="371"/>
      <c r="AQ30" s="370">
        <f t="shared" si="15"/>
        <v>0.22780294513762897</v>
      </c>
      <c r="AR30" s="371"/>
      <c r="AS30" s="384"/>
    </row>
    <row r="31" spans="1:45" x14ac:dyDescent="0.15">
      <c r="A31" s="115"/>
      <c r="B31" s="115"/>
      <c r="C31" s="115"/>
      <c r="D31" s="115"/>
      <c r="E31" s="135"/>
      <c r="F31" s="135"/>
      <c r="G31" s="135"/>
      <c r="H31" s="135"/>
      <c r="I31" s="135"/>
      <c r="J31" s="135"/>
      <c r="K31" s="135"/>
      <c r="L31" s="135"/>
      <c r="M31" s="135"/>
      <c r="N31" s="135"/>
      <c r="O31" s="135"/>
      <c r="P31" s="135"/>
      <c r="Q31" s="136"/>
      <c r="R31" s="136"/>
      <c r="S31" s="135"/>
      <c r="T31" s="135"/>
      <c r="U31" s="135"/>
      <c r="V31" s="135"/>
      <c r="W31" s="135"/>
      <c r="X31" s="135"/>
      <c r="Y31" s="135"/>
      <c r="Z31" s="135"/>
      <c r="AA31" s="135"/>
      <c r="AB31" s="135"/>
      <c r="AC31" s="135"/>
      <c r="AD31" s="135"/>
      <c r="AE31" s="135"/>
      <c r="AF31" s="135"/>
      <c r="AG31" s="135"/>
      <c r="AH31" s="135"/>
      <c r="AI31" s="135"/>
      <c r="AJ31" s="136"/>
      <c r="AK31" s="136"/>
      <c r="AL31" s="136"/>
      <c r="AM31" s="136"/>
      <c r="AN31" s="136"/>
      <c r="AO31" s="136"/>
      <c r="AP31" s="136"/>
      <c r="AQ31" s="136"/>
      <c r="AR31" s="136"/>
      <c r="AS31" s="136"/>
    </row>
    <row r="32" spans="1:45" ht="17.25" x14ac:dyDescent="0.2">
      <c r="A32" s="114"/>
      <c r="B32" s="114"/>
      <c r="C32" s="114"/>
      <c r="D32" s="114"/>
      <c r="E32" s="135"/>
      <c r="F32" s="135"/>
      <c r="G32" s="135"/>
      <c r="H32" s="135"/>
      <c r="I32" s="135"/>
      <c r="J32" s="135"/>
      <c r="K32" s="135"/>
      <c r="L32" s="135"/>
      <c r="M32" s="135"/>
      <c r="N32" s="135"/>
      <c r="O32" s="135"/>
      <c r="P32" s="135"/>
      <c r="Q32" s="136"/>
      <c r="R32" s="136"/>
      <c r="S32" s="139"/>
      <c r="T32" s="139"/>
      <c r="U32" s="139"/>
      <c r="V32" s="139"/>
      <c r="W32" s="140"/>
      <c r="X32" s="135"/>
      <c r="Y32" s="135"/>
      <c r="Z32" s="135"/>
      <c r="AA32" s="135"/>
      <c r="AB32" s="135"/>
      <c r="AC32" s="135"/>
      <c r="AD32" s="135"/>
      <c r="AE32" s="135"/>
      <c r="AF32" s="135"/>
      <c r="AG32" s="135"/>
      <c r="AH32" s="135"/>
      <c r="AI32" s="135"/>
      <c r="AJ32" s="136"/>
      <c r="AK32" s="136"/>
      <c r="AL32" s="136"/>
      <c r="AM32" s="136"/>
      <c r="AN32" s="136"/>
      <c r="AO32" s="136"/>
      <c r="AP32" s="136"/>
      <c r="AQ32" s="136"/>
      <c r="AR32" s="136"/>
      <c r="AS32" s="136"/>
    </row>
    <row r="33" spans="1:45" ht="18" thickBot="1" x14ac:dyDescent="0.25">
      <c r="A33" s="325" t="s">
        <v>191</v>
      </c>
      <c r="B33" s="325"/>
      <c r="C33" s="325"/>
      <c r="D33" s="325"/>
      <c r="E33" s="135"/>
      <c r="F33" s="135"/>
      <c r="G33" s="135"/>
      <c r="H33" s="135"/>
      <c r="I33" s="135"/>
      <c r="J33" s="135"/>
      <c r="K33" s="135"/>
      <c r="L33" s="135"/>
      <c r="M33" s="135"/>
      <c r="N33" s="135"/>
      <c r="O33" s="135"/>
      <c r="P33" s="135"/>
      <c r="Q33" s="136"/>
      <c r="R33" s="136"/>
      <c r="S33" s="137"/>
      <c r="T33" s="137"/>
      <c r="U33" s="137"/>
      <c r="V33" s="137"/>
      <c r="W33" s="138"/>
      <c r="X33" s="402"/>
      <c r="Y33" s="402"/>
      <c r="Z33" s="402"/>
      <c r="AA33" s="402"/>
      <c r="AB33" s="402"/>
      <c r="AC33" s="135"/>
      <c r="AD33" s="135"/>
      <c r="AE33" s="135"/>
      <c r="AF33" s="135"/>
      <c r="AG33" s="135"/>
      <c r="AH33" s="135"/>
      <c r="AI33" s="135"/>
      <c r="AJ33" s="135"/>
      <c r="AK33" s="135"/>
      <c r="AL33" s="135"/>
      <c r="AM33" s="135"/>
      <c r="AN33" s="135"/>
      <c r="AO33" s="135"/>
      <c r="AP33" s="137"/>
      <c r="AQ33" s="137"/>
      <c r="AR33" s="137"/>
      <c r="AS33" s="137"/>
    </row>
    <row r="34" spans="1:45" ht="14.25" customHeight="1" x14ac:dyDescent="0.15">
      <c r="A34" s="326" t="s">
        <v>227</v>
      </c>
      <c r="B34" s="327"/>
      <c r="C34" s="327"/>
      <c r="D34" s="328"/>
      <c r="E34" s="375" t="s">
        <v>190</v>
      </c>
      <c r="F34" s="376"/>
      <c r="G34" s="376"/>
      <c r="H34" s="376"/>
      <c r="I34" s="376"/>
      <c r="J34" s="376"/>
      <c r="K34" s="376"/>
      <c r="L34" s="376"/>
      <c r="M34" s="377"/>
      <c r="N34" s="382" t="s">
        <v>189</v>
      </c>
      <c r="O34" s="376"/>
      <c r="P34" s="376"/>
      <c r="Q34" s="376"/>
      <c r="R34" s="376"/>
      <c r="S34" s="376"/>
      <c r="T34" s="376"/>
      <c r="U34" s="376"/>
      <c r="V34" s="383"/>
      <c r="W34" s="138"/>
      <c r="X34" s="410"/>
      <c r="Y34" s="410"/>
      <c r="Z34" s="410"/>
      <c r="AA34" s="410"/>
      <c r="AB34" s="400"/>
      <c r="AC34" s="401"/>
      <c r="AD34" s="401"/>
      <c r="AE34" s="401"/>
      <c r="AF34" s="401"/>
      <c r="AG34" s="401"/>
      <c r="AH34" s="401"/>
      <c r="AI34" s="401"/>
      <c r="AJ34" s="401"/>
      <c r="AK34" s="400"/>
      <c r="AL34" s="401"/>
      <c r="AM34" s="401"/>
      <c r="AN34" s="401"/>
      <c r="AO34" s="401"/>
      <c r="AP34" s="401"/>
      <c r="AQ34" s="401"/>
      <c r="AR34" s="401"/>
      <c r="AS34" s="401"/>
    </row>
    <row r="35" spans="1:45" x14ac:dyDescent="0.15">
      <c r="A35" s="329"/>
      <c r="B35" s="330"/>
      <c r="C35" s="330"/>
      <c r="D35" s="331"/>
      <c r="E35" s="378" t="s">
        <v>9</v>
      </c>
      <c r="F35" s="379"/>
      <c r="G35" s="380"/>
      <c r="H35" s="372" t="s">
        <v>10</v>
      </c>
      <c r="I35" s="355"/>
      <c r="J35" s="381"/>
      <c r="K35" s="372" t="s">
        <v>11</v>
      </c>
      <c r="L35" s="356"/>
      <c r="M35" s="373"/>
      <c r="N35" s="355" t="s">
        <v>9</v>
      </c>
      <c r="O35" s="356"/>
      <c r="P35" s="356"/>
      <c r="Q35" s="372" t="s">
        <v>10</v>
      </c>
      <c r="R35" s="356"/>
      <c r="S35" s="373"/>
      <c r="T35" s="355" t="s">
        <v>11</v>
      </c>
      <c r="U35" s="356"/>
      <c r="V35" s="357"/>
      <c r="W35" s="134"/>
      <c r="X35" s="410"/>
      <c r="Y35" s="410"/>
      <c r="Z35" s="410"/>
      <c r="AA35" s="410"/>
      <c r="AB35" s="400"/>
      <c r="AC35" s="401"/>
      <c r="AD35" s="401"/>
      <c r="AE35" s="400"/>
      <c r="AF35" s="400"/>
      <c r="AG35" s="400"/>
      <c r="AH35" s="400"/>
      <c r="AI35" s="401"/>
      <c r="AJ35" s="401"/>
      <c r="AK35" s="400"/>
      <c r="AL35" s="401"/>
      <c r="AM35" s="401"/>
      <c r="AN35" s="400"/>
      <c r="AO35" s="401"/>
      <c r="AP35" s="401"/>
      <c r="AQ35" s="400"/>
      <c r="AR35" s="401"/>
      <c r="AS35" s="401"/>
    </row>
    <row r="36" spans="1:45" x14ac:dyDescent="0.15">
      <c r="A36" s="232" t="s">
        <v>188</v>
      </c>
      <c r="B36" s="233"/>
      <c r="C36" s="233"/>
      <c r="D36" s="233"/>
      <c r="E36" s="344">
        <v>2678</v>
      </c>
      <c r="F36" s="345"/>
      <c r="G36" s="346"/>
      <c r="H36" s="347">
        <v>2542</v>
      </c>
      <c r="I36" s="345"/>
      <c r="J36" s="346"/>
      <c r="K36" s="385">
        <f t="shared" ref="K36:K41" si="16">SUM(E36:J36)</f>
        <v>5220</v>
      </c>
      <c r="L36" s="349"/>
      <c r="M36" s="350"/>
      <c r="N36" s="341">
        <f t="shared" ref="N36:N42" si="17">E36/J59*1</f>
        <v>0.3488341800182363</v>
      </c>
      <c r="O36" s="342"/>
      <c r="P36" s="342"/>
      <c r="Q36" s="341">
        <f t="shared" ref="Q36:Q42" si="18">H36/P59*1</f>
        <v>0.32152795345307361</v>
      </c>
      <c r="R36" s="342"/>
      <c r="S36" s="342"/>
      <c r="T36" s="341">
        <f t="shared" ref="T36:T42" si="19">K36/V59*1</f>
        <v>0.33498042738882117</v>
      </c>
      <c r="U36" s="342"/>
      <c r="V36" s="343"/>
      <c r="W36" s="134"/>
      <c r="X36" s="400"/>
      <c r="Y36" s="400"/>
      <c r="Z36" s="400"/>
      <c r="AA36" s="400"/>
      <c r="AB36" s="403"/>
      <c r="AC36" s="404"/>
      <c r="AD36" s="404"/>
      <c r="AE36" s="403"/>
      <c r="AF36" s="404"/>
      <c r="AG36" s="404"/>
      <c r="AH36" s="403"/>
      <c r="AI36" s="404"/>
      <c r="AJ36" s="404"/>
      <c r="AK36" s="405"/>
      <c r="AL36" s="406"/>
      <c r="AM36" s="406"/>
      <c r="AN36" s="407"/>
      <c r="AO36" s="407"/>
      <c r="AP36" s="407"/>
      <c r="AQ36" s="407"/>
      <c r="AR36" s="407"/>
      <c r="AS36" s="407"/>
    </row>
    <row r="37" spans="1:45" x14ac:dyDescent="0.15">
      <c r="A37" s="232" t="s">
        <v>187</v>
      </c>
      <c r="B37" s="233"/>
      <c r="C37" s="233"/>
      <c r="D37" s="233"/>
      <c r="E37" s="344">
        <v>2413</v>
      </c>
      <c r="F37" s="345"/>
      <c r="G37" s="346"/>
      <c r="H37" s="347">
        <v>2296</v>
      </c>
      <c r="I37" s="345"/>
      <c r="J37" s="346"/>
      <c r="K37" s="385">
        <f t="shared" si="16"/>
        <v>4709</v>
      </c>
      <c r="L37" s="349"/>
      <c r="M37" s="350"/>
      <c r="N37" s="341">
        <f t="shared" si="17"/>
        <v>0.30924003588363452</v>
      </c>
      <c r="O37" s="342"/>
      <c r="P37" s="342"/>
      <c r="Q37" s="341">
        <f t="shared" si="18"/>
        <v>0.28986239111223333</v>
      </c>
      <c r="R37" s="342"/>
      <c r="S37" s="342"/>
      <c r="T37" s="341">
        <f t="shared" si="19"/>
        <v>0.29947850419740524</v>
      </c>
      <c r="U37" s="342"/>
      <c r="V37" s="343"/>
      <c r="W37" s="134"/>
      <c r="X37" s="400"/>
      <c r="Y37" s="400"/>
      <c r="Z37" s="400"/>
      <c r="AA37" s="400"/>
      <c r="AB37" s="403"/>
      <c r="AC37" s="404"/>
      <c r="AD37" s="404"/>
      <c r="AE37" s="403"/>
      <c r="AF37" s="404"/>
      <c r="AG37" s="404"/>
      <c r="AH37" s="403"/>
      <c r="AI37" s="404"/>
      <c r="AJ37" s="404"/>
      <c r="AK37" s="405"/>
      <c r="AL37" s="406"/>
      <c r="AM37" s="406"/>
      <c r="AN37" s="407"/>
      <c r="AO37" s="407"/>
      <c r="AP37" s="407"/>
      <c r="AQ37" s="407"/>
      <c r="AR37" s="407"/>
      <c r="AS37" s="407"/>
    </row>
    <row r="38" spans="1:45" x14ac:dyDescent="0.15">
      <c r="A38" s="232" t="s">
        <v>186</v>
      </c>
      <c r="B38" s="233"/>
      <c r="C38" s="233"/>
      <c r="D38" s="233"/>
      <c r="E38" s="344">
        <v>2049</v>
      </c>
      <c r="F38" s="345"/>
      <c r="G38" s="346"/>
      <c r="H38" s="347">
        <v>1949</v>
      </c>
      <c r="I38" s="345"/>
      <c r="J38" s="346"/>
      <c r="K38" s="385">
        <f t="shared" si="16"/>
        <v>3998</v>
      </c>
      <c r="L38" s="349"/>
      <c r="M38" s="350"/>
      <c r="N38" s="341">
        <f t="shared" si="17"/>
        <v>0.27229235880398672</v>
      </c>
      <c r="O38" s="342"/>
      <c r="P38" s="342"/>
      <c r="Q38" s="341">
        <f t="shared" si="18"/>
        <v>0.25759978852762355</v>
      </c>
      <c r="R38" s="342"/>
      <c r="S38" s="342"/>
      <c r="T38" s="341">
        <f t="shared" si="19"/>
        <v>0.26492611490292228</v>
      </c>
      <c r="U38" s="342"/>
      <c r="V38" s="343"/>
      <c r="W38" s="134"/>
      <c r="X38" s="400"/>
      <c r="Y38" s="400"/>
      <c r="Z38" s="400"/>
      <c r="AA38" s="400"/>
      <c r="AB38" s="403"/>
      <c r="AC38" s="404"/>
      <c r="AD38" s="404"/>
      <c r="AE38" s="403"/>
      <c r="AF38" s="404"/>
      <c r="AG38" s="404"/>
      <c r="AH38" s="403"/>
      <c r="AI38" s="404"/>
      <c r="AJ38" s="404"/>
      <c r="AK38" s="405"/>
      <c r="AL38" s="406"/>
      <c r="AM38" s="406"/>
      <c r="AN38" s="407"/>
      <c r="AO38" s="407"/>
      <c r="AP38" s="407"/>
      <c r="AQ38" s="407"/>
      <c r="AR38" s="407"/>
      <c r="AS38" s="407"/>
    </row>
    <row r="39" spans="1:45" x14ac:dyDescent="0.15">
      <c r="A39" s="232" t="s">
        <v>185</v>
      </c>
      <c r="B39" s="233"/>
      <c r="C39" s="233"/>
      <c r="D39" s="233"/>
      <c r="E39" s="344">
        <v>9784</v>
      </c>
      <c r="F39" s="345"/>
      <c r="G39" s="346"/>
      <c r="H39" s="347">
        <v>9277</v>
      </c>
      <c r="I39" s="345"/>
      <c r="J39" s="346"/>
      <c r="K39" s="385">
        <f t="shared" si="16"/>
        <v>19061</v>
      </c>
      <c r="L39" s="349"/>
      <c r="M39" s="350"/>
      <c r="N39" s="341">
        <f t="shared" si="17"/>
        <v>0.25809855439485069</v>
      </c>
      <c r="O39" s="342"/>
      <c r="P39" s="342"/>
      <c r="Q39" s="341">
        <f t="shared" si="18"/>
        <v>0.25471568600532662</v>
      </c>
      <c r="R39" s="342"/>
      <c r="S39" s="342"/>
      <c r="T39" s="341">
        <f t="shared" si="19"/>
        <v>0.25644095844152348</v>
      </c>
      <c r="U39" s="342"/>
      <c r="V39" s="343"/>
      <c r="W39" s="134"/>
      <c r="X39" s="400"/>
      <c r="Y39" s="400"/>
      <c r="Z39" s="400"/>
      <c r="AA39" s="400"/>
      <c r="AB39" s="403"/>
      <c r="AC39" s="404"/>
      <c r="AD39" s="404"/>
      <c r="AE39" s="403"/>
      <c r="AF39" s="404"/>
      <c r="AG39" s="404"/>
      <c r="AH39" s="403"/>
      <c r="AI39" s="404"/>
      <c r="AJ39" s="404"/>
      <c r="AK39" s="405"/>
      <c r="AL39" s="406"/>
      <c r="AM39" s="406"/>
      <c r="AN39" s="407"/>
      <c r="AO39" s="407"/>
      <c r="AP39" s="407"/>
      <c r="AQ39" s="407"/>
      <c r="AR39" s="407"/>
      <c r="AS39" s="407"/>
    </row>
    <row r="40" spans="1:45" x14ac:dyDescent="0.15">
      <c r="A40" s="232" t="s">
        <v>184</v>
      </c>
      <c r="B40" s="233"/>
      <c r="C40" s="233"/>
      <c r="D40" s="233"/>
      <c r="E40" s="344">
        <v>5451</v>
      </c>
      <c r="F40" s="345"/>
      <c r="G40" s="346"/>
      <c r="H40" s="347">
        <v>5245</v>
      </c>
      <c r="I40" s="345"/>
      <c r="J40" s="346"/>
      <c r="K40" s="385">
        <f t="shared" si="16"/>
        <v>10696</v>
      </c>
      <c r="L40" s="349"/>
      <c r="M40" s="350"/>
      <c r="N40" s="341">
        <f t="shared" si="17"/>
        <v>0.27612582949192038</v>
      </c>
      <c r="O40" s="342"/>
      <c r="P40" s="342"/>
      <c r="Q40" s="341">
        <f t="shared" si="18"/>
        <v>0.27646004638414506</v>
      </c>
      <c r="R40" s="342"/>
      <c r="S40" s="342"/>
      <c r="T40" s="341">
        <f t="shared" si="19"/>
        <v>0.2762896184744143</v>
      </c>
      <c r="U40" s="342"/>
      <c r="V40" s="343"/>
      <c r="W40" s="134"/>
      <c r="X40" s="400"/>
      <c r="Y40" s="400"/>
      <c r="Z40" s="400"/>
      <c r="AA40" s="400"/>
      <c r="AB40" s="403"/>
      <c r="AC40" s="404"/>
      <c r="AD40" s="404"/>
      <c r="AE40" s="403"/>
      <c r="AF40" s="404"/>
      <c r="AG40" s="404"/>
      <c r="AH40" s="403"/>
      <c r="AI40" s="404"/>
      <c r="AJ40" s="404"/>
      <c r="AK40" s="405"/>
      <c r="AL40" s="406"/>
      <c r="AM40" s="406"/>
      <c r="AN40" s="407"/>
      <c r="AO40" s="407"/>
      <c r="AP40" s="407"/>
      <c r="AQ40" s="407"/>
      <c r="AR40" s="407"/>
      <c r="AS40" s="407"/>
    </row>
    <row r="41" spans="1:45" ht="15" thickBot="1" x14ac:dyDescent="0.2">
      <c r="A41" s="232" t="s">
        <v>183</v>
      </c>
      <c r="B41" s="233"/>
      <c r="C41" s="233"/>
      <c r="D41" s="233"/>
      <c r="E41" s="359">
        <v>2890</v>
      </c>
      <c r="F41" s="360"/>
      <c r="G41" s="361"/>
      <c r="H41" s="362">
        <v>2778</v>
      </c>
      <c r="I41" s="360"/>
      <c r="J41" s="361"/>
      <c r="K41" s="397">
        <f t="shared" si="16"/>
        <v>5668</v>
      </c>
      <c r="L41" s="398"/>
      <c r="M41" s="399"/>
      <c r="N41" s="366">
        <f t="shared" si="17"/>
        <v>0.2891445722861431</v>
      </c>
      <c r="O41" s="367"/>
      <c r="P41" s="367"/>
      <c r="Q41" s="368">
        <f t="shared" si="18"/>
        <v>0.27099795141937372</v>
      </c>
      <c r="R41" s="367"/>
      <c r="S41" s="367"/>
      <c r="T41" s="368">
        <f t="shared" si="19"/>
        <v>0.27995653462412329</v>
      </c>
      <c r="U41" s="367"/>
      <c r="V41" s="369"/>
      <c r="W41" s="134"/>
      <c r="X41" s="400"/>
      <c r="Y41" s="400"/>
      <c r="Z41" s="400"/>
      <c r="AA41" s="400"/>
      <c r="AB41" s="403"/>
      <c r="AC41" s="404"/>
      <c r="AD41" s="404"/>
      <c r="AE41" s="403"/>
      <c r="AF41" s="404"/>
      <c r="AG41" s="404"/>
      <c r="AH41" s="403"/>
      <c r="AI41" s="404"/>
      <c r="AJ41" s="404"/>
      <c r="AK41" s="405"/>
      <c r="AL41" s="406"/>
      <c r="AM41" s="406"/>
      <c r="AN41" s="407"/>
      <c r="AO41" s="407"/>
      <c r="AP41" s="407"/>
      <c r="AQ41" s="407"/>
      <c r="AR41" s="407"/>
      <c r="AS41" s="407"/>
    </row>
    <row r="42" spans="1:45" ht="15.75" thickTop="1" thickBot="1" x14ac:dyDescent="0.2">
      <c r="A42" s="386" t="s">
        <v>127</v>
      </c>
      <c r="B42" s="387"/>
      <c r="C42" s="387"/>
      <c r="D42" s="387"/>
      <c r="E42" s="389">
        <f>SUM(E36:G41)</f>
        <v>25265</v>
      </c>
      <c r="F42" s="390"/>
      <c r="G42" s="390"/>
      <c r="H42" s="391">
        <f>SUM(H36:J41)</f>
        <v>24087</v>
      </c>
      <c r="I42" s="392"/>
      <c r="J42" s="393"/>
      <c r="K42" s="408">
        <f>SUM(K36:M41)</f>
        <v>49352</v>
      </c>
      <c r="L42" s="390"/>
      <c r="M42" s="409"/>
      <c r="N42" s="370">
        <f t="shared" si="17"/>
        <v>0.27871239616542931</v>
      </c>
      <c r="O42" s="371"/>
      <c r="P42" s="371"/>
      <c r="Q42" s="370">
        <f t="shared" si="18"/>
        <v>0.2705279827487449</v>
      </c>
      <c r="R42" s="371"/>
      <c r="S42" s="371"/>
      <c r="T42" s="370">
        <f t="shared" si="19"/>
        <v>0.27465690148369937</v>
      </c>
      <c r="U42" s="371"/>
      <c r="V42" s="384"/>
      <c r="W42" s="135"/>
      <c r="X42" s="411"/>
      <c r="Y42" s="411"/>
      <c r="Z42" s="411"/>
      <c r="AA42" s="411"/>
      <c r="AB42" s="403"/>
      <c r="AC42" s="404"/>
      <c r="AD42" s="404"/>
      <c r="AE42" s="403"/>
      <c r="AF42" s="404"/>
      <c r="AG42" s="404"/>
      <c r="AH42" s="403"/>
      <c r="AI42" s="404"/>
      <c r="AJ42" s="404"/>
      <c r="AK42" s="405"/>
      <c r="AL42" s="406"/>
      <c r="AM42" s="406"/>
      <c r="AN42" s="407"/>
      <c r="AO42" s="407"/>
      <c r="AP42" s="407"/>
      <c r="AQ42" s="407"/>
      <c r="AR42" s="407"/>
      <c r="AS42" s="407"/>
    </row>
    <row r="43" spans="1:45" x14ac:dyDescent="0.15">
      <c r="A43" s="7"/>
      <c r="B43" s="7"/>
      <c r="C43" s="7"/>
      <c r="D43" s="7"/>
      <c r="E43" s="109"/>
      <c r="F43" s="108"/>
      <c r="G43" s="108"/>
      <c r="H43" s="109"/>
      <c r="I43" s="108"/>
      <c r="J43" s="108"/>
      <c r="K43" s="109"/>
      <c r="L43" s="108"/>
      <c r="M43" s="108"/>
      <c r="N43" s="141"/>
      <c r="O43" s="142"/>
      <c r="P43" s="142"/>
      <c r="Q43" s="143"/>
      <c r="R43" s="143"/>
      <c r="S43" s="143"/>
      <c r="T43" s="143"/>
      <c r="U43" s="143"/>
      <c r="V43" s="143"/>
      <c r="W43" s="135"/>
      <c r="X43" s="144"/>
      <c r="Y43" s="144"/>
      <c r="Z43" s="144"/>
      <c r="AA43" s="144"/>
      <c r="AB43" s="145"/>
      <c r="AC43" s="146"/>
      <c r="AD43" s="146"/>
      <c r="AE43" s="145"/>
      <c r="AF43" s="146"/>
      <c r="AG43" s="146"/>
      <c r="AH43" s="145"/>
      <c r="AI43" s="146"/>
      <c r="AJ43" s="146"/>
      <c r="AK43" s="141"/>
      <c r="AL43" s="142"/>
      <c r="AM43" s="142"/>
      <c r="AN43" s="143"/>
      <c r="AO43" s="143"/>
      <c r="AP43" s="143"/>
      <c r="AQ43" s="143"/>
      <c r="AR43" s="143"/>
      <c r="AS43" s="143"/>
    </row>
    <row r="44" spans="1:45" x14ac:dyDescent="0.15">
      <c r="A44" s="7"/>
      <c r="B44" s="7"/>
      <c r="C44" s="7"/>
      <c r="D44" s="7"/>
      <c r="E44" s="109"/>
      <c r="F44" s="108"/>
      <c r="G44" s="108"/>
      <c r="H44" s="109"/>
      <c r="I44" s="108"/>
      <c r="J44" s="108"/>
      <c r="K44" s="109"/>
      <c r="L44" s="108"/>
      <c r="M44" s="108"/>
      <c r="N44" s="113"/>
      <c r="O44" s="112"/>
      <c r="P44" s="112"/>
      <c r="Q44" s="111"/>
      <c r="R44" s="111"/>
      <c r="S44" s="111"/>
      <c r="T44" s="111"/>
      <c r="U44" s="111"/>
      <c r="V44" s="111"/>
      <c r="W44" s="110"/>
      <c r="X44" s="7"/>
      <c r="Y44" s="7"/>
      <c r="Z44" s="7"/>
      <c r="AA44" s="7"/>
      <c r="AB44" s="109"/>
      <c r="AC44" s="108"/>
      <c r="AD44" s="108"/>
      <c r="AE44" s="109"/>
      <c r="AF44" s="108"/>
      <c r="AG44" s="108"/>
      <c r="AH44" s="109"/>
      <c r="AI44" s="108"/>
      <c r="AJ44" s="108"/>
      <c r="AK44" s="113"/>
      <c r="AL44" s="112"/>
      <c r="AM44" s="112"/>
      <c r="AN44" s="111"/>
      <c r="AO44" s="111"/>
      <c r="AP44" s="111"/>
      <c r="AQ44" s="111"/>
      <c r="AR44" s="111"/>
      <c r="AS44" s="111"/>
    </row>
    <row r="45" spans="1:45" x14ac:dyDescent="0.15">
      <c r="A45" s="7"/>
      <c r="B45" s="7"/>
      <c r="C45" s="7"/>
      <c r="D45" s="7"/>
      <c r="E45" s="109"/>
      <c r="F45" s="108"/>
      <c r="G45" s="108"/>
      <c r="H45" s="109"/>
      <c r="I45" s="108"/>
      <c r="J45" s="108"/>
      <c r="K45" s="109"/>
      <c r="L45" s="108"/>
      <c r="M45" s="108"/>
      <c r="N45" s="113"/>
      <c r="O45" s="112"/>
      <c r="P45" s="112"/>
      <c r="Q45" s="111"/>
      <c r="R45" s="111"/>
      <c r="S45" s="111"/>
      <c r="T45" s="111"/>
      <c r="U45" s="111"/>
      <c r="V45" s="111"/>
      <c r="W45" s="110"/>
      <c r="X45" s="7"/>
      <c r="Y45" s="7"/>
      <c r="Z45" s="7"/>
      <c r="AA45" s="7"/>
      <c r="AB45" s="109"/>
      <c r="AC45" s="108"/>
      <c r="AD45" s="108"/>
      <c r="AE45" s="109"/>
      <c r="AF45" s="108"/>
      <c r="AG45" s="108"/>
      <c r="AH45" s="109"/>
      <c r="AI45" s="108"/>
      <c r="AJ45" s="108"/>
      <c r="AK45" s="113"/>
      <c r="AL45" s="112"/>
      <c r="AM45" s="112"/>
      <c r="AN45" s="111"/>
      <c r="AO45" s="111"/>
      <c r="AP45" s="111"/>
      <c r="AQ45" s="111"/>
      <c r="AR45" s="111"/>
      <c r="AS45" s="111"/>
    </row>
    <row r="46" spans="1:45" x14ac:dyDescent="0.15">
      <c r="A46" s="7"/>
      <c r="B46" s="7"/>
      <c r="C46" s="7"/>
      <c r="D46" s="7"/>
      <c r="E46" s="109"/>
      <c r="F46" s="108"/>
      <c r="G46" s="108"/>
      <c r="H46" s="109"/>
      <c r="I46" s="108"/>
      <c r="J46" s="108"/>
      <c r="K46" s="109"/>
      <c r="L46" s="108"/>
      <c r="M46" s="108"/>
      <c r="N46" s="113"/>
      <c r="O46" s="112"/>
      <c r="P46" s="112"/>
      <c r="Q46" s="111"/>
      <c r="R46" s="111"/>
      <c r="S46" s="111"/>
      <c r="T46" s="111"/>
      <c r="U46" s="111"/>
      <c r="V46" s="111"/>
      <c r="W46" s="110"/>
      <c r="X46" s="7"/>
      <c r="Y46" s="7"/>
      <c r="Z46" s="7"/>
      <c r="AA46" s="7"/>
      <c r="AB46" s="109"/>
      <c r="AC46" s="108"/>
      <c r="AD46" s="108"/>
      <c r="AE46" s="109"/>
      <c r="AF46" s="108"/>
      <c r="AG46" s="108"/>
      <c r="AH46" s="109"/>
      <c r="AI46" s="108"/>
      <c r="AJ46" s="108"/>
      <c r="AK46" s="113"/>
      <c r="AL46" s="112"/>
      <c r="AM46" s="112"/>
      <c r="AN46" s="111"/>
      <c r="AO46" s="111"/>
      <c r="AP46" s="111"/>
      <c r="AQ46" s="111"/>
      <c r="AR46" s="111"/>
      <c r="AS46" s="111"/>
    </row>
    <row r="47" spans="1:45" x14ac:dyDescent="0.15">
      <c r="A47" s="7"/>
      <c r="B47" s="7"/>
      <c r="C47" s="7"/>
      <c r="D47" s="7"/>
      <c r="E47" s="109"/>
      <c r="F47" s="108"/>
      <c r="G47" s="108"/>
      <c r="H47" s="109"/>
      <c r="I47" s="108"/>
      <c r="J47" s="108"/>
      <c r="K47" s="109"/>
      <c r="L47" s="108"/>
      <c r="M47" s="108"/>
      <c r="N47" s="113"/>
      <c r="O47" s="112"/>
      <c r="P47" s="112"/>
      <c r="Q47" s="111"/>
      <c r="R47" s="111"/>
      <c r="S47" s="111"/>
      <c r="T47" s="111"/>
      <c r="U47" s="111"/>
      <c r="V47" s="111"/>
      <c r="W47" s="110"/>
      <c r="X47" s="7"/>
      <c r="Y47" s="7"/>
      <c r="Z47" s="7"/>
      <c r="AA47" s="7"/>
      <c r="AB47" s="109"/>
      <c r="AC47" s="108"/>
      <c r="AD47" s="108"/>
      <c r="AE47" s="109"/>
      <c r="AF47" s="108"/>
      <c r="AG47" s="108"/>
      <c r="AH47" s="109"/>
      <c r="AI47" s="108"/>
      <c r="AJ47" s="108"/>
      <c r="AK47" s="113"/>
      <c r="AL47" s="112"/>
      <c r="AM47" s="112"/>
      <c r="AN47" s="111"/>
      <c r="AO47" s="111"/>
      <c r="AP47" s="111"/>
      <c r="AQ47" s="111"/>
      <c r="AR47" s="111"/>
      <c r="AS47" s="111"/>
    </row>
    <row r="48" spans="1:45" x14ac:dyDescent="0.15">
      <c r="A48" s="7"/>
      <c r="B48" s="7"/>
      <c r="C48" s="7"/>
      <c r="D48" s="7"/>
      <c r="E48" s="109"/>
      <c r="F48" s="108"/>
      <c r="G48" s="108"/>
      <c r="H48" s="109"/>
      <c r="I48" s="108"/>
      <c r="J48" s="108"/>
      <c r="K48" s="109"/>
      <c r="L48" s="108"/>
      <c r="M48" s="108"/>
      <c r="N48" s="113"/>
      <c r="O48" s="112"/>
      <c r="P48" s="112"/>
      <c r="Q48" s="111"/>
      <c r="R48" s="111"/>
      <c r="S48" s="111"/>
      <c r="T48" s="111"/>
      <c r="U48" s="111"/>
      <c r="V48" s="111"/>
      <c r="W48" s="110"/>
      <c r="X48" s="7"/>
      <c r="Y48" s="7"/>
      <c r="Z48" s="7"/>
      <c r="AA48" s="7"/>
      <c r="AB48" s="109"/>
      <c r="AC48" s="108"/>
      <c r="AD48" s="108"/>
      <c r="AE48" s="109"/>
      <c r="AF48" s="108"/>
      <c r="AG48" s="108"/>
      <c r="AH48" s="109"/>
      <c r="AI48" s="108"/>
      <c r="AJ48" s="108"/>
      <c r="AK48" s="113"/>
      <c r="AL48" s="112"/>
      <c r="AM48" s="112"/>
      <c r="AN48" s="111"/>
      <c r="AO48" s="111"/>
      <c r="AP48" s="111"/>
      <c r="AQ48" s="111"/>
      <c r="AR48" s="111"/>
      <c r="AS48" s="111"/>
    </row>
    <row r="49" spans="1:45" x14ac:dyDescent="0.15">
      <c r="A49" s="7"/>
      <c r="B49" s="7"/>
      <c r="C49" s="7"/>
      <c r="D49" s="7"/>
      <c r="E49" s="109"/>
      <c r="F49" s="108"/>
      <c r="G49" s="108"/>
      <c r="H49" s="109"/>
      <c r="I49" s="108"/>
      <c r="J49" s="108"/>
      <c r="K49" s="109"/>
      <c r="L49" s="108"/>
      <c r="M49" s="108"/>
      <c r="N49" s="107"/>
      <c r="O49" s="106"/>
      <c r="P49" s="106"/>
      <c r="Q49" s="106"/>
      <c r="R49" s="106"/>
      <c r="S49" s="106"/>
      <c r="T49" s="106"/>
      <c r="U49" s="106"/>
      <c r="V49" s="106"/>
      <c r="W49" s="110"/>
      <c r="X49" s="7"/>
      <c r="Y49" s="7"/>
      <c r="Z49" s="7"/>
      <c r="AA49" s="7"/>
      <c r="AB49" s="109"/>
      <c r="AC49" s="108"/>
      <c r="AD49" s="108"/>
      <c r="AE49" s="109"/>
      <c r="AF49" s="108"/>
      <c r="AG49" s="108"/>
      <c r="AH49" s="109"/>
      <c r="AI49" s="108"/>
      <c r="AJ49" s="108"/>
      <c r="AK49" s="107"/>
      <c r="AL49" s="106"/>
      <c r="AM49" s="106"/>
      <c r="AN49" s="106"/>
      <c r="AO49" s="106"/>
      <c r="AP49" s="106"/>
      <c r="AQ49" s="106"/>
      <c r="AR49" s="106"/>
      <c r="AS49" s="106"/>
    </row>
    <row r="50" spans="1:45" x14ac:dyDescent="0.15">
      <c r="A50" s="267"/>
      <c r="B50" s="267"/>
      <c r="C50" s="267"/>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row>
    <row r="56" spans="1:45" ht="15" thickBot="1" x14ac:dyDescent="0.2"/>
    <row r="57" spans="1:45" ht="17.25" x14ac:dyDescent="0.15">
      <c r="A57" s="217" t="s">
        <v>30</v>
      </c>
      <c r="B57" s="218"/>
      <c r="C57" s="218"/>
      <c r="D57" s="218"/>
      <c r="E57" s="218"/>
      <c r="F57" s="218"/>
      <c r="G57" s="218"/>
      <c r="H57" s="218"/>
      <c r="I57" s="218"/>
      <c r="J57" s="247" t="s">
        <v>18</v>
      </c>
      <c r="K57" s="248"/>
      <c r="L57" s="248"/>
      <c r="M57" s="248"/>
      <c r="N57" s="248"/>
      <c r="O57" s="248"/>
      <c r="P57" s="248"/>
      <c r="Q57" s="248"/>
      <c r="R57" s="248"/>
      <c r="S57" s="248"/>
      <c r="T57" s="248"/>
      <c r="U57" s="248"/>
      <c r="V57" s="248"/>
      <c r="W57" s="248"/>
      <c r="X57" s="248"/>
      <c r="Y57" s="248"/>
      <c r="Z57" s="248"/>
      <c r="AA57" s="249"/>
    </row>
    <row r="58" spans="1:45" x14ac:dyDescent="0.15">
      <c r="A58" s="219"/>
      <c r="B58" s="220"/>
      <c r="C58" s="220"/>
      <c r="D58" s="220"/>
      <c r="E58" s="220"/>
      <c r="F58" s="220"/>
      <c r="G58" s="220"/>
      <c r="H58" s="220"/>
      <c r="I58" s="220"/>
      <c r="J58" s="251" t="s">
        <v>9</v>
      </c>
      <c r="K58" s="233"/>
      <c r="L58" s="233"/>
      <c r="M58" s="233"/>
      <c r="N58" s="233"/>
      <c r="O58" s="234"/>
      <c r="P58" s="194" t="s">
        <v>10</v>
      </c>
      <c r="Q58" s="194"/>
      <c r="R58" s="194"/>
      <c r="S58" s="194"/>
      <c r="T58" s="194"/>
      <c r="U58" s="194"/>
      <c r="V58" s="194" t="s">
        <v>11</v>
      </c>
      <c r="W58" s="194"/>
      <c r="X58" s="194"/>
      <c r="Y58" s="194"/>
      <c r="Z58" s="194"/>
      <c r="AA58" s="194"/>
    </row>
    <row r="59" spans="1:45" x14ac:dyDescent="0.15">
      <c r="A59" s="221" t="s">
        <v>12</v>
      </c>
      <c r="B59" s="194"/>
      <c r="C59" s="194"/>
      <c r="D59" s="194"/>
      <c r="E59" s="194"/>
      <c r="F59" s="194"/>
      <c r="G59" s="194"/>
      <c r="H59" s="194"/>
      <c r="I59" s="194"/>
      <c r="J59" s="198">
        <v>7677</v>
      </c>
      <c r="K59" s="199"/>
      <c r="L59" s="199"/>
      <c r="M59" s="199"/>
      <c r="N59" s="199"/>
      <c r="O59" s="200"/>
      <c r="P59" s="197">
        <v>7906</v>
      </c>
      <c r="Q59" s="197"/>
      <c r="R59" s="197"/>
      <c r="S59" s="197"/>
      <c r="T59" s="197"/>
      <c r="U59" s="197"/>
      <c r="V59" s="198">
        <f t="shared" ref="V59:V64" si="20">SUM(J59:U59)</f>
        <v>15583</v>
      </c>
      <c r="W59" s="199"/>
      <c r="X59" s="199"/>
      <c r="Y59" s="199"/>
      <c r="Z59" s="199"/>
      <c r="AA59" s="200"/>
    </row>
    <row r="60" spans="1:45" x14ac:dyDescent="0.15">
      <c r="A60" s="221" t="s">
        <v>13</v>
      </c>
      <c r="B60" s="194"/>
      <c r="C60" s="194"/>
      <c r="D60" s="194"/>
      <c r="E60" s="194"/>
      <c r="F60" s="194"/>
      <c r="G60" s="194"/>
      <c r="H60" s="194"/>
      <c r="I60" s="194"/>
      <c r="J60" s="198">
        <v>7803</v>
      </c>
      <c r="K60" s="199"/>
      <c r="L60" s="199"/>
      <c r="M60" s="199"/>
      <c r="N60" s="199"/>
      <c r="O60" s="200"/>
      <c r="P60" s="197">
        <v>7921</v>
      </c>
      <c r="Q60" s="197"/>
      <c r="R60" s="197"/>
      <c r="S60" s="197"/>
      <c r="T60" s="197"/>
      <c r="U60" s="197"/>
      <c r="V60" s="198">
        <f t="shared" si="20"/>
        <v>15724</v>
      </c>
      <c r="W60" s="199"/>
      <c r="X60" s="199"/>
      <c r="Y60" s="199"/>
      <c r="Z60" s="199"/>
      <c r="AA60" s="200"/>
    </row>
    <row r="61" spans="1:45" x14ac:dyDescent="0.15">
      <c r="A61" s="221" t="s">
        <v>14</v>
      </c>
      <c r="B61" s="194"/>
      <c r="C61" s="194"/>
      <c r="D61" s="194"/>
      <c r="E61" s="194"/>
      <c r="F61" s="194"/>
      <c r="G61" s="194"/>
      <c r="H61" s="194"/>
      <c r="I61" s="194"/>
      <c r="J61" s="198">
        <v>7525</v>
      </c>
      <c r="K61" s="199"/>
      <c r="L61" s="199"/>
      <c r="M61" s="199"/>
      <c r="N61" s="199"/>
      <c r="O61" s="200"/>
      <c r="P61" s="197">
        <v>7566</v>
      </c>
      <c r="Q61" s="197"/>
      <c r="R61" s="197"/>
      <c r="S61" s="197"/>
      <c r="T61" s="197"/>
      <c r="U61" s="197"/>
      <c r="V61" s="198">
        <f t="shared" si="20"/>
        <v>15091</v>
      </c>
      <c r="W61" s="199"/>
      <c r="X61" s="199"/>
      <c r="Y61" s="199"/>
      <c r="Z61" s="199"/>
      <c r="AA61" s="200"/>
    </row>
    <row r="62" spans="1:45" x14ac:dyDescent="0.15">
      <c r="A62" s="221" t="s">
        <v>15</v>
      </c>
      <c r="B62" s="194"/>
      <c r="C62" s="194"/>
      <c r="D62" s="194"/>
      <c r="E62" s="194"/>
      <c r="F62" s="194"/>
      <c r="G62" s="194"/>
      <c r="H62" s="194"/>
      <c r="I62" s="194"/>
      <c r="J62" s="198">
        <v>37908</v>
      </c>
      <c r="K62" s="199"/>
      <c r="L62" s="199"/>
      <c r="M62" s="199"/>
      <c r="N62" s="199"/>
      <c r="O62" s="200"/>
      <c r="P62" s="197">
        <v>36421</v>
      </c>
      <c r="Q62" s="197"/>
      <c r="R62" s="197"/>
      <c r="S62" s="197"/>
      <c r="T62" s="197"/>
      <c r="U62" s="197"/>
      <c r="V62" s="198">
        <f t="shared" si="20"/>
        <v>74329</v>
      </c>
      <c r="W62" s="199"/>
      <c r="X62" s="199"/>
      <c r="Y62" s="199"/>
      <c r="Z62" s="199"/>
      <c r="AA62" s="200"/>
    </row>
    <row r="63" spans="1:45" x14ac:dyDescent="0.15">
      <c r="A63" s="221" t="s">
        <v>16</v>
      </c>
      <c r="B63" s="194"/>
      <c r="C63" s="194"/>
      <c r="D63" s="194"/>
      <c r="E63" s="194"/>
      <c r="F63" s="194"/>
      <c r="G63" s="194"/>
      <c r="H63" s="194"/>
      <c r="I63" s="194"/>
      <c r="J63" s="198">
        <v>19741</v>
      </c>
      <c r="K63" s="199"/>
      <c r="L63" s="199"/>
      <c r="M63" s="199"/>
      <c r="N63" s="199"/>
      <c r="O63" s="200"/>
      <c r="P63" s="197">
        <v>18972</v>
      </c>
      <c r="Q63" s="197"/>
      <c r="R63" s="197"/>
      <c r="S63" s="197"/>
      <c r="T63" s="197"/>
      <c r="U63" s="197"/>
      <c r="V63" s="198">
        <f t="shared" si="20"/>
        <v>38713</v>
      </c>
      <c r="W63" s="199"/>
      <c r="X63" s="199"/>
      <c r="Y63" s="199"/>
      <c r="Z63" s="199"/>
      <c r="AA63" s="200"/>
    </row>
    <row r="64" spans="1:45" x14ac:dyDescent="0.15">
      <c r="A64" s="232" t="s">
        <v>136</v>
      </c>
      <c r="B64" s="233"/>
      <c r="C64" s="233"/>
      <c r="D64" s="233"/>
      <c r="E64" s="233"/>
      <c r="F64" s="233"/>
      <c r="G64" s="233"/>
      <c r="H64" s="233"/>
      <c r="I64" s="234"/>
      <c r="J64" s="198">
        <v>9995</v>
      </c>
      <c r="K64" s="199"/>
      <c r="L64" s="199"/>
      <c r="M64" s="199"/>
      <c r="N64" s="199"/>
      <c r="O64" s="200"/>
      <c r="P64" s="198">
        <v>10251</v>
      </c>
      <c r="Q64" s="199"/>
      <c r="R64" s="199"/>
      <c r="S64" s="199"/>
      <c r="T64" s="199"/>
      <c r="U64" s="200"/>
      <c r="V64" s="198">
        <f t="shared" si="20"/>
        <v>20246</v>
      </c>
      <c r="W64" s="199"/>
      <c r="X64" s="199"/>
      <c r="Y64" s="199"/>
      <c r="Z64" s="199"/>
      <c r="AA64" s="200"/>
    </row>
    <row r="65" spans="1:27" ht="15" thickBot="1" x14ac:dyDescent="0.2">
      <c r="A65" s="230" t="s">
        <v>17</v>
      </c>
      <c r="B65" s="231"/>
      <c r="C65" s="231"/>
      <c r="D65" s="231"/>
      <c r="E65" s="231"/>
      <c r="F65" s="231"/>
      <c r="G65" s="231"/>
      <c r="H65" s="231"/>
      <c r="I65" s="231"/>
      <c r="J65" s="222">
        <f>SUM(J57:J64)</f>
        <v>90649</v>
      </c>
      <c r="K65" s="222"/>
      <c r="L65" s="222"/>
      <c r="M65" s="222"/>
      <c r="N65" s="222"/>
      <c r="O65" s="222"/>
      <c r="P65" s="222">
        <f>SUM(P57:P64)</f>
        <v>89037</v>
      </c>
      <c r="Q65" s="222"/>
      <c r="R65" s="222"/>
      <c r="S65" s="222"/>
      <c r="T65" s="222"/>
      <c r="U65" s="222"/>
      <c r="V65" s="222">
        <f>SUM(V57:V64)</f>
        <v>179686</v>
      </c>
      <c r="W65" s="222"/>
      <c r="X65" s="222"/>
      <c r="Y65" s="222"/>
      <c r="Z65" s="222"/>
      <c r="AA65" s="222"/>
    </row>
  </sheetData>
  <mergeCells count="391">
    <mergeCell ref="A65:I65"/>
    <mergeCell ref="J65:O65"/>
    <mergeCell ref="P65:U65"/>
    <mergeCell ref="V65:AA65"/>
    <mergeCell ref="A62:I62"/>
    <mergeCell ref="J62:O62"/>
    <mergeCell ref="P62:U62"/>
    <mergeCell ref="V62:AA62"/>
    <mergeCell ref="A63:I63"/>
    <mergeCell ref="J63:O63"/>
    <mergeCell ref="P63:U63"/>
    <mergeCell ref="V63:AA63"/>
    <mergeCell ref="A64:I64"/>
    <mergeCell ref="J64:O64"/>
    <mergeCell ref="P64:U64"/>
    <mergeCell ref="V64:AA64"/>
    <mergeCell ref="A59:I59"/>
    <mergeCell ref="J59:O59"/>
    <mergeCell ref="P59:U59"/>
    <mergeCell ref="V59:AA59"/>
    <mergeCell ref="A60:I60"/>
    <mergeCell ref="J60:O60"/>
    <mergeCell ref="P60:U60"/>
    <mergeCell ref="V60:AA60"/>
    <mergeCell ref="A61:I61"/>
    <mergeCell ref="J61:O61"/>
    <mergeCell ref="P61:U61"/>
    <mergeCell ref="V61:AA61"/>
    <mergeCell ref="A50:AS50"/>
    <mergeCell ref="T42:V42"/>
    <mergeCell ref="X42:AA42"/>
    <mergeCell ref="AB42:AD42"/>
    <mergeCell ref="AE42:AG42"/>
    <mergeCell ref="AH42:AJ42"/>
    <mergeCell ref="AK42:AM42"/>
    <mergeCell ref="A42:D42"/>
    <mergeCell ref="A57:I58"/>
    <mergeCell ref="J57:AA57"/>
    <mergeCell ref="J58:O58"/>
    <mergeCell ref="P58:U58"/>
    <mergeCell ref="V58:AA58"/>
    <mergeCell ref="AN41:AP41"/>
    <mergeCell ref="AQ41:AS41"/>
    <mergeCell ref="AN40:AP40"/>
    <mergeCell ref="AQ40:AS40"/>
    <mergeCell ref="E42:G42"/>
    <mergeCell ref="H42:J42"/>
    <mergeCell ref="K42:M42"/>
    <mergeCell ref="N42:P42"/>
    <mergeCell ref="Q42:S42"/>
    <mergeCell ref="AB41:AD41"/>
    <mergeCell ref="T41:V41"/>
    <mergeCell ref="X41:AA41"/>
    <mergeCell ref="AN42:AP42"/>
    <mergeCell ref="AQ42:AS42"/>
    <mergeCell ref="AE40:AG40"/>
    <mergeCell ref="AH40:AJ40"/>
    <mergeCell ref="AK40:AM40"/>
    <mergeCell ref="A41:D41"/>
    <mergeCell ref="E41:G41"/>
    <mergeCell ref="H41:J41"/>
    <mergeCell ref="K41:M41"/>
    <mergeCell ref="N41:P41"/>
    <mergeCell ref="Q41:S41"/>
    <mergeCell ref="AE41:AG41"/>
    <mergeCell ref="AH41:AJ41"/>
    <mergeCell ref="AK41:AM41"/>
    <mergeCell ref="A40:D40"/>
    <mergeCell ref="E40:G40"/>
    <mergeCell ref="H40:J40"/>
    <mergeCell ref="K40:M40"/>
    <mergeCell ref="N40:P40"/>
    <mergeCell ref="Q40:S40"/>
    <mergeCell ref="T40:V40"/>
    <mergeCell ref="X40:AA40"/>
    <mergeCell ref="AB40:AD40"/>
    <mergeCell ref="AN38:AP38"/>
    <mergeCell ref="AQ38:AS38"/>
    <mergeCell ref="A39:D39"/>
    <mergeCell ref="E39:G39"/>
    <mergeCell ref="H39:J39"/>
    <mergeCell ref="K39:M39"/>
    <mergeCell ref="N39:P39"/>
    <mergeCell ref="Q39:S39"/>
    <mergeCell ref="T39:V39"/>
    <mergeCell ref="X39:AA39"/>
    <mergeCell ref="AB39:AD39"/>
    <mergeCell ref="AE39:AG39"/>
    <mergeCell ref="AH39:AJ39"/>
    <mergeCell ref="AK39:AM39"/>
    <mergeCell ref="AN39:AP39"/>
    <mergeCell ref="AQ39:AS39"/>
    <mergeCell ref="A38:D38"/>
    <mergeCell ref="E38:G38"/>
    <mergeCell ref="H38:J38"/>
    <mergeCell ref="K38:M38"/>
    <mergeCell ref="N38:P38"/>
    <mergeCell ref="Q38:S38"/>
    <mergeCell ref="T38:V38"/>
    <mergeCell ref="X38:AA38"/>
    <mergeCell ref="AB38:AD38"/>
    <mergeCell ref="AQ36:AS36"/>
    <mergeCell ref="A37:D37"/>
    <mergeCell ref="E37:G37"/>
    <mergeCell ref="H37:J37"/>
    <mergeCell ref="K37:M37"/>
    <mergeCell ref="N37:P37"/>
    <mergeCell ref="Q37:S37"/>
    <mergeCell ref="T37:V37"/>
    <mergeCell ref="X37:AA37"/>
    <mergeCell ref="AB37:AD37"/>
    <mergeCell ref="AE37:AG37"/>
    <mergeCell ref="AH37:AJ37"/>
    <mergeCell ref="AK37:AM37"/>
    <mergeCell ref="AN37:AP37"/>
    <mergeCell ref="AQ37:AS37"/>
    <mergeCell ref="A36:D36"/>
    <mergeCell ref="E36:G36"/>
    <mergeCell ref="AE38:AG38"/>
    <mergeCell ref="AH38:AJ38"/>
    <mergeCell ref="AK38:AM38"/>
    <mergeCell ref="T36:V36"/>
    <mergeCell ref="X36:AA36"/>
    <mergeCell ref="AB36:AD36"/>
    <mergeCell ref="AE36:AG36"/>
    <mergeCell ref="AH36:AJ36"/>
    <mergeCell ref="AK36:AM36"/>
    <mergeCell ref="AN36:AP36"/>
    <mergeCell ref="H36:J36"/>
    <mergeCell ref="K36:M36"/>
    <mergeCell ref="N36:P36"/>
    <mergeCell ref="Q36:S36"/>
    <mergeCell ref="A30:D30"/>
    <mergeCell ref="E30:G30"/>
    <mergeCell ref="H30:J30"/>
    <mergeCell ref="K30:M30"/>
    <mergeCell ref="N30:P30"/>
    <mergeCell ref="Q30:S30"/>
    <mergeCell ref="N34:V34"/>
    <mergeCell ref="X34:AA35"/>
    <mergeCell ref="AB34:AJ34"/>
    <mergeCell ref="T30:V30"/>
    <mergeCell ref="X30:AA30"/>
    <mergeCell ref="AB30:AD30"/>
    <mergeCell ref="AE30:AG30"/>
    <mergeCell ref="AH30:AJ30"/>
    <mergeCell ref="N35:P35"/>
    <mergeCell ref="Q35:S35"/>
    <mergeCell ref="A33:D33"/>
    <mergeCell ref="X33:AB33"/>
    <mergeCell ref="A34:D35"/>
    <mergeCell ref="E34:M34"/>
    <mergeCell ref="AB35:AD35"/>
    <mergeCell ref="AE35:AG35"/>
    <mergeCell ref="AH35:AJ35"/>
    <mergeCell ref="AQ35:AS35"/>
    <mergeCell ref="E35:G35"/>
    <mergeCell ref="H35:J35"/>
    <mergeCell ref="K35:M35"/>
    <mergeCell ref="AK35:AM35"/>
    <mergeCell ref="AN35:AP35"/>
    <mergeCell ref="AH29:AJ29"/>
    <mergeCell ref="AK29:AM29"/>
    <mergeCell ref="AN29:AP29"/>
    <mergeCell ref="AQ29:AS29"/>
    <mergeCell ref="AK34:AS34"/>
    <mergeCell ref="AK30:AM30"/>
    <mergeCell ref="AQ30:AS30"/>
    <mergeCell ref="AN30:AP30"/>
    <mergeCell ref="T35:V35"/>
    <mergeCell ref="AE28:AG28"/>
    <mergeCell ref="AH28:AJ28"/>
    <mergeCell ref="AK28:AM28"/>
    <mergeCell ref="AN28:AP28"/>
    <mergeCell ref="AQ28:AS28"/>
    <mergeCell ref="A29:D29"/>
    <mergeCell ref="E29:G29"/>
    <mergeCell ref="H29:J29"/>
    <mergeCell ref="K29:M29"/>
    <mergeCell ref="N29:P29"/>
    <mergeCell ref="Q29:S29"/>
    <mergeCell ref="T29:V29"/>
    <mergeCell ref="X29:AA29"/>
    <mergeCell ref="A28:D28"/>
    <mergeCell ref="E28:G28"/>
    <mergeCell ref="H28:J28"/>
    <mergeCell ref="K28:M28"/>
    <mergeCell ref="N28:P28"/>
    <mergeCell ref="Q28:S28"/>
    <mergeCell ref="T28:V28"/>
    <mergeCell ref="X28:AA28"/>
    <mergeCell ref="AB28:AD28"/>
    <mergeCell ref="AB29:AD29"/>
    <mergeCell ref="AE29:AG29"/>
    <mergeCell ref="AN26:AP26"/>
    <mergeCell ref="AQ26:AS26"/>
    <mergeCell ref="A27:D27"/>
    <mergeCell ref="E27:G27"/>
    <mergeCell ref="H27:J27"/>
    <mergeCell ref="K27:M27"/>
    <mergeCell ref="N27:P27"/>
    <mergeCell ref="Q27:S27"/>
    <mergeCell ref="T27:V27"/>
    <mergeCell ref="X27:AA27"/>
    <mergeCell ref="AB27:AD27"/>
    <mergeCell ref="AE27:AG27"/>
    <mergeCell ref="AH27:AJ27"/>
    <mergeCell ref="AK27:AM27"/>
    <mergeCell ref="AN27:AP27"/>
    <mergeCell ref="AQ27:AS27"/>
    <mergeCell ref="A26:D26"/>
    <mergeCell ref="E26:G26"/>
    <mergeCell ref="H26:J26"/>
    <mergeCell ref="K26:M26"/>
    <mergeCell ref="N26:P26"/>
    <mergeCell ref="Q26:S26"/>
    <mergeCell ref="T26:V26"/>
    <mergeCell ref="X26:AA26"/>
    <mergeCell ref="AB26:AD26"/>
    <mergeCell ref="AQ24:AS24"/>
    <mergeCell ref="A25:D25"/>
    <mergeCell ref="E25:G25"/>
    <mergeCell ref="H25:J25"/>
    <mergeCell ref="K25:M25"/>
    <mergeCell ref="N25:P25"/>
    <mergeCell ref="Q25:S25"/>
    <mergeCell ref="T25:V25"/>
    <mergeCell ref="X25:AA25"/>
    <mergeCell ref="AB25:AD25"/>
    <mergeCell ref="AE25:AG25"/>
    <mergeCell ref="AH25:AJ25"/>
    <mergeCell ref="AK25:AM25"/>
    <mergeCell ref="AN25:AP25"/>
    <mergeCell ref="AQ25:AS25"/>
    <mergeCell ref="A24:D24"/>
    <mergeCell ref="E24:G24"/>
    <mergeCell ref="AE26:AG26"/>
    <mergeCell ref="AH26:AJ26"/>
    <mergeCell ref="AK26:AM26"/>
    <mergeCell ref="T24:V24"/>
    <mergeCell ref="X24:AA24"/>
    <mergeCell ref="AB24:AD24"/>
    <mergeCell ref="AE24:AG24"/>
    <mergeCell ref="AH24:AJ24"/>
    <mergeCell ref="AK24:AM24"/>
    <mergeCell ref="AN24:AP24"/>
    <mergeCell ref="H24:J24"/>
    <mergeCell ref="K24:M24"/>
    <mergeCell ref="N24:P24"/>
    <mergeCell ref="Q24:S24"/>
    <mergeCell ref="A17:D17"/>
    <mergeCell ref="E17:G17"/>
    <mergeCell ref="H17:J17"/>
    <mergeCell ref="K17:M17"/>
    <mergeCell ref="N17:P17"/>
    <mergeCell ref="Q17:S17"/>
    <mergeCell ref="N22:V22"/>
    <mergeCell ref="X22:AA23"/>
    <mergeCell ref="AB22:AJ22"/>
    <mergeCell ref="T17:V17"/>
    <mergeCell ref="X17:AA17"/>
    <mergeCell ref="AB17:AD17"/>
    <mergeCell ref="AE17:AG17"/>
    <mergeCell ref="AH17:AJ17"/>
    <mergeCell ref="N23:P23"/>
    <mergeCell ref="Q23:S23"/>
    <mergeCell ref="AQ15:AS15"/>
    <mergeCell ref="AB15:AD15"/>
    <mergeCell ref="AE15:AG15"/>
    <mergeCell ref="AH15:AJ15"/>
    <mergeCell ref="AK22:AS22"/>
    <mergeCell ref="AK17:AM17"/>
    <mergeCell ref="AQ17:AS17"/>
    <mergeCell ref="AB16:AD16"/>
    <mergeCell ref="AE16:AG16"/>
    <mergeCell ref="AH16:AJ16"/>
    <mergeCell ref="AK16:AM16"/>
    <mergeCell ref="AN16:AP16"/>
    <mergeCell ref="X15:AA15"/>
    <mergeCell ref="AK15:AM15"/>
    <mergeCell ref="AN17:AP17"/>
    <mergeCell ref="AK23:AM23"/>
    <mergeCell ref="AN23:AP23"/>
    <mergeCell ref="AB14:AD14"/>
    <mergeCell ref="AE14:AG14"/>
    <mergeCell ref="AH14:AJ14"/>
    <mergeCell ref="H15:J15"/>
    <mergeCell ref="K15:M15"/>
    <mergeCell ref="N15:P15"/>
    <mergeCell ref="Q15:S15"/>
    <mergeCell ref="T15:V15"/>
    <mergeCell ref="AN15:AP15"/>
    <mergeCell ref="T23:V23"/>
    <mergeCell ref="X21:AA21"/>
    <mergeCell ref="E22:M22"/>
    <mergeCell ref="AB23:AD23"/>
    <mergeCell ref="AE23:AG23"/>
    <mergeCell ref="AH23:AJ23"/>
    <mergeCell ref="E23:G23"/>
    <mergeCell ref="H23:J23"/>
    <mergeCell ref="K23:M23"/>
    <mergeCell ref="AQ23:AS23"/>
    <mergeCell ref="A16:D16"/>
    <mergeCell ref="E16:G16"/>
    <mergeCell ref="H16:J16"/>
    <mergeCell ref="K16:M16"/>
    <mergeCell ref="N16:P16"/>
    <mergeCell ref="Q16:S16"/>
    <mergeCell ref="T16:V16"/>
    <mergeCell ref="X16:AA16"/>
    <mergeCell ref="AQ16:AS16"/>
    <mergeCell ref="A21:D21"/>
    <mergeCell ref="A22:D23"/>
    <mergeCell ref="A14:D14"/>
    <mergeCell ref="E14:G14"/>
    <mergeCell ref="H14:J14"/>
    <mergeCell ref="K14:M14"/>
    <mergeCell ref="N14:P14"/>
    <mergeCell ref="Q14:S14"/>
    <mergeCell ref="T14:V14"/>
    <mergeCell ref="A15:D15"/>
    <mergeCell ref="E15:G15"/>
    <mergeCell ref="AE13:AG13"/>
    <mergeCell ref="AH13:AJ13"/>
    <mergeCell ref="AH11:AJ11"/>
    <mergeCell ref="AK11:AM11"/>
    <mergeCell ref="A11:D11"/>
    <mergeCell ref="E11:G11"/>
    <mergeCell ref="H11:J11"/>
    <mergeCell ref="K11:M11"/>
    <mergeCell ref="N11:P11"/>
    <mergeCell ref="T11:V11"/>
    <mergeCell ref="X11:AA11"/>
    <mergeCell ref="Q11:S11"/>
    <mergeCell ref="AQ14:AS14"/>
    <mergeCell ref="AN13:AP13"/>
    <mergeCell ref="AQ13:AS13"/>
    <mergeCell ref="AN14:AP14"/>
    <mergeCell ref="A12:D12"/>
    <mergeCell ref="E12:G12"/>
    <mergeCell ref="H12:J12"/>
    <mergeCell ref="K12:M12"/>
    <mergeCell ref="N12:P12"/>
    <mergeCell ref="Q12:S12"/>
    <mergeCell ref="T12:V12"/>
    <mergeCell ref="X12:AA12"/>
    <mergeCell ref="AB12:AD12"/>
    <mergeCell ref="A13:D13"/>
    <mergeCell ref="E13:G13"/>
    <mergeCell ref="H13:J13"/>
    <mergeCell ref="K13:M13"/>
    <mergeCell ref="N13:P13"/>
    <mergeCell ref="Q13:S13"/>
    <mergeCell ref="AK14:AM14"/>
    <mergeCell ref="X14:AA14"/>
    <mergeCell ref="T13:V13"/>
    <mergeCell ref="X13:AA13"/>
    <mergeCell ref="AB13:AD13"/>
    <mergeCell ref="AB9:AJ9"/>
    <mergeCell ref="AK9:AS9"/>
    <mergeCell ref="E10:G10"/>
    <mergeCell ref="H10:J10"/>
    <mergeCell ref="K10:M10"/>
    <mergeCell ref="N10:P10"/>
    <mergeCell ref="Q10:S10"/>
    <mergeCell ref="T10:V10"/>
    <mergeCell ref="AK13:AM13"/>
    <mergeCell ref="AK12:AM12"/>
    <mergeCell ref="AN12:AP12"/>
    <mergeCell ref="AQ12:AS12"/>
    <mergeCell ref="AN11:AP11"/>
    <mergeCell ref="AQ11:AS11"/>
    <mergeCell ref="AB11:AD11"/>
    <mergeCell ref="AE11:AG11"/>
    <mergeCell ref="AB10:AD10"/>
    <mergeCell ref="AE10:AG10"/>
    <mergeCell ref="AH10:AJ10"/>
    <mergeCell ref="AK10:AM10"/>
    <mergeCell ref="AN10:AP10"/>
    <mergeCell ref="AQ10:AS10"/>
    <mergeCell ref="AE12:AG12"/>
    <mergeCell ref="AH12:AJ12"/>
    <mergeCell ref="C3:N4"/>
    <mergeCell ref="A7:N7"/>
    <mergeCell ref="A8:D8"/>
    <mergeCell ref="X8:AA8"/>
    <mergeCell ref="A9:D10"/>
    <mergeCell ref="E9:M9"/>
    <mergeCell ref="N9:V9"/>
    <mergeCell ref="X9:AA10"/>
    <mergeCell ref="A1:T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P487</vt:lpstr>
      <vt:lpstr>P488</vt:lpstr>
      <vt:lpstr>P489</vt:lpstr>
      <vt:lpstr>P490</vt:lpstr>
      <vt:lpstr>P491</vt:lpstr>
      <vt:lpstr>P492</vt:lpstr>
      <vt:lpstr>P494</vt:lpstr>
      <vt:lpstr>Sheet1</vt:lpstr>
      <vt:lpstr>'P487'!Print_Area</vt:lpstr>
      <vt:lpstr>'P488'!Print_Area</vt:lpstr>
      <vt:lpstr>'P489'!Print_Area</vt:lpstr>
      <vt:lpstr>'P490'!Print_Area</vt:lpstr>
      <vt:lpstr>'P494'!Print_Area</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CL204040</dc:creator>
  <cp:lastModifiedBy>Administrator</cp:lastModifiedBy>
  <cp:lastPrinted>2018-12-25T01:32:50Z</cp:lastPrinted>
  <dcterms:created xsi:type="dcterms:W3CDTF">2001-08-25T00:45:05Z</dcterms:created>
  <dcterms:modified xsi:type="dcterms:W3CDTF">2022-09-13T05:39:55Z</dcterms:modified>
</cp:coreProperties>
</file>