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\\ope-file01\UserData$\082202782\デスクトップ\"/>
    </mc:Choice>
  </mc:AlternateContent>
  <xr:revisionPtr revIDLastSave="0" documentId="13_ncr:1_{2D99BA43-0717-482B-A2F8-0B2006D5EED3}" xr6:coauthVersionLast="36" xr6:coauthVersionMax="36" xr10:uidLastSave="{00000000-0000-0000-0000-000000000000}"/>
  <bookViews>
    <workbookView xWindow="0" yWindow="0" windowWidth="14376" windowHeight="7440" xr2:uid="{00000000-000D-0000-FFFF-FFFF00000000}"/>
  </bookViews>
  <sheets>
    <sheet name="総括" sheetId="1" r:id="rId1"/>
    <sheet name="筑波" sheetId="2" r:id="rId2"/>
    <sheet name="大穂・豊里" sheetId="3" r:id="rId3"/>
    <sheet name="谷田部" sheetId="4" r:id="rId4"/>
    <sheet name="桜" sheetId="5" r:id="rId5"/>
    <sheet name="茎崎" sheetId="8" r:id="rId6"/>
    <sheet name="時間別投票状況" sheetId="9" r:id="rId7"/>
  </sheets>
  <definedNames>
    <definedName name="_xlnm.Print_Area" localSheetId="5">茎崎!$A$1:$L$16</definedName>
    <definedName name="_xlnm.Print_Area" localSheetId="4">桜!$A$1:$L$23</definedName>
    <definedName name="_xlnm.Print_Area" localSheetId="6">時間別投票状況!$A$1:$V$81</definedName>
  </definedNames>
  <calcPr calcId="191029"/>
</workbook>
</file>

<file path=xl/calcChain.xml><?xml version="1.0" encoding="utf-8"?>
<calcChain xmlns="http://schemas.openxmlformats.org/spreadsheetml/2006/main">
  <c r="K6" i="8" l="1"/>
  <c r="AO16" i="1" l="1"/>
  <c r="I7" i="8" l="1"/>
  <c r="I8" i="8"/>
  <c r="I9" i="8"/>
  <c r="I10" i="8"/>
  <c r="I11" i="8"/>
  <c r="I12" i="8"/>
  <c r="I13" i="8"/>
  <c r="I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6" i="8"/>
  <c r="K17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6" i="5"/>
  <c r="K9" i="5"/>
  <c r="K7" i="5"/>
  <c r="K8" i="5"/>
  <c r="K10" i="5"/>
  <c r="K11" i="5"/>
  <c r="K12" i="5"/>
  <c r="K13" i="5"/>
  <c r="K14" i="5"/>
  <c r="K15" i="5"/>
  <c r="K16" i="5"/>
  <c r="K18" i="5"/>
  <c r="K19" i="5"/>
  <c r="K20" i="5"/>
  <c r="K21" i="5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0" i="3"/>
  <c r="K20" i="3"/>
  <c r="J21" i="3"/>
  <c r="K21" i="3"/>
  <c r="J22" i="3"/>
  <c r="K22" i="3"/>
  <c r="J23" i="3"/>
  <c r="K23" i="3"/>
  <c r="J24" i="3"/>
  <c r="K24" i="3"/>
  <c r="J25" i="3"/>
  <c r="K25" i="3"/>
  <c r="I20" i="3"/>
  <c r="I21" i="3"/>
  <c r="I22" i="3"/>
  <c r="I23" i="3"/>
  <c r="I24" i="3"/>
  <c r="I25" i="3"/>
  <c r="I19" i="3"/>
  <c r="K19" i="3"/>
  <c r="J19" i="3"/>
  <c r="I7" i="3"/>
  <c r="I8" i="3"/>
  <c r="I9" i="3"/>
  <c r="I10" i="3"/>
  <c r="I6" i="3"/>
  <c r="J10" i="3"/>
  <c r="J9" i="3"/>
  <c r="J8" i="3"/>
  <c r="K7" i="3"/>
  <c r="K10" i="3"/>
  <c r="K6" i="3"/>
  <c r="K8" i="3"/>
  <c r="K9" i="3"/>
  <c r="J7" i="3"/>
  <c r="I11" i="3" l="1"/>
  <c r="J6" i="3"/>
  <c r="AI30" i="1" l="1"/>
  <c r="AC30" i="1"/>
  <c r="Q30" i="1"/>
  <c r="K30" i="1"/>
  <c r="W30" i="1" s="1"/>
  <c r="AZ29" i="1"/>
  <c r="AU29" i="1"/>
  <c r="AO29" i="1"/>
  <c r="W29" i="1"/>
  <c r="AZ28" i="1"/>
  <c r="AU28" i="1"/>
  <c r="AO28" i="1"/>
  <c r="W28" i="1"/>
  <c r="AZ27" i="1"/>
  <c r="AU27" i="1"/>
  <c r="AO27" i="1"/>
  <c r="W27" i="1"/>
  <c r="AZ26" i="1"/>
  <c r="AU26" i="1"/>
  <c r="AO26" i="1"/>
  <c r="W26" i="1"/>
  <c r="AZ25" i="1"/>
  <c r="AU25" i="1"/>
  <c r="AO25" i="1"/>
  <c r="W25" i="1"/>
  <c r="AZ24" i="1"/>
  <c r="AU24" i="1"/>
  <c r="AO24" i="1"/>
  <c r="W24" i="1"/>
  <c r="K22" i="2"/>
  <c r="K16" i="2"/>
  <c r="K17" i="2"/>
  <c r="K18" i="2"/>
  <c r="K19" i="2"/>
  <c r="K20" i="2"/>
  <c r="K21" i="2"/>
  <c r="K8" i="2"/>
  <c r="K9" i="2"/>
  <c r="K10" i="2"/>
  <c r="K11" i="2"/>
  <c r="K12" i="2"/>
  <c r="K13" i="2"/>
  <c r="K14" i="2"/>
  <c r="K15" i="2"/>
  <c r="K7" i="2"/>
  <c r="J15" i="2"/>
  <c r="J16" i="2"/>
  <c r="J17" i="2"/>
  <c r="J18" i="2"/>
  <c r="J19" i="2"/>
  <c r="J20" i="2"/>
  <c r="J21" i="2"/>
  <c r="J22" i="2"/>
  <c r="J14" i="2"/>
  <c r="J13" i="2"/>
  <c r="J12" i="2"/>
  <c r="J11" i="2"/>
  <c r="J10" i="2"/>
  <c r="J9" i="2"/>
  <c r="J8" i="2"/>
  <c r="J7" i="2"/>
  <c r="H23" i="2"/>
  <c r="G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J14" i="5"/>
  <c r="J13" i="5"/>
  <c r="J12" i="5"/>
  <c r="J11" i="5"/>
  <c r="J10" i="5"/>
  <c r="J9" i="5"/>
  <c r="J8" i="5"/>
  <c r="J7" i="5"/>
  <c r="J15" i="5"/>
  <c r="J16" i="5"/>
  <c r="J17" i="5"/>
  <c r="J18" i="5"/>
  <c r="J19" i="5"/>
  <c r="J20" i="5"/>
  <c r="J21" i="5"/>
  <c r="K6" i="5"/>
  <c r="J6" i="5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J6" i="4"/>
  <c r="AZ30" i="1" l="1"/>
  <c r="AU30" i="1"/>
  <c r="BE28" i="1"/>
  <c r="BE29" i="1"/>
  <c r="BE24" i="1"/>
  <c r="BE26" i="1"/>
  <c r="BE25" i="1"/>
  <c r="BE27" i="1"/>
  <c r="AO30" i="1"/>
  <c r="BE30" i="1" s="1"/>
  <c r="D7" i="2" l="1"/>
  <c r="L7" i="2" s="1"/>
  <c r="D8" i="2"/>
  <c r="L8" i="2" s="1"/>
  <c r="D9" i="2"/>
  <c r="L9" i="2" s="1"/>
  <c r="D10" i="2"/>
  <c r="L10" i="2" s="1"/>
  <c r="D11" i="2"/>
  <c r="L11" i="2" s="1"/>
  <c r="D12" i="2"/>
  <c r="L12" i="2" s="1"/>
  <c r="D13" i="2"/>
  <c r="L13" i="2" s="1"/>
  <c r="D14" i="2"/>
  <c r="L14" i="2" s="1"/>
  <c r="D15" i="2"/>
  <c r="L15" i="2" s="1"/>
  <c r="D16" i="2"/>
  <c r="L16" i="2" s="1"/>
  <c r="D17" i="2"/>
  <c r="L17" i="2"/>
  <c r="D18" i="2"/>
  <c r="L18" i="2" s="1"/>
  <c r="D19" i="2"/>
  <c r="L19" i="2" s="1"/>
  <c r="D20" i="2"/>
  <c r="L20" i="2" s="1"/>
  <c r="D21" i="2"/>
  <c r="L21" i="2" s="1"/>
  <c r="D22" i="2"/>
  <c r="L22" i="2" s="1"/>
  <c r="B23" i="2"/>
  <c r="C23" i="2"/>
  <c r="K23" i="2" s="1"/>
  <c r="E23" i="2"/>
  <c r="I23" i="2" s="1"/>
  <c r="F23" i="2"/>
  <c r="J23" i="2" l="1"/>
  <c r="D23" i="2"/>
  <c r="L23" i="2" s="1"/>
  <c r="H14" i="8" l="1"/>
  <c r="G14" i="8"/>
  <c r="H22" i="5"/>
  <c r="G22" i="5"/>
  <c r="H29" i="4"/>
  <c r="G29" i="4"/>
  <c r="H26" i="3"/>
  <c r="G26" i="3"/>
  <c r="H11" i="3"/>
  <c r="G11" i="3"/>
  <c r="F11" i="3"/>
  <c r="C22" i="5" l="1"/>
  <c r="B22" i="5"/>
  <c r="D22" i="5" l="1"/>
  <c r="AZ16" i="1"/>
  <c r="AZ15" i="1"/>
  <c r="AZ14" i="1"/>
  <c r="AZ13" i="1"/>
  <c r="AZ12" i="1"/>
  <c r="AZ11" i="1"/>
  <c r="AU16" i="1"/>
  <c r="AU15" i="1"/>
  <c r="AU14" i="1"/>
  <c r="AU13" i="1"/>
  <c r="AU12" i="1"/>
  <c r="AU11" i="1"/>
  <c r="AI19" i="1"/>
  <c r="AC19" i="1"/>
  <c r="AO15" i="1"/>
  <c r="AO18" i="1"/>
  <c r="AO17" i="1"/>
  <c r="AO14" i="1"/>
  <c r="AO13" i="1"/>
  <c r="AO12" i="1"/>
  <c r="AO11" i="1"/>
  <c r="AL6" i="1"/>
  <c r="AT6" i="1"/>
  <c r="BB5" i="1"/>
  <c r="BB4" i="1"/>
  <c r="BB3" i="1"/>
  <c r="AD37" i="1"/>
  <c r="BB6" i="1" l="1"/>
  <c r="AO19" i="1"/>
  <c r="Q19" i="1"/>
  <c r="K19" i="1"/>
  <c r="W19" i="1" s="1"/>
  <c r="W16" i="1"/>
  <c r="W15" i="1"/>
  <c r="W14" i="1"/>
  <c r="W13" i="1"/>
  <c r="W12" i="1"/>
  <c r="W11" i="1"/>
  <c r="D8" i="5" l="1"/>
  <c r="L8" i="5" s="1"/>
  <c r="D27" i="4"/>
  <c r="L27" i="4" s="1"/>
  <c r="D18" i="4" l="1"/>
  <c r="BE16" i="1"/>
  <c r="BE12" i="1"/>
  <c r="BE13" i="1"/>
  <c r="BE14" i="1"/>
  <c r="BE11" i="1"/>
  <c r="D8" i="3"/>
  <c r="D9" i="3"/>
  <c r="D10" i="3"/>
  <c r="L10" i="3"/>
  <c r="B11" i="3"/>
  <c r="J11" i="3" s="1"/>
  <c r="C11" i="3"/>
  <c r="K11" i="3" s="1"/>
  <c r="D7" i="3"/>
  <c r="E11" i="3"/>
  <c r="D6" i="3"/>
  <c r="L6" i="3" s="1"/>
  <c r="D20" i="3"/>
  <c r="D21" i="3"/>
  <c r="D22" i="3"/>
  <c r="D23" i="3"/>
  <c r="D24" i="3"/>
  <c r="D25" i="3"/>
  <c r="B26" i="3"/>
  <c r="J26" i="3" s="1"/>
  <c r="C26" i="3"/>
  <c r="K26" i="3" s="1"/>
  <c r="E26" i="3"/>
  <c r="F26" i="3"/>
  <c r="D19" i="3"/>
  <c r="L19" i="3" s="1"/>
  <c r="D8" i="4"/>
  <c r="D9" i="4"/>
  <c r="D10" i="4"/>
  <c r="D11" i="4"/>
  <c r="D12" i="4"/>
  <c r="D13" i="4"/>
  <c r="D14" i="4"/>
  <c r="D15" i="4"/>
  <c r="D16" i="4"/>
  <c r="D17" i="4"/>
  <c r="D19" i="4"/>
  <c r="D20" i="4"/>
  <c r="D21" i="4"/>
  <c r="D22" i="4"/>
  <c r="D23" i="4"/>
  <c r="D24" i="4"/>
  <c r="D25" i="4"/>
  <c r="D26" i="4"/>
  <c r="D28" i="4"/>
  <c r="B29" i="4"/>
  <c r="C29" i="4"/>
  <c r="K29" i="4" s="1"/>
  <c r="E29" i="4"/>
  <c r="F29" i="4"/>
  <c r="D7" i="4"/>
  <c r="D6" i="4"/>
  <c r="D9" i="5"/>
  <c r="D10" i="5"/>
  <c r="L10" i="5" s="1"/>
  <c r="D11" i="5"/>
  <c r="L11" i="5" s="1"/>
  <c r="D12" i="5"/>
  <c r="L12" i="5" s="1"/>
  <c r="D13" i="5"/>
  <c r="L13" i="5" s="1"/>
  <c r="D14" i="5"/>
  <c r="L14" i="5" s="1"/>
  <c r="D15" i="5"/>
  <c r="L15" i="5" s="1"/>
  <c r="D16" i="5"/>
  <c r="L16" i="5" s="1"/>
  <c r="D17" i="5"/>
  <c r="L17" i="5" s="1"/>
  <c r="D18" i="5"/>
  <c r="L18" i="5" s="1"/>
  <c r="D19" i="5"/>
  <c r="L19" i="5" s="1"/>
  <c r="D20" i="5"/>
  <c r="L20" i="5" s="1"/>
  <c r="D21" i="5"/>
  <c r="L21" i="5" s="1"/>
  <c r="E22" i="5"/>
  <c r="F22" i="5"/>
  <c r="K22" i="5" s="1"/>
  <c r="D7" i="5"/>
  <c r="L7" i="5" s="1"/>
  <c r="D6" i="5"/>
  <c r="L6" i="5" s="1"/>
  <c r="E14" i="8"/>
  <c r="F14" i="8"/>
  <c r="B14" i="8"/>
  <c r="C14" i="8"/>
  <c r="D13" i="8"/>
  <c r="D12" i="8"/>
  <c r="D11" i="8"/>
  <c r="D10" i="8"/>
  <c r="D9" i="8"/>
  <c r="D8" i="8"/>
  <c r="D7" i="8"/>
  <c r="L7" i="8" s="1"/>
  <c r="D6" i="8"/>
  <c r="L6" i="8" s="1"/>
  <c r="I14" i="8" l="1"/>
  <c r="K14" i="8"/>
  <c r="I22" i="5"/>
  <c r="L22" i="5" s="1"/>
  <c r="J22" i="5"/>
  <c r="J29" i="4"/>
  <c r="I29" i="4"/>
  <c r="I26" i="3"/>
  <c r="J14" i="8"/>
  <c r="L12" i="8"/>
  <c r="L22" i="3"/>
  <c r="L8" i="3"/>
  <c r="L13" i="8"/>
  <c r="D14" i="8"/>
  <c r="L8" i="8"/>
  <c r="L11" i="8"/>
  <c r="L9" i="8"/>
  <c r="L10" i="8"/>
  <c r="L20" i="4"/>
  <c r="L11" i="4"/>
  <c r="L21" i="3"/>
  <c r="L9" i="5"/>
  <c r="L17" i="4"/>
  <c r="L9" i="4"/>
  <c r="L7" i="4"/>
  <c r="L25" i="4"/>
  <c r="L8" i="4"/>
  <c r="L24" i="3"/>
  <c r="D26" i="3"/>
  <c r="L20" i="3"/>
  <c r="L25" i="3"/>
  <c r="L23" i="3"/>
  <c r="L9" i="3"/>
  <c r="D11" i="3"/>
  <c r="L11" i="3" s="1"/>
  <c r="L7" i="3"/>
  <c r="D29" i="4"/>
  <c r="L26" i="4"/>
  <c r="L28" i="4"/>
  <c r="L6" i="4"/>
  <c r="L21" i="4"/>
  <c r="L19" i="4"/>
  <c r="L16" i="4"/>
  <c r="L12" i="4"/>
  <c r="L10" i="4"/>
  <c r="L23" i="4"/>
  <c r="L15" i="4"/>
  <c r="L13" i="4"/>
  <c r="L24" i="4"/>
  <c r="L22" i="4"/>
  <c r="L14" i="4"/>
  <c r="L18" i="4"/>
  <c r="L14" i="8" l="1"/>
  <c r="L26" i="3"/>
  <c r="L29" i="4"/>
</calcChain>
</file>

<file path=xl/sharedStrings.xml><?xml version="1.0" encoding="utf-8"?>
<sst xmlns="http://schemas.openxmlformats.org/spreadsheetml/2006/main" count="388" uniqueCount="226">
  <si>
    <t>選挙執行日</t>
    <rPh sb="0" eb="2">
      <t>センキョ</t>
    </rPh>
    <rPh sb="2" eb="4">
      <t>シッコウ</t>
    </rPh>
    <rPh sb="4" eb="5">
      <t>ビ</t>
    </rPh>
    <phoneticPr fontId="3"/>
  </si>
  <si>
    <t>立候補者数</t>
    <rPh sb="0" eb="4">
      <t>リッコウホシャ</t>
    </rPh>
    <rPh sb="4" eb="5">
      <t>スウ</t>
    </rPh>
    <phoneticPr fontId="3"/>
  </si>
  <si>
    <t>定数</t>
    <rPh sb="0" eb="2">
      <t>テイスウ</t>
    </rPh>
    <phoneticPr fontId="3"/>
  </si>
  <si>
    <t>選挙発生事由</t>
    <rPh sb="0" eb="2">
      <t>センキョ</t>
    </rPh>
    <rPh sb="2" eb="4">
      <t>ハッセイ</t>
    </rPh>
    <rPh sb="4" eb="6">
      <t>ジユウ</t>
    </rPh>
    <phoneticPr fontId="3"/>
  </si>
  <si>
    <t>任期満了</t>
    <rPh sb="0" eb="2">
      <t>ニンキ</t>
    </rPh>
    <rPh sb="2" eb="4">
      <t>マンリョウ</t>
    </rPh>
    <phoneticPr fontId="3"/>
  </si>
  <si>
    <t>名簿登録者数</t>
    <rPh sb="0" eb="2">
      <t>メイボ</t>
    </rPh>
    <rPh sb="2" eb="5">
      <t>トウロクシャ</t>
    </rPh>
    <rPh sb="5" eb="6">
      <t>スウ</t>
    </rPh>
    <phoneticPr fontId="3"/>
  </si>
  <si>
    <t>当日の有権者数</t>
    <rPh sb="0" eb="2">
      <t>トウジツ</t>
    </rPh>
    <rPh sb="3" eb="6">
      <t>ユウケンシャ</t>
    </rPh>
    <rPh sb="6" eb="7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</si>
  <si>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</si>
  <si>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投票率％</t>
    <rPh sb="0" eb="3">
      <t>トウヒョウリツ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</si>
  <si>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</si>
  <si>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</si>
  <si>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</si>
  <si>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筑波地区</t>
    <rPh sb="0" eb="2">
      <t>ツクバ</t>
    </rPh>
    <rPh sb="2" eb="4">
      <t>チク</t>
    </rPh>
    <phoneticPr fontId="3"/>
  </si>
  <si>
    <t>大穂地区</t>
    <rPh sb="0" eb="2">
      <t>オオホ</t>
    </rPh>
    <rPh sb="2" eb="4">
      <t>チク</t>
    </rPh>
    <phoneticPr fontId="3"/>
  </si>
  <si>
    <t>豊里地区</t>
    <rPh sb="0" eb="2">
      <t>トヨサト</t>
    </rPh>
    <rPh sb="2" eb="4">
      <t>チク</t>
    </rPh>
    <phoneticPr fontId="3"/>
  </si>
  <si>
    <t>谷田部地区</t>
    <rPh sb="0" eb="3">
      <t>ヤタベ</t>
    </rPh>
    <rPh sb="3" eb="5">
      <t>チク</t>
    </rPh>
    <phoneticPr fontId="3"/>
  </si>
  <si>
    <t>桜地区</t>
    <rPh sb="0" eb="1">
      <t>サクラ</t>
    </rPh>
    <rPh sb="1" eb="3">
      <t>チク</t>
    </rPh>
    <phoneticPr fontId="3"/>
  </si>
  <si>
    <t>つくば市・計</t>
    <rPh sb="3" eb="4">
      <t>シ</t>
    </rPh>
    <rPh sb="5" eb="6">
      <t>ケイ</t>
    </rPh>
    <phoneticPr fontId="3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</si>
  <si>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3"/>
  </si>
  <si>
    <t>投票者数（人）</t>
    <rPh sb="0" eb="3">
      <t>トウヒョウシャ</t>
    </rPh>
    <rPh sb="3" eb="4">
      <t>スウ</t>
    </rPh>
    <rPh sb="5" eb="6">
      <t>ニン</t>
    </rPh>
    <phoneticPr fontId="3"/>
  </si>
  <si>
    <t>投票率（％）</t>
    <rPh sb="0" eb="3">
      <t>トウヒョウリツ</t>
    </rPh>
    <phoneticPr fontId="3"/>
  </si>
  <si>
    <t>◎　候補者別得票数</t>
    <rPh sb="2" eb="5">
      <t>コウホシャ</t>
    </rPh>
    <rPh sb="5" eb="6">
      <t>ベツ</t>
    </rPh>
    <rPh sb="6" eb="9">
      <t>トクヒョウスウ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</si>
  <si>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</si>
  <si>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</si>
  <si>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所属党派</t>
    <rPh sb="0" eb="2">
      <t>ショゾク</t>
    </rPh>
    <rPh sb="2" eb="4">
      <t>トウハ</t>
    </rPh>
    <phoneticPr fontId="3"/>
  </si>
  <si>
    <t>得票数</t>
    <rPh sb="0" eb="3">
      <t>トクヒョウスウ</t>
    </rPh>
    <phoneticPr fontId="3"/>
  </si>
  <si>
    <t>男</t>
    <rPh sb="0" eb="1">
      <t>おとこ</t>
    </rPh>
    <phoneticPr fontId="3" type="Hiragana"/>
  </si>
  <si>
    <t>　　　　　項 目　　　　　　
地 区</t>
    <rPh sb="5" eb="6">
      <t>こう</t>
    </rPh>
    <rPh sb="7" eb="8">
      <t>め</t>
    </rPh>
    <rPh sb="15" eb="16">
      <t>ち</t>
    </rPh>
    <rPh sb="17" eb="18">
      <t>く</t>
    </rPh>
    <phoneticPr fontId="3" type="Hiragana"/>
  </si>
  <si>
    <t>（ふりがな）
候補者氏名</t>
    <rPh sb="7" eb="10">
      <t>こうほしゃ</t>
    </rPh>
    <rPh sb="10" eb="12">
      <t>しめい</t>
    </rPh>
    <phoneticPr fontId="4" type="Hiragana" alignment="distributed"/>
  </si>
  <si>
    <t>〔筑波地区〕</t>
    <rPh sb="1" eb="3">
      <t>ツクバ</t>
    </rPh>
    <rPh sb="3" eb="5">
      <t>チク</t>
    </rPh>
    <phoneticPr fontId="3"/>
  </si>
  <si>
    <t>谷田部第１</t>
    <rPh sb="0" eb="3">
      <t>ヤタベ</t>
    </rPh>
    <rPh sb="3" eb="4">
      <t>ダイ</t>
    </rPh>
    <phoneticPr fontId="3"/>
  </si>
  <si>
    <t>◎　投票所別普通投票状況</t>
    <rPh sb="2" eb="5">
      <t>トウヒョウジョ</t>
    </rPh>
    <rPh sb="5" eb="6">
      <t>ベツ</t>
    </rPh>
    <rPh sb="6" eb="8">
      <t>フツウ</t>
    </rPh>
    <rPh sb="8" eb="10">
      <t>トウヒョウ</t>
    </rPh>
    <rPh sb="10" eb="12">
      <t>ジョウキョウ</t>
    </rPh>
    <phoneticPr fontId="3"/>
  </si>
  <si>
    <t>小　　　　田</t>
    <rPh sb="0" eb="1">
      <t>ショウ</t>
    </rPh>
    <rPh sb="5" eb="6">
      <t>タ</t>
    </rPh>
    <phoneticPr fontId="3"/>
  </si>
  <si>
    <t xml:space="preserve">             項  目
投票区</t>
    <rPh sb="13" eb="14">
      <t>コウ</t>
    </rPh>
    <rPh sb="16" eb="17">
      <t>メ</t>
    </rPh>
    <rPh sb="18" eb="21">
      <t>トウヒョウク</t>
    </rPh>
    <phoneticPr fontId="3"/>
  </si>
  <si>
    <t>〔大穂地区〕</t>
    <rPh sb="1" eb="3">
      <t>オオホ</t>
    </rPh>
    <rPh sb="3" eb="5">
      <t>チク</t>
    </rPh>
    <phoneticPr fontId="3"/>
  </si>
  <si>
    <t xml:space="preserve">               項  目
投票区</t>
    <rPh sb="15" eb="16">
      <t>コウ</t>
    </rPh>
    <rPh sb="18" eb="19">
      <t>メ</t>
    </rPh>
    <rPh sb="20" eb="23">
      <t>トウヒョウク</t>
    </rPh>
    <phoneticPr fontId="3"/>
  </si>
  <si>
    <t>〔豊里地区〕</t>
    <rPh sb="1" eb="3">
      <t>トヨサト</t>
    </rPh>
    <rPh sb="3" eb="5">
      <t>チク</t>
    </rPh>
    <phoneticPr fontId="3"/>
  </si>
  <si>
    <t>〔谷田部地区〕</t>
    <rPh sb="1" eb="4">
      <t>ヤタベ</t>
    </rPh>
    <rPh sb="4" eb="6">
      <t>チク</t>
    </rPh>
    <phoneticPr fontId="3"/>
  </si>
  <si>
    <t>谷田部第２</t>
    <rPh sb="0" eb="3">
      <t>ヤタベ</t>
    </rPh>
    <rPh sb="3" eb="4">
      <t>ダイ</t>
    </rPh>
    <phoneticPr fontId="3"/>
  </si>
  <si>
    <t>谷田部第３</t>
    <rPh sb="0" eb="3">
      <t>ヤタベ</t>
    </rPh>
    <rPh sb="3" eb="4">
      <t>ダイ</t>
    </rPh>
    <phoneticPr fontId="3"/>
  </si>
  <si>
    <t>谷田部第４</t>
    <rPh sb="0" eb="3">
      <t>ヤタベ</t>
    </rPh>
    <rPh sb="3" eb="4">
      <t>ダイ</t>
    </rPh>
    <phoneticPr fontId="3"/>
  </si>
  <si>
    <t>東</t>
    <rPh sb="0" eb="1">
      <t>ヒガシ</t>
    </rPh>
    <phoneticPr fontId="3"/>
  </si>
  <si>
    <t>真 瀬 第 １</t>
    <rPh sb="0" eb="1">
      <t>マコト</t>
    </rPh>
    <rPh sb="2" eb="3">
      <t>セ</t>
    </rPh>
    <rPh sb="4" eb="5">
      <t>ダイ</t>
    </rPh>
    <phoneticPr fontId="3"/>
  </si>
  <si>
    <t>真 瀬 第 ２</t>
    <rPh sb="0" eb="1">
      <t>マコト</t>
    </rPh>
    <rPh sb="2" eb="3">
      <t>セ</t>
    </rPh>
    <rPh sb="4" eb="5">
      <t>ダイ</t>
    </rPh>
    <phoneticPr fontId="3"/>
  </si>
  <si>
    <t>真 瀬 第 ３</t>
    <rPh sb="0" eb="1">
      <t>マコト</t>
    </rPh>
    <rPh sb="2" eb="3">
      <t>セ</t>
    </rPh>
    <rPh sb="4" eb="5">
      <t>ダイ</t>
    </rPh>
    <phoneticPr fontId="3"/>
  </si>
  <si>
    <t>島 名 第 １</t>
    <rPh sb="0" eb="1">
      <t>シマ</t>
    </rPh>
    <rPh sb="2" eb="3">
      <t>ナ</t>
    </rPh>
    <rPh sb="4" eb="5">
      <t>ダイ</t>
    </rPh>
    <phoneticPr fontId="3"/>
  </si>
  <si>
    <t>島 名 第 ２</t>
    <rPh sb="0" eb="1">
      <t>シマ</t>
    </rPh>
    <rPh sb="2" eb="3">
      <t>ナ</t>
    </rPh>
    <rPh sb="4" eb="5">
      <t>ダイ</t>
    </rPh>
    <phoneticPr fontId="3"/>
  </si>
  <si>
    <t>島 名 第 ３</t>
    <rPh sb="0" eb="1">
      <t>シマ</t>
    </rPh>
    <rPh sb="2" eb="3">
      <t>ナ</t>
    </rPh>
    <rPh sb="4" eb="5">
      <t>ダイ</t>
    </rPh>
    <phoneticPr fontId="3"/>
  </si>
  <si>
    <t>苅　　　間</t>
    <rPh sb="0" eb="1">
      <t>ガイ</t>
    </rPh>
    <rPh sb="4" eb="5">
      <t>アイダ</t>
    </rPh>
    <phoneticPr fontId="3"/>
  </si>
  <si>
    <t>春　　　日</t>
    <rPh sb="0" eb="1">
      <t>ハル</t>
    </rPh>
    <rPh sb="4" eb="5">
      <t>ヒ</t>
    </rPh>
    <phoneticPr fontId="3"/>
  </si>
  <si>
    <t>柳　　　橋</t>
    <rPh sb="0" eb="1">
      <t>ヤナギ</t>
    </rPh>
    <rPh sb="4" eb="5">
      <t>ハシ</t>
    </rPh>
    <phoneticPr fontId="3"/>
  </si>
  <si>
    <t>館　　　野</t>
    <rPh sb="0" eb="1">
      <t>カン</t>
    </rPh>
    <rPh sb="4" eb="5">
      <t>ノ</t>
    </rPh>
    <phoneticPr fontId="3"/>
  </si>
  <si>
    <t>稲　　　岡</t>
    <rPh sb="0" eb="1">
      <t>イネ</t>
    </rPh>
    <rPh sb="4" eb="5">
      <t>オカ</t>
    </rPh>
    <phoneticPr fontId="3"/>
  </si>
  <si>
    <t>西　　　部</t>
    <rPh sb="0" eb="1">
      <t>ニシ</t>
    </rPh>
    <rPh sb="4" eb="5">
      <t>ブ</t>
    </rPh>
    <phoneticPr fontId="3"/>
  </si>
  <si>
    <t>手　代　木</t>
    <rPh sb="0" eb="1">
      <t>テ</t>
    </rPh>
    <rPh sb="2" eb="3">
      <t>ダイ</t>
    </rPh>
    <rPh sb="4" eb="5">
      <t>キ</t>
    </rPh>
    <phoneticPr fontId="3"/>
  </si>
  <si>
    <t>小　野　崎</t>
    <rPh sb="0" eb="1">
      <t>ショウ</t>
    </rPh>
    <rPh sb="2" eb="3">
      <t>ノ</t>
    </rPh>
    <rPh sb="4" eb="5">
      <t>ザキ</t>
    </rPh>
    <phoneticPr fontId="3"/>
  </si>
  <si>
    <t>二　の　宮</t>
    <rPh sb="0" eb="1">
      <t>ニ</t>
    </rPh>
    <rPh sb="4" eb="5">
      <t>ミヤ</t>
    </rPh>
    <phoneticPr fontId="3"/>
  </si>
  <si>
    <t>北 条 第 １</t>
    <rPh sb="0" eb="1">
      <t>キタ</t>
    </rPh>
    <rPh sb="2" eb="3">
      <t>ジョウ</t>
    </rPh>
    <rPh sb="4" eb="5">
      <t>ダイ</t>
    </rPh>
    <phoneticPr fontId="3"/>
  </si>
  <si>
    <t>北 条 第 ２</t>
    <rPh sb="0" eb="1">
      <t>キタ</t>
    </rPh>
    <rPh sb="2" eb="3">
      <t>ジョウ</t>
    </rPh>
    <rPh sb="4" eb="5">
      <t>ダイ</t>
    </rPh>
    <phoneticPr fontId="3"/>
  </si>
  <si>
    <t>大  　　　 形</t>
    <rPh sb="0" eb="1">
      <t>ダイ</t>
    </rPh>
    <rPh sb="7" eb="8">
      <t>カタチ</t>
    </rPh>
    <phoneticPr fontId="3"/>
  </si>
  <si>
    <t>神  　　　 郡</t>
    <rPh sb="0" eb="1">
      <t>カミ</t>
    </rPh>
    <rPh sb="7" eb="8">
      <t>グン</t>
    </rPh>
    <phoneticPr fontId="3"/>
  </si>
  <si>
    <t>臼 　　　  井</t>
    <rPh sb="0" eb="1">
      <t>ウス</t>
    </rPh>
    <rPh sb="7" eb="8">
      <t>イ</t>
    </rPh>
    <phoneticPr fontId="3"/>
  </si>
  <si>
    <t>小　 　　  沢</t>
    <rPh sb="0" eb="1">
      <t>ショウ</t>
    </rPh>
    <rPh sb="7" eb="8">
      <t>サワ</t>
    </rPh>
    <phoneticPr fontId="3"/>
  </si>
  <si>
    <t>筑　　　   波</t>
    <rPh sb="0" eb="1">
      <t>チク</t>
    </rPh>
    <rPh sb="7" eb="8">
      <t>ナミ</t>
    </rPh>
    <phoneticPr fontId="3"/>
  </si>
  <si>
    <t>沼 　　　  田</t>
    <rPh sb="0" eb="1">
      <t>ヌマ</t>
    </rPh>
    <rPh sb="7" eb="8">
      <t>タ</t>
    </rPh>
    <phoneticPr fontId="3"/>
  </si>
  <si>
    <t>国 　　　  松</t>
    <rPh sb="0" eb="1">
      <t>クニ</t>
    </rPh>
    <rPh sb="7" eb="8">
      <t>マツ</t>
    </rPh>
    <phoneticPr fontId="3"/>
  </si>
  <si>
    <t>田 　　　  中</t>
    <rPh sb="0" eb="1">
      <t>タ</t>
    </rPh>
    <rPh sb="7" eb="8">
      <t>ナカ</t>
    </rPh>
    <phoneticPr fontId="3"/>
  </si>
  <si>
    <t>水  　　　 守</t>
    <rPh sb="0" eb="1">
      <t>ミズ</t>
    </rPh>
    <rPh sb="7" eb="8">
      <t>カミ</t>
    </rPh>
    <phoneticPr fontId="3"/>
  </si>
  <si>
    <t>安 　　　  食</t>
    <rPh sb="0" eb="1">
      <t>アン</t>
    </rPh>
    <rPh sb="7" eb="8">
      <t>ショク</t>
    </rPh>
    <phoneticPr fontId="3"/>
  </si>
  <si>
    <t>洞　  　　 下</t>
    <rPh sb="0" eb="1">
      <t>ホラ</t>
    </rPh>
    <rPh sb="7" eb="8">
      <t>シタ</t>
    </rPh>
    <phoneticPr fontId="3"/>
  </si>
  <si>
    <t>菅  　　　 間</t>
    <rPh sb="0" eb="1">
      <t>スゲ</t>
    </rPh>
    <rPh sb="7" eb="8">
      <t>アイダ</t>
    </rPh>
    <phoneticPr fontId="3"/>
  </si>
  <si>
    <t>大 穂 第 １</t>
    <rPh sb="0" eb="1">
      <t>ダイ</t>
    </rPh>
    <rPh sb="2" eb="3">
      <t>ホ</t>
    </rPh>
    <rPh sb="4" eb="5">
      <t>ダイ</t>
    </rPh>
    <phoneticPr fontId="3"/>
  </si>
  <si>
    <t>大 穂 第 ２</t>
    <rPh sb="0" eb="1">
      <t>ダイ</t>
    </rPh>
    <rPh sb="2" eb="3">
      <t>ホ</t>
    </rPh>
    <rPh sb="4" eb="5">
      <t>ダイ</t>
    </rPh>
    <phoneticPr fontId="3"/>
  </si>
  <si>
    <t>大 穂 第 ３</t>
    <rPh sb="0" eb="1">
      <t>ダイ</t>
    </rPh>
    <rPh sb="2" eb="3">
      <t>ホ</t>
    </rPh>
    <rPh sb="4" eb="5">
      <t>ダイ</t>
    </rPh>
    <phoneticPr fontId="3"/>
  </si>
  <si>
    <t>大 穂 第 ４</t>
    <rPh sb="0" eb="1">
      <t>ダイ</t>
    </rPh>
    <rPh sb="2" eb="3">
      <t>ホ</t>
    </rPh>
    <rPh sb="4" eb="5">
      <t>ダイ</t>
    </rPh>
    <phoneticPr fontId="3"/>
  </si>
  <si>
    <t>大 穂 第 ５</t>
    <rPh sb="0" eb="1">
      <t>ダイ</t>
    </rPh>
    <rPh sb="2" eb="3">
      <t>ホ</t>
    </rPh>
    <rPh sb="4" eb="5">
      <t>ダイ</t>
    </rPh>
    <phoneticPr fontId="3"/>
  </si>
  <si>
    <t>豊 里 第 １</t>
    <rPh sb="0" eb="1">
      <t>ユタカ</t>
    </rPh>
    <rPh sb="2" eb="3">
      <t>サト</t>
    </rPh>
    <rPh sb="4" eb="5">
      <t>ダイ</t>
    </rPh>
    <phoneticPr fontId="3"/>
  </si>
  <si>
    <t>豊 里 第 ２</t>
    <rPh sb="0" eb="1">
      <t>ユタカ</t>
    </rPh>
    <rPh sb="2" eb="3">
      <t>サト</t>
    </rPh>
    <rPh sb="4" eb="5">
      <t>ダイ</t>
    </rPh>
    <phoneticPr fontId="3"/>
  </si>
  <si>
    <t>豊 里 第 ３</t>
    <rPh sb="0" eb="1">
      <t>ユタカ</t>
    </rPh>
    <rPh sb="2" eb="3">
      <t>サト</t>
    </rPh>
    <rPh sb="4" eb="5">
      <t>ダイ</t>
    </rPh>
    <phoneticPr fontId="3"/>
  </si>
  <si>
    <t>豊 里 第 ４</t>
    <rPh sb="0" eb="1">
      <t>ユタカ</t>
    </rPh>
    <rPh sb="2" eb="3">
      <t>サト</t>
    </rPh>
    <rPh sb="4" eb="5">
      <t>ダイ</t>
    </rPh>
    <phoneticPr fontId="3"/>
  </si>
  <si>
    <t>豊 里 第 ５</t>
    <rPh sb="0" eb="1">
      <t>ユタカ</t>
    </rPh>
    <rPh sb="2" eb="3">
      <t>サト</t>
    </rPh>
    <rPh sb="4" eb="5">
      <t>ダイ</t>
    </rPh>
    <phoneticPr fontId="3"/>
  </si>
  <si>
    <t>豊 里 第 ６</t>
    <rPh sb="0" eb="1">
      <t>ユタカ</t>
    </rPh>
    <rPh sb="2" eb="3">
      <t>サト</t>
    </rPh>
    <rPh sb="4" eb="5">
      <t>ダイ</t>
    </rPh>
    <phoneticPr fontId="3"/>
  </si>
  <si>
    <t>豊 里 第 ７</t>
    <rPh sb="0" eb="1">
      <t>ユタカ</t>
    </rPh>
    <rPh sb="2" eb="3">
      <t>サト</t>
    </rPh>
    <rPh sb="4" eb="5">
      <t>ダイ</t>
    </rPh>
    <phoneticPr fontId="3"/>
  </si>
  <si>
    <t>〔桜地区〕</t>
    <rPh sb="1" eb="2">
      <t>サクラ</t>
    </rPh>
    <rPh sb="2" eb="4">
      <t>チク</t>
    </rPh>
    <phoneticPr fontId="3"/>
  </si>
  <si>
    <t>桜 第 １</t>
    <rPh sb="0" eb="1">
      <t>サクラ</t>
    </rPh>
    <rPh sb="2" eb="3">
      <t>ダイ</t>
    </rPh>
    <phoneticPr fontId="3"/>
  </si>
  <si>
    <t>桜 第 ２</t>
    <rPh sb="0" eb="1">
      <t>サクラ</t>
    </rPh>
    <rPh sb="2" eb="3">
      <t>ダイ</t>
    </rPh>
    <phoneticPr fontId="3"/>
  </si>
  <si>
    <t>桜 第 ３</t>
    <rPh sb="0" eb="1">
      <t>サクラ</t>
    </rPh>
    <rPh sb="2" eb="3">
      <t>ダイ</t>
    </rPh>
    <phoneticPr fontId="3"/>
  </si>
  <si>
    <t>桜 第 ５</t>
    <rPh sb="0" eb="1">
      <t>サクラ</t>
    </rPh>
    <rPh sb="2" eb="3">
      <t>ダイ</t>
    </rPh>
    <phoneticPr fontId="3"/>
  </si>
  <si>
    <t>桜 第 ６</t>
    <rPh sb="0" eb="1">
      <t>サクラ</t>
    </rPh>
    <rPh sb="2" eb="3">
      <t>ダイ</t>
    </rPh>
    <phoneticPr fontId="3"/>
  </si>
  <si>
    <t>桜 第 ７</t>
    <rPh sb="0" eb="1">
      <t>サクラ</t>
    </rPh>
    <rPh sb="2" eb="3">
      <t>ダイ</t>
    </rPh>
    <phoneticPr fontId="3"/>
  </si>
  <si>
    <t>桜 第 ８</t>
    <rPh sb="0" eb="1">
      <t>サクラ</t>
    </rPh>
    <rPh sb="2" eb="3">
      <t>ダイ</t>
    </rPh>
    <phoneticPr fontId="3"/>
  </si>
  <si>
    <t>桜 第 ９</t>
    <rPh sb="0" eb="1">
      <t>サクラ</t>
    </rPh>
    <rPh sb="2" eb="3">
      <t>ダイ</t>
    </rPh>
    <phoneticPr fontId="3"/>
  </si>
  <si>
    <t>桜 第 １０</t>
    <rPh sb="0" eb="1">
      <t>サクラ</t>
    </rPh>
    <rPh sb="2" eb="3">
      <t>ダイ</t>
    </rPh>
    <phoneticPr fontId="3"/>
  </si>
  <si>
    <t>桜 第 １１</t>
    <rPh sb="0" eb="1">
      <t>サクラ</t>
    </rPh>
    <rPh sb="2" eb="3">
      <t>ダイ</t>
    </rPh>
    <phoneticPr fontId="3"/>
  </si>
  <si>
    <t>桜 第 １２</t>
    <rPh sb="0" eb="1">
      <t>サクラ</t>
    </rPh>
    <rPh sb="2" eb="3">
      <t>ダイ</t>
    </rPh>
    <phoneticPr fontId="3"/>
  </si>
  <si>
    <t>桜 第 １３</t>
    <rPh sb="0" eb="1">
      <t>サクラ</t>
    </rPh>
    <rPh sb="2" eb="3">
      <t>ダイ</t>
    </rPh>
    <phoneticPr fontId="3"/>
  </si>
  <si>
    <t>桜 第 １４</t>
    <rPh sb="0" eb="1">
      <t>サクラ</t>
    </rPh>
    <rPh sb="2" eb="3">
      <t>ダイ</t>
    </rPh>
    <phoneticPr fontId="3"/>
  </si>
  <si>
    <t>桜 第 １５</t>
    <rPh sb="0" eb="1">
      <t>サクラ</t>
    </rPh>
    <rPh sb="2" eb="3">
      <t>ダイ</t>
    </rPh>
    <phoneticPr fontId="3"/>
  </si>
  <si>
    <t>桜 第 １６</t>
    <rPh sb="0" eb="1">
      <t>サクラ</t>
    </rPh>
    <rPh sb="2" eb="3">
      <t>ダイ</t>
    </rPh>
    <phoneticPr fontId="3"/>
  </si>
  <si>
    <t>桜 第 ４</t>
    <rPh sb="0" eb="1">
      <t>サクラ</t>
    </rPh>
    <rPh sb="2" eb="3">
      <t>ダイ</t>
    </rPh>
    <phoneticPr fontId="3"/>
  </si>
  <si>
    <t>茎崎地区</t>
    <rPh sb="0" eb="2">
      <t>くきざき</t>
    </rPh>
    <rPh sb="2" eb="4">
      <t>ちく</t>
    </rPh>
    <phoneticPr fontId="3" type="Hiragana" alignment="distributed"/>
  </si>
  <si>
    <t>◎　地区別投票状況</t>
    <rPh sb="2" eb="5">
      <t>チクベツ</t>
    </rPh>
    <rPh sb="5" eb="7">
      <t>トウヒョウ</t>
    </rPh>
    <rPh sb="7" eb="9">
      <t>ジョウキョウ</t>
    </rPh>
    <phoneticPr fontId="3"/>
  </si>
  <si>
    <t>不在者投票</t>
    <rPh sb="0" eb="3">
      <t>ふざいしゃ</t>
    </rPh>
    <rPh sb="3" eb="5">
      <t>とうひょう</t>
    </rPh>
    <phoneticPr fontId="3" type="Hiragana" alignment="distributed"/>
  </si>
  <si>
    <t>－</t>
  </si>
  <si>
    <t>－</t>
    <phoneticPr fontId="3" type="Hiragana" alignment="distributed"/>
  </si>
  <si>
    <t>期日前投票</t>
    <rPh sb="0" eb="3">
      <t>きじつまえ</t>
    </rPh>
    <rPh sb="3" eb="5">
      <t>とうひょう</t>
    </rPh>
    <phoneticPr fontId="3" type="Hiragana" alignment="distributed"/>
  </si>
  <si>
    <t>作 　　　　谷</t>
    <rPh sb="0" eb="1">
      <t>サク</t>
    </rPh>
    <rPh sb="6" eb="7">
      <t>タニ</t>
    </rPh>
    <phoneticPr fontId="3"/>
  </si>
  <si>
    <t>〔茎崎地区〕</t>
    <rPh sb="1" eb="3">
      <t>クキザキ</t>
    </rPh>
    <rPh sb="3" eb="5">
      <t>チク</t>
    </rPh>
    <phoneticPr fontId="3"/>
  </si>
  <si>
    <t>茎 崎 第 １</t>
    <rPh sb="0" eb="1">
      <t>クキ</t>
    </rPh>
    <rPh sb="2" eb="3">
      <t>ザキ</t>
    </rPh>
    <rPh sb="4" eb="5">
      <t>ダイ</t>
    </rPh>
    <phoneticPr fontId="3"/>
  </si>
  <si>
    <t>茎 崎 第 ２</t>
    <rPh sb="0" eb="1">
      <t>クキ</t>
    </rPh>
    <rPh sb="2" eb="3">
      <t>ザキ</t>
    </rPh>
    <rPh sb="4" eb="5">
      <t>ダイ</t>
    </rPh>
    <phoneticPr fontId="3"/>
  </si>
  <si>
    <t>茎 崎 第 ３</t>
    <rPh sb="0" eb="1">
      <t>クキ</t>
    </rPh>
    <rPh sb="2" eb="3">
      <t>ザキ</t>
    </rPh>
    <rPh sb="4" eb="5">
      <t>ダイ</t>
    </rPh>
    <phoneticPr fontId="3"/>
  </si>
  <si>
    <t>茎 崎 第 ４</t>
    <rPh sb="0" eb="1">
      <t>クキ</t>
    </rPh>
    <rPh sb="2" eb="3">
      <t>ザキ</t>
    </rPh>
    <rPh sb="4" eb="5">
      <t>ダイ</t>
    </rPh>
    <phoneticPr fontId="3"/>
  </si>
  <si>
    <t>茎 崎 第 ５</t>
    <rPh sb="0" eb="1">
      <t>クキ</t>
    </rPh>
    <rPh sb="2" eb="3">
      <t>ザキ</t>
    </rPh>
    <rPh sb="4" eb="5">
      <t>ダイ</t>
    </rPh>
    <phoneticPr fontId="3"/>
  </si>
  <si>
    <t>茎 崎 第 ６</t>
    <rPh sb="0" eb="1">
      <t>クキ</t>
    </rPh>
    <rPh sb="2" eb="3">
      <t>ザキ</t>
    </rPh>
    <rPh sb="4" eb="5">
      <t>ダイ</t>
    </rPh>
    <phoneticPr fontId="3"/>
  </si>
  <si>
    <t>茎 崎 第 ７</t>
    <rPh sb="0" eb="1">
      <t>クキ</t>
    </rPh>
    <rPh sb="2" eb="3">
      <t>ザキ</t>
    </rPh>
    <rPh sb="4" eb="5">
      <t>ダイ</t>
    </rPh>
    <phoneticPr fontId="3"/>
  </si>
  <si>
    <t>茎 崎 第 ８</t>
    <rPh sb="0" eb="1">
      <t>クキ</t>
    </rPh>
    <rPh sb="2" eb="3">
      <t>ザキ</t>
    </rPh>
    <rPh sb="4" eb="5">
      <t>ダイ</t>
    </rPh>
    <phoneticPr fontId="3"/>
  </si>
  <si>
    <t>新現
元別</t>
    <rPh sb="1" eb="2">
      <t>げん</t>
    </rPh>
    <rPh sb="3" eb="4">
      <t>もと</t>
    </rPh>
    <rPh sb="4" eb="5">
      <t>べつ</t>
    </rPh>
    <phoneticPr fontId="3" type="Hiragana"/>
  </si>
  <si>
    <t>無所属</t>
    <rPh sb="0" eb="3">
      <t>むしょぞく</t>
    </rPh>
    <phoneticPr fontId="3" type="Hiragana"/>
  </si>
  <si>
    <t>当落</t>
    <rPh sb="0" eb="2">
      <t>とうらく</t>
    </rPh>
    <phoneticPr fontId="3" type="Hiragana" alignment="distributed"/>
  </si>
  <si>
    <t>当</t>
    <rPh sb="0" eb="1">
      <t>とう</t>
    </rPh>
    <phoneticPr fontId="3" type="Hiragana" alignment="distributed"/>
  </si>
  <si>
    <t>落</t>
    <rPh sb="0" eb="1">
      <t>らく</t>
    </rPh>
    <phoneticPr fontId="3" type="Hiragana" alignment="distributed"/>
  </si>
  <si>
    <t>告示日</t>
    <rPh sb="0" eb="3">
      <t>コクジビ</t>
    </rPh>
    <phoneticPr fontId="3"/>
  </si>
  <si>
    <t>　</t>
    <phoneticPr fontId="3" type="Hiragana" alignment="distributed"/>
  </si>
  <si>
    <t>新</t>
    <rPh sb="0" eb="1">
      <t>しん</t>
    </rPh>
    <phoneticPr fontId="3" type="Hiragana"/>
  </si>
  <si>
    <t>計</t>
    <rPh sb="0" eb="1">
      <t>けい</t>
    </rPh>
    <phoneticPr fontId="3" type="Hiragana" alignment="distributed"/>
  </si>
  <si>
    <t>西  平  塚</t>
    <rPh sb="0" eb="1">
      <t>ニシ</t>
    </rPh>
    <rPh sb="3" eb="4">
      <t>ヒラ</t>
    </rPh>
    <rPh sb="6" eb="7">
      <t>ツカ</t>
    </rPh>
    <phoneticPr fontId="3"/>
  </si>
  <si>
    <t>研究学園</t>
    <rPh sb="0" eb="2">
      <t>ケンキュウ</t>
    </rPh>
    <rPh sb="2" eb="4">
      <t>ガクエン</t>
    </rPh>
    <phoneticPr fontId="3"/>
  </si>
  <si>
    <t>み ど り の</t>
    <phoneticPr fontId="3"/>
  </si>
  <si>
    <t>期日前投票+
不在者投票</t>
    <rPh sb="0" eb="2">
      <t>キジツ</t>
    </rPh>
    <rPh sb="2" eb="3">
      <t>マエ</t>
    </rPh>
    <rPh sb="3" eb="5">
      <t>トウヒョウ</t>
    </rPh>
    <rPh sb="7" eb="12">
      <t>フザイシャトウヒョウ</t>
    </rPh>
    <phoneticPr fontId="3"/>
  </si>
  <si>
    <t>当日投票</t>
    <rPh sb="0" eb="2">
      <t>トウジツ</t>
    </rPh>
    <rPh sb="2" eb="4">
      <t>トウヒョウ</t>
    </rPh>
    <phoneticPr fontId="3"/>
  </si>
  <si>
    <t>当日投票</t>
    <rPh sb="0" eb="4">
      <t>トウジツトウヒョウ</t>
    </rPh>
    <phoneticPr fontId="3"/>
  </si>
  <si>
    <t>現</t>
    <rPh sb="0" eb="1">
      <t>げん</t>
    </rPh>
    <phoneticPr fontId="3" type="Hiragana"/>
  </si>
  <si>
    <t>◎　地区別投票状況（各地区に期日前投票者・不在者投票者含む）</t>
    <rPh sb="2" eb="5">
      <t>チクベツ</t>
    </rPh>
    <rPh sb="5" eb="7">
      <t>トウヒョウ</t>
    </rPh>
    <rPh sb="7" eb="9">
      <t>ジョウキョウ</t>
    </rPh>
    <phoneticPr fontId="3"/>
  </si>
  <si>
    <t>茨城県知事選挙</t>
    <rPh sb="0" eb="3">
      <t>いばらきけん</t>
    </rPh>
    <rPh sb="3" eb="5">
      <t>ちじ</t>
    </rPh>
    <rPh sb="5" eb="7">
      <t>せんきょ</t>
    </rPh>
    <phoneticPr fontId="3" type="Hiragana"/>
  </si>
  <si>
    <t>2人</t>
    <rPh sb="1" eb="2">
      <t>ニン</t>
    </rPh>
    <phoneticPr fontId="3"/>
  </si>
  <si>
    <t>大井川　かずひこ</t>
    <rPh sb="0" eb="3">
      <t>おおいがわ</t>
    </rPh>
    <phoneticPr fontId="3" type="Hiragana" alignment="distributed"/>
  </si>
  <si>
    <t>田中　しげひろ</t>
    <rPh sb="0" eb="2">
      <t>たなか</t>
    </rPh>
    <phoneticPr fontId="3" type="Hiragana" alignment="distributed"/>
  </si>
  <si>
    <t>茎崎第８</t>
  </si>
  <si>
    <t>茎崎第７</t>
  </si>
  <si>
    <t>茎崎第６</t>
  </si>
  <si>
    <t>茎崎第５</t>
  </si>
  <si>
    <t>茎崎第４</t>
  </si>
  <si>
    <t>茎崎第３</t>
  </si>
  <si>
    <t>茎崎第２</t>
  </si>
  <si>
    <t>茎崎第１</t>
  </si>
  <si>
    <t>桜第１６</t>
  </si>
  <si>
    <t>桜第１５</t>
  </si>
  <si>
    <t>桜第１４</t>
  </si>
  <si>
    <t>桜第１３</t>
  </si>
  <si>
    <t>桜第１２</t>
  </si>
  <si>
    <t>桜第１１</t>
  </si>
  <si>
    <t>桜第１０</t>
  </si>
  <si>
    <t>桜第９</t>
  </si>
  <si>
    <t>桜第８</t>
  </si>
  <si>
    <t>桜第７</t>
  </si>
  <si>
    <t>桜第６</t>
  </si>
  <si>
    <t>桜第５</t>
  </si>
  <si>
    <t>桜第４</t>
  </si>
  <si>
    <t>桜第３</t>
  </si>
  <si>
    <t>桜第２</t>
  </si>
  <si>
    <t>桜第１</t>
  </si>
  <si>
    <t>みどりの</t>
  </si>
  <si>
    <t>二の宮</t>
  </si>
  <si>
    <t>小野崎</t>
  </si>
  <si>
    <t>手代木</t>
  </si>
  <si>
    <t>西部</t>
  </si>
  <si>
    <t>稲岡</t>
  </si>
  <si>
    <t>東</t>
  </si>
  <si>
    <t>館野</t>
  </si>
  <si>
    <t>柳橋</t>
  </si>
  <si>
    <t>春日</t>
  </si>
  <si>
    <t>研究学園</t>
  </si>
  <si>
    <t>西平塚</t>
  </si>
  <si>
    <t>苅間</t>
  </si>
  <si>
    <t>島名第３</t>
  </si>
  <si>
    <t>島名第２</t>
  </si>
  <si>
    <t>島名第１</t>
  </si>
  <si>
    <t>真瀬第３</t>
  </si>
  <si>
    <t>真瀬第２</t>
  </si>
  <si>
    <t>真瀬第１</t>
  </si>
  <si>
    <t>谷田部第４</t>
  </si>
  <si>
    <t>谷田部第３</t>
  </si>
  <si>
    <t>谷田部第２</t>
  </si>
  <si>
    <t>谷田部第１</t>
  </si>
  <si>
    <t>豊里第７</t>
  </si>
  <si>
    <t>豊里第６</t>
  </si>
  <si>
    <t>豊里第５</t>
  </si>
  <si>
    <t>豊里第４</t>
  </si>
  <si>
    <t>豊里第３</t>
  </si>
  <si>
    <t>豊里第２</t>
  </si>
  <si>
    <t>豊里第１</t>
  </si>
  <si>
    <t>大穂第５</t>
  </si>
  <si>
    <t>大穂第４</t>
  </si>
  <si>
    <t>大穂第３</t>
  </si>
  <si>
    <t>大穂第２</t>
  </si>
  <si>
    <t>大穂第１</t>
  </si>
  <si>
    <t>洞下</t>
  </si>
  <si>
    <t>菅間</t>
  </si>
  <si>
    <t>安食</t>
  </si>
  <si>
    <t>作谷</t>
  </si>
  <si>
    <t>水守</t>
  </si>
  <si>
    <t>田中</t>
  </si>
  <si>
    <t>国松</t>
  </si>
  <si>
    <t>沼田</t>
  </si>
  <si>
    <t>筑波</t>
  </si>
  <si>
    <t>小沢</t>
  </si>
  <si>
    <t>臼井</t>
  </si>
  <si>
    <t>神郡</t>
  </si>
  <si>
    <t>大形</t>
  </si>
  <si>
    <t>小田</t>
  </si>
  <si>
    <t>北条第２</t>
  </si>
  <si>
    <t>北条第１</t>
  </si>
  <si>
    <t>全体投票率</t>
  </si>
  <si>
    <t>つくば市全体</t>
  </si>
  <si>
    <t>計</t>
  </si>
  <si>
    <t>女</t>
  </si>
  <si>
    <t>男</t>
  </si>
  <si>
    <t>最終報告</t>
  </si>
  <si>
    <t>～18:00</t>
  </si>
  <si>
    <t>～16:00</t>
  </si>
  <si>
    <t>～14:00</t>
  </si>
  <si>
    <t>～11:00</t>
  </si>
  <si>
    <t>7:00～10:00</t>
  </si>
  <si>
    <t>当日有権者数</t>
  </si>
  <si>
    <t>投票区</t>
  </si>
  <si>
    <t>県知事選 ・ 時間別投票状況（令和3年9月5日執行 ・ 最終報告分）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</si>
</sst>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9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9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38" fontId="9" fillId="0" borderId="0" xfId="1" applyFont="1"/>
    <xf numFmtId="38" fontId="9" fillId="0" borderId="1" xfId="1" applyFont="1" applyBorder="1"/>
    <xf numFmtId="38" fontId="9" fillId="0" borderId="0" xfId="1" applyFont="1" applyBorder="1"/>
    <xf numFmtId="38" fontId="8" fillId="0" borderId="2" xfId="1" applyFont="1" applyBorder="1"/>
    <xf numFmtId="40" fontId="8" fillId="0" borderId="2" xfId="1" applyNumberFormat="1" applyFont="1" applyBorder="1"/>
    <xf numFmtId="40" fontId="8" fillId="0" borderId="3" xfId="1" applyNumberFormat="1" applyFont="1" applyBorder="1"/>
    <xf numFmtId="38" fontId="8" fillId="0" borderId="4" xfId="1" applyFont="1" applyBorder="1"/>
    <xf numFmtId="40" fontId="8" fillId="0" borderId="5" xfId="1" applyNumberFormat="1" applyFont="1" applyBorder="1"/>
    <xf numFmtId="38" fontId="9" fillId="0" borderId="0" xfId="1" applyFont="1" applyAlignment="1">
      <alignment horizont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8" fillId="0" borderId="1" xfId="1" applyFont="1" applyBorder="1"/>
    <xf numFmtId="40" fontId="8" fillId="0" borderId="1" xfId="1" applyNumberFormat="1" applyFont="1" applyBorder="1"/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/>
    <xf numFmtId="40" fontId="8" fillId="0" borderId="0" xfId="1" applyNumberFormat="1" applyFont="1" applyBorder="1"/>
    <xf numFmtId="38" fontId="9" fillId="0" borderId="4" xfId="1" applyFont="1" applyBorder="1" applyAlignment="1">
      <alignment horizontal="center" vertical="center"/>
    </xf>
    <xf numFmtId="40" fontId="8" fillId="0" borderId="22" xfId="1" applyNumberFormat="1" applyFont="1" applyBorder="1"/>
    <xf numFmtId="40" fontId="8" fillId="0" borderId="23" xfId="1" applyNumberFormat="1" applyFont="1" applyBorder="1"/>
    <xf numFmtId="38" fontId="9" fillId="0" borderId="5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56" xfId="1" applyFont="1" applyBorder="1" applyAlignment="1">
      <alignment horizontal="center" vertical="center"/>
    </xf>
    <xf numFmtId="6" fontId="9" fillId="0" borderId="2" xfId="2" applyFont="1" applyBorder="1" applyAlignment="1">
      <alignment horizontal="center" vertical="center"/>
    </xf>
    <xf numFmtId="38" fontId="9" fillId="0" borderId="56" xfId="1" applyFont="1" applyBorder="1" applyAlignment="1">
      <alignment horizontal="left" vertical="center" wrapText="1"/>
    </xf>
    <xf numFmtId="38" fontId="9" fillId="0" borderId="60" xfId="1" applyFont="1" applyBorder="1" applyAlignment="1">
      <alignment horizontal="left" vertical="center" wrapText="1"/>
    </xf>
    <xf numFmtId="38" fontId="8" fillId="0" borderId="22" xfId="1" applyFont="1" applyBorder="1"/>
    <xf numFmtId="38" fontId="8" fillId="0" borderId="6" xfId="1" applyFont="1" applyBorder="1" applyAlignment="1">
      <alignment shrinkToFit="1"/>
    </xf>
    <xf numFmtId="38" fontId="7" fillId="0" borderId="9" xfId="1" applyFont="1" applyBorder="1" applyAlignment="1">
      <alignment horizontal="center" vertical="center" shrinkToFit="1"/>
    </xf>
    <xf numFmtId="38" fontId="8" fillId="0" borderId="20" xfId="1" applyFont="1" applyBorder="1" applyAlignment="1">
      <alignment shrinkToFit="1"/>
    </xf>
    <xf numFmtId="38" fontId="8" fillId="0" borderId="18" xfId="1" applyFont="1" applyBorder="1" applyAlignment="1">
      <alignment shrinkToFit="1"/>
    </xf>
    <xf numFmtId="40" fontId="8" fillId="0" borderId="18" xfId="1" applyNumberFormat="1" applyFont="1" applyBorder="1" applyAlignment="1">
      <alignment shrinkToFit="1"/>
    </xf>
    <xf numFmtId="40" fontId="8" fillId="0" borderId="7" xfId="1" applyNumberFormat="1" applyFont="1" applyBorder="1" applyAlignment="1">
      <alignment shrinkToFit="1"/>
    </xf>
    <xf numFmtId="40" fontId="8" fillId="0" borderId="61" xfId="1" applyNumberFormat="1" applyFont="1" applyBorder="1" applyAlignment="1">
      <alignment shrinkToFit="1"/>
    </xf>
    <xf numFmtId="38" fontId="9" fillId="0" borderId="0" xfId="1" applyFont="1" applyAlignment="1">
      <alignment shrinkToFit="1"/>
    </xf>
    <xf numFmtId="40" fontId="8" fillId="0" borderId="6" xfId="1" applyNumberFormat="1" applyFont="1" applyBorder="1" applyAlignment="1">
      <alignment shrinkToFit="1"/>
    </xf>
    <xf numFmtId="40" fontId="8" fillId="0" borderId="21" xfId="1" applyNumberFormat="1" applyFont="1" applyBorder="1" applyAlignment="1">
      <alignment shrinkToFit="1"/>
    </xf>
    <xf numFmtId="179" fontId="8" fillId="0" borderId="2" xfId="0" applyNumberFormat="1" applyFont="1" applyBorder="1" applyAlignment="1">
      <alignment horizontal="right"/>
    </xf>
    <xf numFmtId="38" fontId="8" fillId="0" borderId="2" xfId="1" applyFont="1" applyBorder="1" applyAlignment="1">
      <alignment horizontal="right" shrinkToFit="1"/>
    </xf>
    <xf numFmtId="179" fontId="8" fillId="0" borderId="22" xfId="0" applyNumberFormat="1" applyFont="1" applyBorder="1" applyAlignment="1">
      <alignment horizontal="right"/>
    </xf>
    <xf numFmtId="38" fontId="8" fillId="0" borderId="4" xfId="1" applyFont="1" applyBorder="1" applyAlignment="1">
      <alignment horizontal="right" shrinkToFit="1"/>
    </xf>
    <xf numFmtId="10" fontId="10" fillId="0" borderId="42" xfId="0" applyNumberFormat="1" applyFont="1" applyBorder="1" applyAlignment="1">
      <alignment horizontal="center" vertical="center"/>
    </xf>
    <xf numFmtId="10" fontId="10" fillId="0" borderId="43" xfId="0" applyNumberFormat="1" applyFont="1" applyBorder="1" applyAlignment="1">
      <alignment horizontal="center" vertical="center"/>
    </xf>
    <xf numFmtId="10" fontId="10" fillId="0" borderId="46" xfId="0" applyNumberFormat="1" applyFont="1" applyBorder="1" applyAlignment="1">
      <alignment horizontal="center" vertical="center"/>
    </xf>
    <xf numFmtId="10" fontId="10" fillId="0" borderId="14" xfId="0" applyNumberFormat="1" applyFont="1" applyBorder="1" applyAlignment="1">
      <alignment horizontal="center" vertical="center"/>
    </xf>
    <xf numFmtId="10" fontId="10" fillId="0" borderId="33" xfId="0" applyNumberFormat="1" applyFont="1" applyBorder="1" applyAlignment="1">
      <alignment horizontal="center" vertical="center"/>
    </xf>
    <xf numFmtId="10" fontId="10" fillId="0" borderId="38" xfId="0" applyNumberFormat="1" applyFont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10" fontId="10" fillId="0" borderId="39" xfId="0" applyNumberFormat="1" applyFont="1" applyBorder="1" applyAlignment="1">
      <alignment horizontal="center" vertical="center"/>
    </xf>
    <xf numFmtId="10" fontId="10" fillId="0" borderId="40" xfId="0" applyNumberFormat="1" applyFont="1" applyBorder="1" applyAlignment="1">
      <alignment horizontal="center" vertical="center"/>
    </xf>
    <xf numFmtId="10" fontId="10" fillId="0" borderId="41" xfId="0" applyNumberFormat="1" applyFont="1" applyBorder="1" applyAlignment="1">
      <alignment horizontal="center" vertical="center"/>
    </xf>
    <xf numFmtId="10" fontId="10" fillId="0" borderId="45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10" fontId="10" fillId="0" borderId="44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38" fontId="10" fillId="0" borderId="42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38" fontId="10" fillId="0" borderId="44" xfId="1" applyFont="1" applyBorder="1" applyAlignment="1">
      <alignment horizontal="center" vertical="center"/>
    </xf>
    <xf numFmtId="38" fontId="10" fillId="0" borderId="39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41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0" fontId="8" fillId="0" borderId="19" xfId="0" applyNumberFormat="1" applyFont="1" applyBorder="1" applyAlignment="1">
      <alignment horizontal="center" vertical="center"/>
    </xf>
    <xf numFmtId="10" fontId="8" fillId="0" borderId="1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58" fontId="8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10" fillId="0" borderId="22" xfId="0" applyNumberFormat="1" applyFont="1" applyBorder="1" applyAlignment="1">
      <alignment horizontal="center" vertical="center"/>
    </xf>
    <xf numFmtId="10" fontId="10" fillId="0" borderId="55" xfId="0" applyNumberFormat="1" applyFont="1" applyBorder="1" applyAlignment="1">
      <alignment horizontal="center" vertical="center"/>
    </xf>
    <xf numFmtId="10" fontId="10" fillId="0" borderId="53" xfId="0" applyNumberFormat="1" applyFont="1" applyBorder="1" applyAlignment="1">
      <alignment horizontal="center" vertical="center"/>
    </xf>
    <xf numFmtId="10" fontId="10" fillId="0" borderId="54" xfId="0" applyNumberFormat="1" applyFont="1" applyBorder="1" applyAlignment="1">
      <alignment horizontal="center" vertical="center"/>
    </xf>
    <xf numFmtId="10" fontId="10" fillId="0" borderId="62" xfId="0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/>
    </xf>
    <xf numFmtId="38" fontId="9" fillId="0" borderId="0" xfId="1" applyFont="1" applyAlignment="1">
      <alignment horizontal="left"/>
    </xf>
    <xf numFmtId="38" fontId="9" fillId="0" borderId="50" xfId="1" applyFont="1" applyBorder="1" applyAlignment="1">
      <alignment horizontal="left" vertical="center" wrapText="1"/>
    </xf>
    <xf numFmtId="38" fontId="9" fillId="0" borderId="51" xfId="1" applyFont="1" applyBorder="1" applyAlignment="1">
      <alignment horizontal="left" vertical="center" wrapText="1"/>
    </xf>
    <xf numFmtId="38" fontId="9" fillId="0" borderId="12" xfId="1" applyFont="1" applyBorder="1" applyAlignment="1">
      <alignment horizontal="center" vertical="center"/>
    </xf>
    <xf numFmtId="38" fontId="9" fillId="0" borderId="48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49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wrapText="1" shrinkToFit="1"/>
    </xf>
    <xf numFmtId="38" fontId="5" fillId="0" borderId="15" xfId="1" applyFont="1" applyBorder="1" applyAlignment="1">
      <alignment horizontal="center" vertical="center" wrapText="1" shrinkToFi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2" xfId="1" applyFont="1" applyBorder="1" applyAlignment="1">
      <alignment horizontal="left" vertical="center" wrapText="1"/>
    </xf>
    <xf numFmtId="38" fontId="9" fillId="0" borderId="25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0" fontId="12" fillId="0" borderId="0" xfId="3" applyFont="1" applyFill="1" applyBorder="1">
      <alignment vertical="center"/>
    </xf>
    <xf numFmtId="0" fontId="1" fillId="0" borderId="63" xfId="3" applyFont="1" applyFill="1" applyBorder="1" applyAlignment="1">
      <alignment vertical="center" wrapText="1"/>
    </xf>
    <xf numFmtId="0" fontId="1" fillId="0" borderId="64" xfId="3" applyFont="1" applyFill="1" applyBorder="1" applyAlignment="1">
      <alignment vertical="center" wrapText="1"/>
    </xf>
    <xf numFmtId="0" fontId="1" fillId="0" borderId="65" xfId="3" applyFont="1" applyFill="1" applyBorder="1" applyAlignment="1">
      <alignment vertical="center" wrapText="1"/>
    </xf>
    <xf numFmtId="3" fontId="1" fillId="0" borderId="64" xfId="3" applyNumberFormat="1" applyFont="1" applyFill="1" applyBorder="1" applyAlignment="1">
      <alignment vertical="center" wrapText="1"/>
    </xf>
    <xf numFmtId="3" fontId="1" fillId="0" borderId="65" xfId="3" applyNumberFormat="1" applyFont="1" applyFill="1" applyBorder="1" applyAlignment="1">
      <alignment vertical="center" wrapText="1"/>
    </xf>
    <xf numFmtId="0" fontId="1" fillId="0" borderId="66" xfId="3" applyFont="1" applyFill="1" applyBorder="1" applyAlignment="1">
      <alignment vertical="center" wrapText="1"/>
    </xf>
    <xf numFmtId="0" fontId="1" fillId="0" borderId="67" xfId="3" applyFont="1" applyFill="1" applyBorder="1" applyAlignment="1">
      <alignment vertical="center" wrapText="1"/>
    </xf>
    <xf numFmtId="0" fontId="1" fillId="0" borderId="68" xfId="3" applyFont="1" applyFill="1" applyBorder="1" applyAlignment="1">
      <alignment vertical="center" wrapText="1"/>
    </xf>
    <xf numFmtId="3" fontId="1" fillId="0" borderId="67" xfId="3" applyNumberFormat="1" applyFont="1" applyFill="1" applyBorder="1" applyAlignment="1">
      <alignment vertical="center" wrapText="1"/>
    </xf>
    <xf numFmtId="3" fontId="1" fillId="0" borderId="68" xfId="3" applyNumberFormat="1" applyFont="1" applyFill="1" applyBorder="1" applyAlignment="1">
      <alignment vertical="center" wrapText="1"/>
    </xf>
    <xf numFmtId="3" fontId="1" fillId="0" borderId="66" xfId="3" applyNumberFormat="1" applyFont="1" applyFill="1" applyBorder="1" applyAlignment="1">
      <alignment vertical="center" wrapText="1"/>
    </xf>
    <xf numFmtId="10" fontId="1" fillId="0" borderId="63" xfId="3" applyNumberFormat="1" applyFont="1" applyFill="1" applyBorder="1" applyAlignment="1">
      <alignment vertical="center" wrapText="1"/>
    </xf>
    <xf numFmtId="10" fontId="1" fillId="0" borderId="64" xfId="3" applyNumberFormat="1" applyFont="1" applyFill="1" applyBorder="1" applyAlignment="1">
      <alignment vertical="center" wrapText="1"/>
    </xf>
    <xf numFmtId="10" fontId="1" fillId="0" borderId="65" xfId="3" applyNumberFormat="1" applyFont="1" applyFill="1" applyBorder="1" applyAlignment="1">
      <alignment vertical="center" wrapText="1"/>
    </xf>
    <xf numFmtId="0" fontId="12" fillId="0" borderId="64" xfId="3" applyFont="1" applyFill="1" applyBorder="1" applyAlignment="1">
      <alignment vertical="center" wrapText="1"/>
    </xf>
    <xf numFmtId="0" fontId="12" fillId="0" borderId="65" xfId="3" applyFont="1" applyFill="1" applyBorder="1" applyAlignment="1">
      <alignment vertical="center" wrapText="1"/>
    </xf>
    <xf numFmtId="3" fontId="1" fillId="0" borderId="63" xfId="3" applyNumberFormat="1" applyFont="1" applyFill="1" applyBorder="1" applyAlignment="1">
      <alignment vertical="center" wrapText="1"/>
    </xf>
    <xf numFmtId="0" fontId="13" fillId="0" borderId="63" xfId="3" applyFont="1" applyFill="1" applyBorder="1" applyAlignment="1">
      <alignment horizontal="center" vertical="center" wrapText="1"/>
    </xf>
    <xf numFmtId="0" fontId="13" fillId="0" borderId="64" xfId="3" applyFont="1" applyFill="1" applyBorder="1" applyAlignment="1">
      <alignment horizontal="center" vertical="center" wrapText="1"/>
    </xf>
    <xf numFmtId="0" fontId="13" fillId="0" borderId="65" xfId="3" applyFont="1" applyFill="1" applyBorder="1" applyAlignment="1">
      <alignment horizontal="center" vertical="center" wrapText="1"/>
    </xf>
    <xf numFmtId="0" fontId="13" fillId="0" borderId="69" xfId="3" applyFont="1" applyFill="1" applyBorder="1" applyAlignment="1">
      <alignment horizontal="center" vertical="center" wrapText="1"/>
    </xf>
    <xf numFmtId="0" fontId="13" fillId="0" borderId="70" xfId="3" applyFont="1" applyFill="1" applyBorder="1" applyAlignment="1">
      <alignment horizontal="center" vertical="center" wrapText="1"/>
    </xf>
    <xf numFmtId="0" fontId="13" fillId="0" borderId="71" xfId="3" applyFont="1" applyFill="1" applyBorder="1" applyAlignment="1">
      <alignment horizontal="center" vertical="center" wrapText="1"/>
    </xf>
    <xf numFmtId="0" fontId="13" fillId="0" borderId="72" xfId="3" applyFont="1" applyFill="1" applyBorder="1" applyAlignment="1">
      <alignment horizontal="center" vertical="center" wrapText="1"/>
    </xf>
    <xf numFmtId="0" fontId="13" fillId="0" borderId="73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left" vertical="center" wrapText="1"/>
    </xf>
    <xf numFmtId="58" fontId="8" fillId="0" borderId="14" xfId="0" applyNumberFormat="1" applyFont="1" applyBorder="1" applyAlignment="1">
      <alignment horizontal="center" vertical="center"/>
    </xf>
    <xf numFmtId="58" fontId="8" fillId="0" borderId="33" xfId="0" applyNumberFormat="1" applyFont="1" applyBorder="1" applyAlignment="1">
      <alignment horizontal="center" vertical="center"/>
    </xf>
    <xf numFmtId="58" fontId="8" fillId="0" borderId="74" xfId="0" applyNumberFormat="1" applyFont="1" applyBorder="1" applyAlignment="1">
      <alignment horizontal="center" vertical="center"/>
    </xf>
    <xf numFmtId="58" fontId="8" fillId="0" borderId="48" xfId="0" applyNumberFormat="1" applyFont="1" applyBorder="1" applyAlignment="1">
      <alignment horizontal="center" vertical="center"/>
    </xf>
    <xf numFmtId="58" fontId="8" fillId="0" borderId="75" xfId="0" applyNumberFormat="1" applyFont="1" applyBorder="1" applyAlignment="1">
      <alignment horizontal="center" vertical="center"/>
    </xf>
    <xf numFmtId="38" fontId="8" fillId="0" borderId="2" xfId="1" applyFont="1" applyBorder="1" applyAlignment="1"/>
    <xf numFmtId="38" fontId="8" fillId="0" borderId="2" xfId="1" applyFont="1" applyBorder="1" applyAlignment="1">
      <alignment horizontal="right"/>
    </xf>
    <xf numFmtId="38" fontId="8" fillId="0" borderId="4" xfId="1" applyFont="1" applyBorder="1" applyAlignment="1"/>
    <xf numFmtId="38" fontId="8" fillId="0" borderId="4" xfId="1" applyFont="1" applyBorder="1" applyAlignment="1">
      <alignment horizontal="right"/>
    </xf>
    <xf numFmtId="38" fontId="8" fillId="0" borderId="6" xfId="1" applyFont="1" applyBorder="1" applyAlignment="1">
      <alignment horizontal="right" shrinkToFit="1"/>
    </xf>
    <xf numFmtId="0" fontId="5" fillId="0" borderId="0" xfId="0" applyFont="1"/>
    <xf numFmtId="14" fontId="5" fillId="0" borderId="0" xfId="0" applyNumberFormat="1" applyFont="1"/>
    <xf numFmtId="38" fontId="10" fillId="0" borderId="6" xfId="1" applyFont="1" applyBorder="1" applyAlignment="1">
      <alignment shrinkToFit="1"/>
    </xf>
    <xf numFmtId="0" fontId="5" fillId="0" borderId="0" xfId="0" applyFont="1" applyAlignment="1">
      <alignment shrinkToFit="1"/>
    </xf>
    <xf numFmtId="38" fontId="8" fillId="0" borderId="2" xfId="1" applyFont="1" applyBorder="1" applyAlignment="1">
      <alignment shrinkToFit="1"/>
    </xf>
    <xf numFmtId="179" fontId="8" fillId="0" borderId="54" xfId="0" applyNumberFormat="1" applyFont="1" applyBorder="1" applyAlignment="1">
      <alignment horizontal="right"/>
    </xf>
    <xf numFmtId="179" fontId="8" fillId="0" borderId="2" xfId="0" applyNumberFormat="1" applyFont="1" applyBorder="1" applyAlignment="1"/>
    <xf numFmtId="179" fontId="8" fillId="0" borderId="22" xfId="0" applyNumberFormat="1" applyFont="1" applyBorder="1" applyAlignment="1"/>
    <xf numFmtId="38" fontId="8" fillId="0" borderId="0" xfId="1" applyFont="1" applyBorder="1" applyAlignment="1">
      <alignment shrinkToFit="1"/>
    </xf>
  </cellXfs>
  <cellStyles count="4">
    <cellStyle name="桁区切り" xfId="1" builtinId="6"/>
    <cellStyle name="通貨" xfId="2" builtinId="7"/>
    <cellStyle name="標準" xfId="0" builtinId="0"/>
    <cellStyle name="標準 2" xfId="3" xr:uid="{BAFD0E98-6BC9-4515-9ED3-42D5F520A4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46"/>
  <sheetViews>
    <sheetView tabSelected="1" workbookViewId="0">
      <selection activeCell="AL4" sqref="AL4:AS4"/>
    </sheetView>
  </sheetViews>
  <sheetFormatPr defaultColWidth="1.6640625" defaultRowHeight="13.2" x14ac:dyDescent="0.2"/>
  <cols>
    <col min="1" max="16384" width="1.6640625" style="2"/>
  </cols>
  <sheetData>
    <row r="1" spans="2:112" ht="41.25" customHeight="1" thickBot="1" x14ac:dyDescent="0.25">
      <c r="B1" s="118" t="s">
        <v>133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2:112" ht="22.5" customHeight="1" x14ac:dyDescent="0.2">
      <c r="B2" s="128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22">
        <v>44444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4"/>
      <c r="Z2" s="131"/>
      <c r="AA2" s="132"/>
      <c r="AB2" s="132"/>
      <c r="AC2" s="133"/>
      <c r="AD2" s="133"/>
      <c r="AE2" s="133"/>
      <c r="AF2" s="133"/>
      <c r="AG2" s="133"/>
      <c r="AH2" s="133"/>
      <c r="AI2" s="133"/>
      <c r="AJ2" s="133"/>
      <c r="AK2" s="133"/>
      <c r="AL2" s="105" t="s">
        <v>9</v>
      </c>
      <c r="AM2" s="105"/>
      <c r="AN2" s="105"/>
      <c r="AO2" s="105"/>
      <c r="AP2" s="105"/>
      <c r="AQ2" s="105"/>
      <c r="AR2" s="105"/>
      <c r="AS2" s="105"/>
      <c r="AT2" s="105" t="s">
        <v>10</v>
      </c>
      <c r="AU2" s="105"/>
      <c r="AV2" s="105"/>
      <c r="AW2" s="105"/>
      <c r="AX2" s="105"/>
      <c r="AY2" s="105"/>
      <c r="AZ2" s="105"/>
      <c r="BA2" s="105"/>
      <c r="BB2" s="105" t="s">
        <v>11</v>
      </c>
      <c r="BC2" s="105"/>
      <c r="BD2" s="105"/>
      <c r="BE2" s="105"/>
      <c r="BF2" s="105"/>
      <c r="BG2" s="105"/>
      <c r="BH2" s="105"/>
      <c r="BI2" s="106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112" ht="22.5" customHeight="1" x14ac:dyDescent="0.2">
      <c r="B3" s="129" t="s">
        <v>121</v>
      </c>
      <c r="C3" s="72"/>
      <c r="D3" s="72"/>
      <c r="E3" s="72"/>
      <c r="F3" s="72"/>
      <c r="G3" s="72"/>
      <c r="H3" s="72"/>
      <c r="I3" s="72"/>
      <c r="J3" s="72"/>
      <c r="K3" s="72"/>
      <c r="L3" s="190">
        <v>44427</v>
      </c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2"/>
      <c r="Z3" s="127" t="s">
        <v>5</v>
      </c>
      <c r="AA3" s="127"/>
      <c r="AB3" s="127"/>
      <c r="AC3" s="72"/>
      <c r="AD3" s="72"/>
      <c r="AE3" s="72"/>
      <c r="AF3" s="72"/>
      <c r="AG3" s="72"/>
      <c r="AH3" s="72"/>
      <c r="AI3" s="72"/>
      <c r="AJ3" s="72"/>
      <c r="AK3" s="72"/>
      <c r="AL3" s="67">
        <v>96864</v>
      </c>
      <c r="AM3" s="67"/>
      <c r="AN3" s="67"/>
      <c r="AO3" s="67"/>
      <c r="AP3" s="67"/>
      <c r="AQ3" s="67"/>
      <c r="AR3" s="67"/>
      <c r="AS3" s="67"/>
      <c r="AT3" s="67">
        <v>94598</v>
      </c>
      <c r="AU3" s="67"/>
      <c r="AV3" s="67"/>
      <c r="AW3" s="67"/>
      <c r="AX3" s="67"/>
      <c r="AY3" s="67"/>
      <c r="AZ3" s="67"/>
      <c r="BA3" s="67"/>
      <c r="BB3" s="67">
        <f>SUM(AL3:BA3)</f>
        <v>191462</v>
      </c>
      <c r="BC3" s="67"/>
      <c r="BD3" s="67"/>
      <c r="BE3" s="67"/>
      <c r="BF3" s="67"/>
      <c r="BG3" s="67"/>
      <c r="BH3" s="67"/>
      <c r="BI3" s="107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2:112" ht="22.5" customHeight="1" x14ac:dyDescent="0.2">
      <c r="B4" s="129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 t="s">
        <v>134</v>
      </c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123"/>
      <c r="Z4" s="127" t="s">
        <v>6</v>
      </c>
      <c r="AA4" s="127"/>
      <c r="AB4" s="127"/>
      <c r="AC4" s="72"/>
      <c r="AD4" s="72"/>
      <c r="AE4" s="72"/>
      <c r="AF4" s="72"/>
      <c r="AG4" s="72"/>
      <c r="AH4" s="72"/>
      <c r="AI4" s="72"/>
      <c r="AJ4" s="72"/>
      <c r="AK4" s="72"/>
      <c r="AL4" s="67">
        <v>95538</v>
      </c>
      <c r="AM4" s="67"/>
      <c r="AN4" s="67"/>
      <c r="AO4" s="67"/>
      <c r="AP4" s="67"/>
      <c r="AQ4" s="67"/>
      <c r="AR4" s="67"/>
      <c r="AS4" s="67"/>
      <c r="AT4" s="67">
        <v>93535</v>
      </c>
      <c r="AU4" s="67"/>
      <c r="AV4" s="67"/>
      <c r="AW4" s="67"/>
      <c r="AX4" s="67"/>
      <c r="AY4" s="67"/>
      <c r="AZ4" s="67"/>
      <c r="BA4" s="67"/>
      <c r="BB4" s="67">
        <f>SUM(AL4:BA4)</f>
        <v>189073</v>
      </c>
      <c r="BC4" s="67"/>
      <c r="BD4" s="67"/>
      <c r="BE4" s="67"/>
      <c r="BF4" s="67"/>
      <c r="BG4" s="67"/>
      <c r="BH4" s="67"/>
      <c r="BI4" s="107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2:112" ht="22.5" customHeight="1" x14ac:dyDescent="0.2">
      <c r="B5" s="129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124">
        <v>1</v>
      </c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  <c r="Z5" s="127" t="s">
        <v>7</v>
      </c>
      <c r="AA5" s="127"/>
      <c r="AB5" s="127"/>
      <c r="AC5" s="72"/>
      <c r="AD5" s="72"/>
      <c r="AE5" s="72"/>
      <c r="AF5" s="72"/>
      <c r="AG5" s="72"/>
      <c r="AH5" s="72"/>
      <c r="AI5" s="72"/>
      <c r="AJ5" s="72"/>
      <c r="AK5" s="72"/>
      <c r="AL5" s="67">
        <v>32227</v>
      </c>
      <c r="AM5" s="67"/>
      <c r="AN5" s="67"/>
      <c r="AO5" s="67"/>
      <c r="AP5" s="67"/>
      <c r="AQ5" s="67"/>
      <c r="AR5" s="67"/>
      <c r="AS5" s="67"/>
      <c r="AT5" s="67">
        <v>32574</v>
      </c>
      <c r="AU5" s="67"/>
      <c r="AV5" s="67"/>
      <c r="AW5" s="67"/>
      <c r="AX5" s="67"/>
      <c r="AY5" s="67"/>
      <c r="AZ5" s="67"/>
      <c r="BA5" s="67"/>
      <c r="BB5" s="67">
        <f>SUM(AL5:BA5)</f>
        <v>64801</v>
      </c>
      <c r="BC5" s="67"/>
      <c r="BD5" s="67"/>
      <c r="BE5" s="67"/>
      <c r="BF5" s="67"/>
      <c r="BG5" s="67"/>
      <c r="BH5" s="67"/>
      <c r="BI5" s="107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2:112" ht="22.5" customHeight="1" thickBot="1" x14ac:dyDescent="0.25">
      <c r="B6" s="120" t="s">
        <v>3</v>
      </c>
      <c r="C6" s="121"/>
      <c r="D6" s="121"/>
      <c r="E6" s="121"/>
      <c r="F6" s="121"/>
      <c r="G6" s="121"/>
      <c r="H6" s="121"/>
      <c r="I6" s="121"/>
      <c r="J6" s="121"/>
      <c r="K6" s="121"/>
      <c r="L6" s="121" t="s">
        <v>4</v>
      </c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6"/>
      <c r="Z6" s="130" t="s">
        <v>8</v>
      </c>
      <c r="AA6" s="130"/>
      <c r="AB6" s="130"/>
      <c r="AC6" s="121"/>
      <c r="AD6" s="121"/>
      <c r="AE6" s="121"/>
      <c r="AF6" s="121"/>
      <c r="AG6" s="121"/>
      <c r="AH6" s="121"/>
      <c r="AI6" s="121"/>
      <c r="AJ6" s="121"/>
      <c r="AK6" s="121"/>
      <c r="AL6" s="95">
        <f>AL5/AL4*1</f>
        <v>0.33732127530406747</v>
      </c>
      <c r="AM6" s="95"/>
      <c r="AN6" s="95"/>
      <c r="AO6" s="95"/>
      <c r="AP6" s="95"/>
      <c r="AQ6" s="95"/>
      <c r="AR6" s="95"/>
      <c r="AS6" s="95"/>
      <c r="AT6" s="95">
        <f>AT5/AT4*1</f>
        <v>0.34825466402950767</v>
      </c>
      <c r="AU6" s="95"/>
      <c r="AV6" s="95"/>
      <c r="AW6" s="95"/>
      <c r="AX6" s="95"/>
      <c r="AY6" s="95"/>
      <c r="AZ6" s="95"/>
      <c r="BA6" s="95"/>
      <c r="BB6" s="95">
        <f>BB5/BB4*1</f>
        <v>0.34273005664478801</v>
      </c>
      <c r="BC6" s="95"/>
      <c r="BD6" s="95"/>
      <c r="BE6" s="95"/>
      <c r="BF6" s="95"/>
      <c r="BG6" s="95"/>
      <c r="BH6" s="95"/>
      <c r="BI6" s="96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2:112" ht="22.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2:112" ht="22.5" customHeight="1" thickBot="1" x14ac:dyDescent="0.25">
      <c r="B8" s="119" t="s">
        <v>101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2:112" ht="20.100000000000001" customHeight="1" x14ac:dyDescent="0.2">
      <c r="B9" s="100" t="s">
        <v>27</v>
      </c>
      <c r="C9" s="101"/>
      <c r="D9" s="101"/>
      <c r="E9" s="101"/>
      <c r="F9" s="101"/>
      <c r="G9" s="101"/>
      <c r="H9" s="101"/>
      <c r="I9" s="101"/>
      <c r="J9" s="101"/>
      <c r="K9" s="108" t="s">
        <v>18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10"/>
      <c r="AC9" s="97" t="s">
        <v>19</v>
      </c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104"/>
      <c r="AU9" s="97" t="s">
        <v>20</v>
      </c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9"/>
    </row>
    <row r="10" spans="2:112" ht="20.100000000000001" customHeight="1" x14ac:dyDescent="0.2">
      <c r="B10" s="102"/>
      <c r="C10" s="103"/>
      <c r="D10" s="103"/>
      <c r="E10" s="103"/>
      <c r="F10" s="103"/>
      <c r="G10" s="103"/>
      <c r="H10" s="103"/>
      <c r="I10" s="103"/>
      <c r="J10" s="103"/>
      <c r="K10" s="94" t="s">
        <v>9</v>
      </c>
      <c r="L10" s="63"/>
      <c r="M10" s="63"/>
      <c r="N10" s="63"/>
      <c r="O10" s="63"/>
      <c r="P10" s="64"/>
      <c r="Q10" s="66" t="s">
        <v>10</v>
      </c>
      <c r="R10" s="66"/>
      <c r="S10" s="66"/>
      <c r="T10" s="66"/>
      <c r="U10" s="66"/>
      <c r="V10" s="66"/>
      <c r="W10" s="66" t="s">
        <v>11</v>
      </c>
      <c r="X10" s="66"/>
      <c r="Y10" s="66"/>
      <c r="Z10" s="66"/>
      <c r="AA10" s="66"/>
      <c r="AB10" s="66"/>
      <c r="AC10" s="66" t="s">
        <v>9</v>
      </c>
      <c r="AD10" s="66"/>
      <c r="AE10" s="66"/>
      <c r="AF10" s="66"/>
      <c r="AG10" s="66"/>
      <c r="AH10" s="66"/>
      <c r="AI10" s="66" t="s">
        <v>10</v>
      </c>
      <c r="AJ10" s="66"/>
      <c r="AK10" s="66"/>
      <c r="AL10" s="66"/>
      <c r="AM10" s="66"/>
      <c r="AN10" s="66"/>
      <c r="AO10" s="66" t="s">
        <v>11</v>
      </c>
      <c r="AP10" s="66"/>
      <c r="AQ10" s="66"/>
      <c r="AR10" s="66"/>
      <c r="AS10" s="66"/>
      <c r="AT10" s="66"/>
      <c r="AU10" s="66" t="s">
        <v>9</v>
      </c>
      <c r="AV10" s="66"/>
      <c r="AW10" s="66"/>
      <c r="AX10" s="66"/>
      <c r="AY10" s="66"/>
      <c r="AZ10" s="66" t="s">
        <v>10</v>
      </c>
      <c r="BA10" s="66"/>
      <c r="BB10" s="66"/>
      <c r="BC10" s="66"/>
      <c r="BD10" s="66"/>
      <c r="BE10" s="111" t="s">
        <v>11</v>
      </c>
      <c r="BF10" s="60"/>
      <c r="BG10" s="60"/>
      <c r="BH10" s="60"/>
      <c r="BI10" s="112"/>
    </row>
    <row r="11" spans="2:112" ht="20.100000000000001" customHeight="1" x14ac:dyDescent="0.2">
      <c r="B11" s="75" t="s">
        <v>12</v>
      </c>
      <c r="C11" s="66"/>
      <c r="D11" s="66"/>
      <c r="E11" s="66"/>
      <c r="F11" s="66"/>
      <c r="G11" s="66"/>
      <c r="H11" s="66"/>
      <c r="I11" s="66"/>
      <c r="J11" s="66"/>
      <c r="K11" s="76">
        <v>7329</v>
      </c>
      <c r="L11" s="77"/>
      <c r="M11" s="77"/>
      <c r="N11" s="77"/>
      <c r="O11" s="77"/>
      <c r="P11" s="78"/>
      <c r="Q11" s="73">
        <v>7551</v>
      </c>
      <c r="R11" s="73"/>
      <c r="S11" s="73"/>
      <c r="T11" s="73"/>
      <c r="U11" s="73"/>
      <c r="V11" s="73"/>
      <c r="W11" s="76">
        <f t="shared" ref="W11:W16" si="0">SUM(K11:V11)</f>
        <v>14880</v>
      </c>
      <c r="X11" s="77"/>
      <c r="Y11" s="77"/>
      <c r="Z11" s="77"/>
      <c r="AA11" s="77"/>
      <c r="AB11" s="78"/>
      <c r="AC11" s="73">
        <v>1565</v>
      </c>
      <c r="AD11" s="73"/>
      <c r="AE11" s="73"/>
      <c r="AF11" s="73"/>
      <c r="AG11" s="73"/>
      <c r="AH11" s="73"/>
      <c r="AI11" s="73">
        <v>1401</v>
      </c>
      <c r="AJ11" s="73"/>
      <c r="AK11" s="73"/>
      <c r="AL11" s="73"/>
      <c r="AM11" s="73"/>
      <c r="AN11" s="73"/>
      <c r="AO11" s="73">
        <f t="shared" ref="AO11:AO19" si="1">SUM(AC11:AN11)</f>
        <v>2966</v>
      </c>
      <c r="AP11" s="73"/>
      <c r="AQ11" s="73"/>
      <c r="AR11" s="73"/>
      <c r="AS11" s="73"/>
      <c r="AT11" s="73"/>
      <c r="AU11" s="74">
        <f t="shared" ref="AU11:AU16" si="2">AC11/K11*1</f>
        <v>0.21353527084186111</v>
      </c>
      <c r="AV11" s="74"/>
      <c r="AW11" s="74"/>
      <c r="AX11" s="74"/>
      <c r="AY11" s="74"/>
      <c r="AZ11" s="54">
        <f t="shared" ref="AZ11:AZ16" si="3">AI11/Q11</f>
        <v>0.18553833929280891</v>
      </c>
      <c r="BA11" s="55"/>
      <c r="BB11" s="55"/>
      <c r="BC11" s="55"/>
      <c r="BD11" s="57"/>
      <c r="BE11" s="54">
        <f t="shared" ref="BE11:BE14" si="4">AO11/W11</f>
        <v>0.19932795698924732</v>
      </c>
      <c r="BF11" s="55"/>
      <c r="BG11" s="55"/>
      <c r="BH11" s="55"/>
      <c r="BI11" s="56"/>
    </row>
    <row r="12" spans="2:112" ht="20.100000000000001" customHeight="1" x14ac:dyDescent="0.2">
      <c r="B12" s="75" t="s">
        <v>13</v>
      </c>
      <c r="C12" s="66"/>
      <c r="D12" s="66"/>
      <c r="E12" s="66"/>
      <c r="F12" s="66"/>
      <c r="G12" s="66"/>
      <c r="H12" s="66"/>
      <c r="I12" s="66"/>
      <c r="J12" s="66"/>
      <c r="K12" s="76">
        <v>8013</v>
      </c>
      <c r="L12" s="77"/>
      <c r="M12" s="77"/>
      <c r="N12" s="77"/>
      <c r="O12" s="77"/>
      <c r="P12" s="78"/>
      <c r="Q12" s="73">
        <v>7995</v>
      </c>
      <c r="R12" s="73"/>
      <c r="S12" s="73"/>
      <c r="T12" s="73"/>
      <c r="U12" s="73"/>
      <c r="V12" s="73"/>
      <c r="W12" s="76">
        <f t="shared" si="0"/>
        <v>16008</v>
      </c>
      <c r="X12" s="77"/>
      <c r="Y12" s="77"/>
      <c r="Z12" s="77"/>
      <c r="AA12" s="77"/>
      <c r="AB12" s="78"/>
      <c r="AC12" s="73">
        <v>1539</v>
      </c>
      <c r="AD12" s="73"/>
      <c r="AE12" s="73"/>
      <c r="AF12" s="73"/>
      <c r="AG12" s="73"/>
      <c r="AH12" s="73"/>
      <c r="AI12" s="73">
        <v>1407</v>
      </c>
      <c r="AJ12" s="73"/>
      <c r="AK12" s="73"/>
      <c r="AL12" s="73"/>
      <c r="AM12" s="73"/>
      <c r="AN12" s="73"/>
      <c r="AO12" s="73">
        <f t="shared" si="1"/>
        <v>2946</v>
      </c>
      <c r="AP12" s="73"/>
      <c r="AQ12" s="73"/>
      <c r="AR12" s="73"/>
      <c r="AS12" s="73"/>
      <c r="AT12" s="73"/>
      <c r="AU12" s="74">
        <f t="shared" si="2"/>
        <v>0.19206289779108948</v>
      </c>
      <c r="AV12" s="74"/>
      <c r="AW12" s="74"/>
      <c r="AX12" s="74"/>
      <c r="AY12" s="74"/>
      <c r="AZ12" s="54">
        <f t="shared" si="3"/>
        <v>0.17598499061913697</v>
      </c>
      <c r="BA12" s="55"/>
      <c r="BB12" s="55"/>
      <c r="BC12" s="55"/>
      <c r="BD12" s="57"/>
      <c r="BE12" s="54">
        <f t="shared" si="4"/>
        <v>0.18403298350824587</v>
      </c>
      <c r="BF12" s="55"/>
      <c r="BG12" s="55"/>
      <c r="BH12" s="55"/>
      <c r="BI12" s="56"/>
    </row>
    <row r="13" spans="2:112" ht="20.100000000000001" customHeight="1" x14ac:dyDescent="0.2">
      <c r="B13" s="75" t="s">
        <v>14</v>
      </c>
      <c r="C13" s="66"/>
      <c r="D13" s="66"/>
      <c r="E13" s="66"/>
      <c r="F13" s="66"/>
      <c r="G13" s="66"/>
      <c r="H13" s="66"/>
      <c r="I13" s="66"/>
      <c r="J13" s="66"/>
      <c r="K13" s="76">
        <v>7869</v>
      </c>
      <c r="L13" s="77"/>
      <c r="M13" s="77"/>
      <c r="N13" s="77"/>
      <c r="O13" s="77"/>
      <c r="P13" s="78"/>
      <c r="Q13" s="73">
        <v>7897</v>
      </c>
      <c r="R13" s="73"/>
      <c r="S13" s="73"/>
      <c r="T13" s="73"/>
      <c r="U13" s="73"/>
      <c r="V13" s="73"/>
      <c r="W13" s="76">
        <f t="shared" si="0"/>
        <v>15766</v>
      </c>
      <c r="X13" s="77"/>
      <c r="Y13" s="77"/>
      <c r="Z13" s="77"/>
      <c r="AA13" s="77"/>
      <c r="AB13" s="78"/>
      <c r="AC13" s="73">
        <v>1480</v>
      </c>
      <c r="AD13" s="73"/>
      <c r="AE13" s="73"/>
      <c r="AF13" s="73"/>
      <c r="AG13" s="73"/>
      <c r="AH13" s="73"/>
      <c r="AI13" s="73">
        <v>1385</v>
      </c>
      <c r="AJ13" s="73"/>
      <c r="AK13" s="73"/>
      <c r="AL13" s="73"/>
      <c r="AM13" s="73"/>
      <c r="AN13" s="73"/>
      <c r="AO13" s="73">
        <f t="shared" si="1"/>
        <v>2865</v>
      </c>
      <c r="AP13" s="73"/>
      <c r="AQ13" s="73"/>
      <c r="AR13" s="73"/>
      <c r="AS13" s="73"/>
      <c r="AT13" s="73"/>
      <c r="AU13" s="74">
        <f t="shared" si="2"/>
        <v>0.18807980683695513</v>
      </c>
      <c r="AV13" s="74"/>
      <c r="AW13" s="74"/>
      <c r="AX13" s="74"/>
      <c r="AY13" s="74"/>
      <c r="AZ13" s="54">
        <f t="shared" si="3"/>
        <v>0.17538305685703431</v>
      </c>
      <c r="BA13" s="55"/>
      <c r="BB13" s="55"/>
      <c r="BC13" s="55"/>
      <c r="BD13" s="57"/>
      <c r="BE13" s="54">
        <f t="shared" si="4"/>
        <v>0.1817201573005201</v>
      </c>
      <c r="BF13" s="55"/>
      <c r="BG13" s="55"/>
      <c r="BH13" s="55"/>
      <c r="BI13" s="56"/>
    </row>
    <row r="14" spans="2:112" ht="20.100000000000001" customHeight="1" x14ac:dyDescent="0.2">
      <c r="B14" s="75" t="s">
        <v>15</v>
      </c>
      <c r="C14" s="66"/>
      <c r="D14" s="66"/>
      <c r="E14" s="66"/>
      <c r="F14" s="66"/>
      <c r="G14" s="66"/>
      <c r="H14" s="66"/>
      <c r="I14" s="66"/>
      <c r="J14" s="66"/>
      <c r="K14" s="76">
        <v>40983</v>
      </c>
      <c r="L14" s="77"/>
      <c r="M14" s="77"/>
      <c r="N14" s="77"/>
      <c r="O14" s="77"/>
      <c r="P14" s="78"/>
      <c r="Q14" s="73">
        <v>39344</v>
      </c>
      <c r="R14" s="73"/>
      <c r="S14" s="73"/>
      <c r="T14" s="73"/>
      <c r="U14" s="73"/>
      <c r="V14" s="73"/>
      <c r="W14" s="76">
        <f t="shared" si="0"/>
        <v>80327</v>
      </c>
      <c r="X14" s="77"/>
      <c r="Y14" s="77"/>
      <c r="Z14" s="77"/>
      <c r="AA14" s="77"/>
      <c r="AB14" s="78"/>
      <c r="AC14" s="73">
        <v>9005</v>
      </c>
      <c r="AD14" s="73"/>
      <c r="AE14" s="73"/>
      <c r="AF14" s="73"/>
      <c r="AG14" s="73"/>
      <c r="AH14" s="73"/>
      <c r="AI14" s="73">
        <v>8495</v>
      </c>
      <c r="AJ14" s="73"/>
      <c r="AK14" s="73"/>
      <c r="AL14" s="73"/>
      <c r="AM14" s="73"/>
      <c r="AN14" s="73"/>
      <c r="AO14" s="73">
        <f t="shared" si="1"/>
        <v>17500</v>
      </c>
      <c r="AP14" s="73"/>
      <c r="AQ14" s="73"/>
      <c r="AR14" s="73"/>
      <c r="AS14" s="73"/>
      <c r="AT14" s="73"/>
      <c r="AU14" s="74">
        <f t="shared" si="2"/>
        <v>0.21972525193372863</v>
      </c>
      <c r="AV14" s="74"/>
      <c r="AW14" s="74"/>
      <c r="AX14" s="74"/>
      <c r="AY14" s="74"/>
      <c r="AZ14" s="54">
        <f t="shared" si="3"/>
        <v>0.21591602277348515</v>
      </c>
      <c r="BA14" s="55"/>
      <c r="BB14" s="55"/>
      <c r="BC14" s="55"/>
      <c r="BD14" s="57"/>
      <c r="BE14" s="54">
        <f t="shared" si="4"/>
        <v>0.21785949929662504</v>
      </c>
      <c r="BF14" s="55"/>
      <c r="BG14" s="55"/>
      <c r="BH14" s="55"/>
      <c r="BI14" s="56"/>
    </row>
    <row r="15" spans="2:112" ht="20.100000000000001" customHeight="1" x14ac:dyDescent="0.2">
      <c r="B15" s="75" t="s">
        <v>16</v>
      </c>
      <c r="C15" s="66"/>
      <c r="D15" s="66"/>
      <c r="E15" s="66"/>
      <c r="F15" s="66"/>
      <c r="G15" s="66"/>
      <c r="H15" s="66"/>
      <c r="I15" s="66"/>
      <c r="J15" s="66"/>
      <c r="K15" s="76">
        <v>21485</v>
      </c>
      <c r="L15" s="77"/>
      <c r="M15" s="77"/>
      <c r="N15" s="77"/>
      <c r="O15" s="77"/>
      <c r="P15" s="78"/>
      <c r="Q15" s="73">
        <v>20658</v>
      </c>
      <c r="R15" s="73"/>
      <c r="S15" s="73"/>
      <c r="T15" s="73"/>
      <c r="U15" s="73"/>
      <c r="V15" s="73"/>
      <c r="W15" s="76">
        <f t="shared" si="0"/>
        <v>42143</v>
      </c>
      <c r="X15" s="77"/>
      <c r="Y15" s="77"/>
      <c r="Z15" s="77"/>
      <c r="AA15" s="77"/>
      <c r="AB15" s="78"/>
      <c r="AC15" s="73">
        <v>5109</v>
      </c>
      <c r="AD15" s="73"/>
      <c r="AE15" s="73"/>
      <c r="AF15" s="73"/>
      <c r="AG15" s="73"/>
      <c r="AH15" s="73"/>
      <c r="AI15" s="73">
        <v>4837</v>
      </c>
      <c r="AJ15" s="73"/>
      <c r="AK15" s="73"/>
      <c r="AL15" s="73"/>
      <c r="AM15" s="73"/>
      <c r="AN15" s="73"/>
      <c r="AO15" s="73">
        <f t="shared" si="1"/>
        <v>9946</v>
      </c>
      <c r="AP15" s="73"/>
      <c r="AQ15" s="73"/>
      <c r="AR15" s="73"/>
      <c r="AS15" s="73"/>
      <c r="AT15" s="73"/>
      <c r="AU15" s="74">
        <f t="shared" si="2"/>
        <v>0.23779380963462882</v>
      </c>
      <c r="AV15" s="74"/>
      <c r="AW15" s="74"/>
      <c r="AX15" s="74"/>
      <c r="AY15" s="74"/>
      <c r="AZ15" s="54">
        <f t="shared" si="3"/>
        <v>0.23414657759705684</v>
      </c>
      <c r="BA15" s="55"/>
      <c r="BB15" s="55"/>
      <c r="BC15" s="55"/>
      <c r="BD15" s="57"/>
      <c r="BE15" s="54">
        <v>0.43659999999999999</v>
      </c>
      <c r="BF15" s="55"/>
      <c r="BG15" s="55"/>
      <c r="BH15" s="55"/>
      <c r="BI15" s="56"/>
    </row>
    <row r="16" spans="2:112" ht="20.100000000000001" customHeight="1" x14ac:dyDescent="0.2">
      <c r="B16" s="62" t="s">
        <v>100</v>
      </c>
      <c r="C16" s="63"/>
      <c r="D16" s="63"/>
      <c r="E16" s="63"/>
      <c r="F16" s="63"/>
      <c r="G16" s="63"/>
      <c r="H16" s="63"/>
      <c r="I16" s="63"/>
      <c r="J16" s="64"/>
      <c r="K16" s="76">
        <v>9859</v>
      </c>
      <c r="L16" s="77"/>
      <c r="M16" s="77"/>
      <c r="N16" s="77"/>
      <c r="O16" s="77"/>
      <c r="P16" s="78"/>
      <c r="Q16" s="76">
        <v>10090</v>
      </c>
      <c r="R16" s="77"/>
      <c r="S16" s="77"/>
      <c r="T16" s="77"/>
      <c r="U16" s="77"/>
      <c r="V16" s="78"/>
      <c r="W16" s="76">
        <f t="shared" si="0"/>
        <v>19949</v>
      </c>
      <c r="X16" s="77"/>
      <c r="Y16" s="77"/>
      <c r="Z16" s="77"/>
      <c r="AA16" s="77"/>
      <c r="AB16" s="78"/>
      <c r="AC16" s="73">
        <v>2122</v>
      </c>
      <c r="AD16" s="73"/>
      <c r="AE16" s="73"/>
      <c r="AF16" s="73"/>
      <c r="AG16" s="73"/>
      <c r="AH16" s="73"/>
      <c r="AI16" s="73">
        <v>2026</v>
      </c>
      <c r="AJ16" s="73"/>
      <c r="AK16" s="73"/>
      <c r="AL16" s="73"/>
      <c r="AM16" s="73"/>
      <c r="AN16" s="73"/>
      <c r="AO16" s="73">
        <f>SUM(AC16:AN16)</f>
        <v>4148</v>
      </c>
      <c r="AP16" s="73"/>
      <c r="AQ16" s="73"/>
      <c r="AR16" s="73"/>
      <c r="AS16" s="73"/>
      <c r="AT16" s="73"/>
      <c r="AU16" s="74">
        <f t="shared" si="2"/>
        <v>0.21523481083274165</v>
      </c>
      <c r="AV16" s="74"/>
      <c r="AW16" s="74"/>
      <c r="AX16" s="74"/>
      <c r="AY16" s="74"/>
      <c r="AZ16" s="54">
        <f t="shared" si="3"/>
        <v>0.20079286422200199</v>
      </c>
      <c r="BA16" s="55"/>
      <c r="BB16" s="55"/>
      <c r="BC16" s="55"/>
      <c r="BD16" s="57"/>
      <c r="BE16" s="54">
        <f>AO16/W16</f>
        <v>0.20793022206626899</v>
      </c>
      <c r="BF16" s="55"/>
      <c r="BG16" s="55"/>
      <c r="BH16" s="55"/>
      <c r="BI16" s="56"/>
    </row>
    <row r="17" spans="2:71" ht="20.100000000000001" customHeight="1" x14ac:dyDescent="0.2">
      <c r="B17" s="62" t="s">
        <v>105</v>
      </c>
      <c r="C17" s="63"/>
      <c r="D17" s="63"/>
      <c r="E17" s="63"/>
      <c r="F17" s="63"/>
      <c r="G17" s="63"/>
      <c r="H17" s="63"/>
      <c r="I17" s="63"/>
      <c r="J17" s="64"/>
      <c r="K17" s="76" t="s">
        <v>104</v>
      </c>
      <c r="L17" s="77"/>
      <c r="M17" s="77"/>
      <c r="N17" s="77"/>
      <c r="O17" s="77"/>
      <c r="P17" s="78"/>
      <c r="Q17" s="76" t="s">
        <v>104</v>
      </c>
      <c r="R17" s="77"/>
      <c r="S17" s="77"/>
      <c r="T17" s="77"/>
      <c r="U17" s="77"/>
      <c r="V17" s="78"/>
      <c r="W17" s="76" t="s">
        <v>104</v>
      </c>
      <c r="X17" s="77"/>
      <c r="Y17" s="77"/>
      <c r="Z17" s="77"/>
      <c r="AA17" s="77"/>
      <c r="AB17" s="78"/>
      <c r="AC17" s="76">
        <v>11302</v>
      </c>
      <c r="AD17" s="77"/>
      <c r="AE17" s="77"/>
      <c r="AF17" s="77"/>
      <c r="AG17" s="77"/>
      <c r="AH17" s="78"/>
      <c r="AI17" s="76">
        <v>12857</v>
      </c>
      <c r="AJ17" s="77"/>
      <c r="AK17" s="77"/>
      <c r="AL17" s="77"/>
      <c r="AM17" s="77"/>
      <c r="AN17" s="78"/>
      <c r="AO17" s="76">
        <f t="shared" si="1"/>
        <v>24159</v>
      </c>
      <c r="AP17" s="77"/>
      <c r="AQ17" s="77"/>
      <c r="AR17" s="77"/>
      <c r="AS17" s="77"/>
      <c r="AT17" s="78"/>
      <c r="AU17" s="54" t="s">
        <v>103</v>
      </c>
      <c r="AV17" s="55"/>
      <c r="AW17" s="55"/>
      <c r="AX17" s="55"/>
      <c r="AY17" s="57"/>
      <c r="AZ17" s="54" t="s">
        <v>103</v>
      </c>
      <c r="BA17" s="55"/>
      <c r="BB17" s="55"/>
      <c r="BC17" s="55"/>
      <c r="BD17" s="57"/>
      <c r="BE17" s="54" t="s">
        <v>103</v>
      </c>
      <c r="BF17" s="55"/>
      <c r="BG17" s="55"/>
      <c r="BH17" s="55"/>
      <c r="BI17" s="56"/>
    </row>
    <row r="18" spans="2:71" ht="20.100000000000001" customHeight="1" thickBot="1" x14ac:dyDescent="0.25">
      <c r="B18" s="59" t="s">
        <v>102</v>
      </c>
      <c r="C18" s="60"/>
      <c r="D18" s="60"/>
      <c r="E18" s="60"/>
      <c r="F18" s="60"/>
      <c r="G18" s="60"/>
      <c r="H18" s="60"/>
      <c r="I18" s="60"/>
      <c r="J18" s="61"/>
      <c r="K18" s="88" t="s">
        <v>104</v>
      </c>
      <c r="L18" s="89"/>
      <c r="M18" s="89"/>
      <c r="N18" s="89"/>
      <c r="O18" s="89"/>
      <c r="P18" s="90"/>
      <c r="Q18" s="88" t="s">
        <v>104</v>
      </c>
      <c r="R18" s="89"/>
      <c r="S18" s="89"/>
      <c r="T18" s="89"/>
      <c r="U18" s="89"/>
      <c r="V18" s="90"/>
      <c r="W18" s="88" t="s">
        <v>104</v>
      </c>
      <c r="X18" s="89"/>
      <c r="Y18" s="89"/>
      <c r="Z18" s="89"/>
      <c r="AA18" s="89"/>
      <c r="AB18" s="90"/>
      <c r="AC18" s="88">
        <v>105</v>
      </c>
      <c r="AD18" s="89"/>
      <c r="AE18" s="89"/>
      <c r="AF18" s="89"/>
      <c r="AG18" s="89"/>
      <c r="AH18" s="90"/>
      <c r="AI18" s="88">
        <v>166</v>
      </c>
      <c r="AJ18" s="89"/>
      <c r="AK18" s="89"/>
      <c r="AL18" s="89"/>
      <c r="AM18" s="89"/>
      <c r="AN18" s="90"/>
      <c r="AO18" s="88">
        <f t="shared" si="1"/>
        <v>271</v>
      </c>
      <c r="AP18" s="89"/>
      <c r="AQ18" s="89"/>
      <c r="AR18" s="89"/>
      <c r="AS18" s="89"/>
      <c r="AT18" s="90"/>
      <c r="AU18" s="51" t="s">
        <v>103</v>
      </c>
      <c r="AV18" s="52"/>
      <c r="AW18" s="52"/>
      <c r="AX18" s="52"/>
      <c r="AY18" s="86"/>
      <c r="AZ18" s="51" t="s">
        <v>103</v>
      </c>
      <c r="BA18" s="52"/>
      <c r="BB18" s="52"/>
      <c r="BC18" s="52"/>
      <c r="BD18" s="86"/>
      <c r="BE18" s="51" t="s">
        <v>103</v>
      </c>
      <c r="BF18" s="52"/>
      <c r="BG18" s="52"/>
      <c r="BH18" s="52"/>
      <c r="BI18" s="53"/>
    </row>
    <row r="19" spans="2:71" ht="20.100000000000001" customHeight="1" thickTop="1" thickBot="1" x14ac:dyDescent="0.25">
      <c r="B19" s="83" t="s">
        <v>17</v>
      </c>
      <c r="C19" s="84"/>
      <c r="D19" s="84"/>
      <c r="E19" s="84"/>
      <c r="F19" s="84"/>
      <c r="G19" s="84"/>
      <c r="H19" s="84"/>
      <c r="I19" s="84"/>
      <c r="J19" s="84"/>
      <c r="K19" s="91">
        <f>SUM(K11:P16)</f>
        <v>95538</v>
      </c>
      <c r="L19" s="92"/>
      <c r="M19" s="92"/>
      <c r="N19" s="92"/>
      <c r="O19" s="92"/>
      <c r="P19" s="93"/>
      <c r="Q19" s="85">
        <f>SUM(Q11:V16)</f>
        <v>93535</v>
      </c>
      <c r="R19" s="85"/>
      <c r="S19" s="85"/>
      <c r="T19" s="85"/>
      <c r="U19" s="85"/>
      <c r="V19" s="85"/>
      <c r="W19" s="91">
        <f>SUM(K19:V19)</f>
        <v>189073</v>
      </c>
      <c r="X19" s="92"/>
      <c r="Y19" s="92"/>
      <c r="Z19" s="92"/>
      <c r="AA19" s="92"/>
      <c r="AB19" s="93"/>
      <c r="AC19" s="85">
        <f>SUM(AC11:AH18)</f>
        <v>32227</v>
      </c>
      <c r="AD19" s="85"/>
      <c r="AE19" s="85"/>
      <c r="AF19" s="85"/>
      <c r="AG19" s="85"/>
      <c r="AH19" s="85"/>
      <c r="AI19" s="85">
        <f>SUM(AI11:AN18)</f>
        <v>32574</v>
      </c>
      <c r="AJ19" s="85"/>
      <c r="AK19" s="85"/>
      <c r="AL19" s="85"/>
      <c r="AM19" s="85"/>
      <c r="AN19" s="85"/>
      <c r="AO19" s="85">
        <f t="shared" si="1"/>
        <v>64801</v>
      </c>
      <c r="AP19" s="85"/>
      <c r="AQ19" s="85"/>
      <c r="AR19" s="85"/>
      <c r="AS19" s="85"/>
      <c r="AT19" s="85"/>
      <c r="AU19" s="87">
        <v>0.33729999999999999</v>
      </c>
      <c r="AV19" s="87"/>
      <c r="AW19" s="87"/>
      <c r="AX19" s="87"/>
      <c r="AY19" s="87"/>
      <c r="AZ19" s="79">
        <v>0.3483</v>
      </c>
      <c r="BA19" s="80"/>
      <c r="BB19" s="80"/>
      <c r="BC19" s="80"/>
      <c r="BD19" s="81"/>
      <c r="BE19" s="79">
        <v>0.3427</v>
      </c>
      <c r="BF19" s="80"/>
      <c r="BG19" s="80"/>
      <c r="BH19" s="80"/>
      <c r="BI19" s="82"/>
    </row>
    <row r="20" spans="2:71" ht="20.100000000000001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2:71" ht="22.5" customHeight="1" thickBot="1" x14ac:dyDescent="0.25">
      <c r="B21" s="119" t="s">
        <v>132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2:71" ht="20.100000000000001" customHeight="1" x14ac:dyDescent="0.2">
      <c r="B22" s="100" t="s">
        <v>27</v>
      </c>
      <c r="C22" s="101"/>
      <c r="D22" s="101"/>
      <c r="E22" s="101"/>
      <c r="F22" s="101"/>
      <c r="G22" s="101"/>
      <c r="H22" s="101"/>
      <c r="I22" s="101"/>
      <c r="J22" s="101"/>
      <c r="K22" s="108" t="s">
        <v>18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  <c r="AC22" s="97" t="s">
        <v>19</v>
      </c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104"/>
      <c r="AU22" s="97" t="s">
        <v>20</v>
      </c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</row>
    <row r="23" spans="2:71" ht="20.100000000000001" customHeight="1" x14ac:dyDescent="0.2">
      <c r="B23" s="102"/>
      <c r="C23" s="103"/>
      <c r="D23" s="103"/>
      <c r="E23" s="103"/>
      <c r="F23" s="103"/>
      <c r="G23" s="103"/>
      <c r="H23" s="103"/>
      <c r="I23" s="103"/>
      <c r="J23" s="103"/>
      <c r="K23" s="94" t="s">
        <v>9</v>
      </c>
      <c r="L23" s="63"/>
      <c r="M23" s="63"/>
      <c r="N23" s="63"/>
      <c r="O23" s="63"/>
      <c r="P23" s="64"/>
      <c r="Q23" s="66" t="s">
        <v>10</v>
      </c>
      <c r="R23" s="66"/>
      <c r="S23" s="66"/>
      <c r="T23" s="66"/>
      <c r="U23" s="66"/>
      <c r="V23" s="66"/>
      <c r="W23" s="66" t="s">
        <v>11</v>
      </c>
      <c r="X23" s="66"/>
      <c r="Y23" s="66"/>
      <c r="Z23" s="66"/>
      <c r="AA23" s="66"/>
      <c r="AB23" s="66"/>
      <c r="AC23" s="66" t="s">
        <v>9</v>
      </c>
      <c r="AD23" s="66"/>
      <c r="AE23" s="66"/>
      <c r="AF23" s="66"/>
      <c r="AG23" s="66"/>
      <c r="AH23" s="66"/>
      <c r="AI23" s="66" t="s">
        <v>10</v>
      </c>
      <c r="AJ23" s="66"/>
      <c r="AK23" s="66"/>
      <c r="AL23" s="66"/>
      <c r="AM23" s="66"/>
      <c r="AN23" s="66"/>
      <c r="AO23" s="66" t="s">
        <v>11</v>
      </c>
      <c r="AP23" s="66"/>
      <c r="AQ23" s="66"/>
      <c r="AR23" s="66"/>
      <c r="AS23" s="66"/>
      <c r="AT23" s="66"/>
      <c r="AU23" s="66" t="s">
        <v>9</v>
      </c>
      <c r="AV23" s="66"/>
      <c r="AW23" s="66"/>
      <c r="AX23" s="66"/>
      <c r="AY23" s="66"/>
      <c r="AZ23" s="66" t="s">
        <v>10</v>
      </c>
      <c r="BA23" s="66"/>
      <c r="BB23" s="66"/>
      <c r="BC23" s="66"/>
      <c r="BD23" s="66"/>
      <c r="BE23" s="111" t="s">
        <v>11</v>
      </c>
      <c r="BF23" s="60"/>
      <c r="BG23" s="60"/>
      <c r="BH23" s="60"/>
      <c r="BI23" s="112"/>
    </row>
    <row r="24" spans="2:71" ht="20.100000000000001" customHeight="1" x14ac:dyDescent="0.2">
      <c r="B24" s="75" t="s">
        <v>12</v>
      </c>
      <c r="C24" s="66"/>
      <c r="D24" s="66"/>
      <c r="E24" s="66"/>
      <c r="F24" s="66"/>
      <c r="G24" s="66"/>
      <c r="H24" s="66"/>
      <c r="I24" s="66"/>
      <c r="J24" s="66"/>
      <c r="K24" s="76">
        <v>7329</v>
      </c>
      <c r="L24" s="77"/>
      <c r="M24" s="77"/>
      <c r="N24" s="77"/>
      <c r="O24" s="77"/>
      <c r="P24" s="78"/>
      <c r="Q24" s="73">
        <v>7551</v>
      </c>
      <c r="R24" s="73"/>
      <c r="S24" s="73"/>
      <c r="T24" s="73"/>
      <c r="U24" s="73"/>
      <c r="V24" s="73"/>
      <c r="W24" s="76">
        <f t="shared" ref="W24:W29" si="5">SUM(K24:V24)</f>
        <v>14880</v>
      </c>
      <c r="X24" s="77"/>
      <c r="Y24" s="77"/>
      <c r="Z24" s="77"/>
      <c r="AA24" s="77"/>
      <c r="AB24" s="78"/>
      <c r="AC24" s="76">
        <v>2551</v>
      </c>
      <c r="AD24" s="77"/>
      <c r="AE24" s="77"/>
      <c r="AF24" s="77"/>
      <c r="AG24" s="77"/>
      <c r="AH24" s="78"/>
      <c r="AI24" s="76">
        <v>2534</v>
      </c>
      <c r="AJ24" s="77"/>
      <c r="AK24" s="77"/>
      <c r="AL24" s="77"/>
      <c r="AM24" s="77"/>
      <c r="AN24" s="78"/>
      <c r="AO24" s="73">
        <f t="shared" ref="AO24:AO30" si="6">SUM(AC24:AN24)</f>
        <v>5085</v>
      </c>
      <c r="AP24" s="73"/>
      <c r="AQ24" s="73"/>
      <c r="AR24" s="73"/>
      <c r="AS24" s="73"/>
      <c r="AT24" s="73"/>
      <c r="AU24" s="74">
        <f t="shared" ref="AU24:AU29" si="7">AC24/K24*1</f>
        <v>0.34806931368535954</v>
      </c>
      <c r="AV24" s="74"/>
      <c r="AW24" s="74"/>
      <c r="AX24" s="74"/>
      <c r="AY24" s="74"/>
      <c r="AZ24" s="54">
        <f t="shared" ref="AZ24:AZ29" si="8">AI24/Q24</f>
        <v>0.33558469076943453</v>
      </c>
      <c r="BA24" s="55"/>
      <c r="BB24" s="55"/>
      <c r="BC24" s="55"/>
      <c r="BD24" s="57"/>
      <c r="BE24" s="54">
        <f t="shared" ref="BE24:BE27" si="9">AO24/W24</f>
        <v>0.34173387096774194</v>
      </c>
      <c r="BF24" s="55"/>
      <c r="BG24" s="55"/>
      <c r="BH24" s="55"/>
      <c r="BI24" s="56"/>
    </row>
    <row r="25" spans="2:71" ht="20.100000000000001" customHeight="1" x14ac:dyDescent="0.2">
      <c r="B25" s="75" t="s">
        <v>13</v>
      </c>
      <c r="C25" s="66"/>
      <c r="D25" s="66"/>
      <c r="E25" s="66"/>
      <c r="F25" s="66"/>
      <c r="G25" s="66"/>
      <c r="H25" s="66"/>
      <c r="I25" s="66"/>
      <c r="J25" s="66"/>
      <c r="K25" s="76">
        <v>8013</v>
      </c>
      <c r="L25" s="77"/>
      <c r="M25" s="77"/>
      <c r="N25" s="77"/>
      <c r="O25" s="77"/>
      <c r="P25" s="78"/>
      <c r="Q25" s="73">
        <v>7995</v>
      </c>
      <c r="R25" s="73"/>
      <c r="S25" s="73"/>
      <c r="T25" s="73"/>
      <c r="U25" s="73"/>
      <c r="V25" s="73"/>
      <c r="W25" s="76">
        <f t="shared" si="5"/>
        <v>16008</v>
      </c>
      <c r="X25" s="77"/>
      <c r="Y25" s="77"/>
      <c r="Z25" s="77"/>
      <c r="AA25" s="77"/>
      <c r="AB25" s="78"/>
      <c r="AC25" s="73">
        <v>2389</v>
      </c>
      <c r="AD25" s="73"/>
      <c r="AE25" s="73"/>
      <c r="AF25" s="73"/>
      <c r="AG25" s="73"/>
      <c r="AH25" s="73"/>
      <c r="AI25" s="73">
        <v>2413</v>
      </c>
      <c r="AJ25" s="73"/>
      <c r="AK25" s="73"/>
      <c r="AL25" s="73"/>
      <c r="AM25" s="73"/>
      <c r="AN25" s="73"/>
      <c r="AO25" s="73">
        <f t="shared" si="6"/>
        <v>4802</v>
      </c>
      <c r="AP25" s="73"/>
      <c r="AQ25" s="73"/>
      <c r="AR25" s="73"/>
      <c r="AS25" s="73"/>
      <c r="AT25" s="73"/>
      <c r="AU25" s="74">
        <f t="shared" si="7"/>
        <v>0.29814052165231497</v>
      </c>
      <c r="AV25" s="74"/>
      <c r="AW25" s="74"/>
      <c r="AX25" s="74"/>
      <c r="AY25" s="74"/>
      <c r="AZ25" s="54">
        <f t="shared" si="8"/>
        <v>0.30181363352095059</v>
      </c>
      <c r="BA25" s="55"/>
      <c r="BB25" s="55"/>
      <c r="BC25" s="55"/>
      <c r="BD25" s="57"/>
      <c r="BE25" s="54">
        <f t="shared" si="9"/>
        <v>0.29997501249375313</v>
      </c>
      <c r="BF25" s="55"/>
      <c r="BG25" s="55"/>
      <c r="BH25" s="55"/>
      <c r="BI25" s="56"/>
    </row>
    <row r="26" spans="2:71" ht="20.100000000000001" customHeight="1" x14ac:dyDescent="0.2">
      <c r="B26" s="75" t="s">
        <v>14</v>
      </c>
      <c r="C26" s="66"/>
      <c r="D26" s="66"/>
      <c r="E26" s="66"/>
      <c r="F26" s="66"/>
      <c r="G26" s="66"/>
      <c r="H26" s="66"/>
      <c r="I26" s="66"/>
      <c r="J26" s="66"/>
      <c r="K26" s="76">
        <v>7869</v>
      </c>
      <c r="L26" s="77"/>
      <c r="M26" s="77"/>
      <c r="N26" s="77"/>
      <c r="O26" s="77"/>
      <c r="P26" s="78"/>
      <c r="Q26" s="73">
        <v>7897</v>
      </c>
      <c r="R26" s="73"/>
      <c r="S26" s="73"/>
      <c r="T26" s="73"/>
      <c r="U26" s="73"/>
      <c r="V26" s="73"/>
      <c r="W26" s="76">
        <f t="shared" si="5"/>
        <v>15766</v>
      </c>
      <c r="X26" s="77"/>
      <c r="Y26" s="77"/>
      <c r="Z26" s="77"/>
      <c r="AA26" s="77"/>
      <c r="AB26" s="78"/>
      <c r="AC26" s="73">
        <v>2319</v>
      </c>
      <c r="AD26" s="73"/>
      <c r="AE26" s="73"/>
      <c r="AF26" s="73"/>
      <c r="AG26" s="73"/>
      <c r="AH26" s="73"/>
      <c r="AI26" s="73">
        <v>2302</v>
      </c>
      <c r="AJ26" s="73"/>
      <c r="AK26" s="73"/>
      <c r="AL26" s="73"/>
      <c r="AM26" s="73"/>
      <c r="AN26" s="73"/>
      <c r="AO26" s="73">
        <f t="shared" si="6"/>
        <v>4621</v>
      </c>
      <c r="AP26" s="73"/>
      <c r="AQ26" s="73"/>
      <c r="AR26" s="73"/>
      <c r="AS26" s="73"/>
      <c r="AT26" s="73"/>
      <c r="AU26" s="74">
        <f t="shared" si="7"/>
        <v>0.2947007243614182</v>
      </c>
      <c r="AV26" s="74"/>
      <c r="AW26" s="74"/>
      <c r="AX26" s="74"/>
      <c r="AY26" s="74"/>
      <c r="AZ26" s="54">
        <f t="shared" si="8"/>
        <v>0.29150310244396604</v>
      </c>
      <c r="BA26" s="55"/>
      <c r="BB26" s="55"/>
      <c r="BC26" s="55"/>
      <c r="BD26" s="57"/>
      <c r="BE26" s="54">
        <f t="shared" si="9"/>
        <v>0.2930990739566155</v>
      </c>
      <c r="BF26" s="55"/>
      <c r="BG26" s="55"/>
      <c r="BH26" s="55"/>
      <c r="BI26" s="56"/>
    </row>
    <row r="27" spans="2:71" ht="20.100000000000001" customHeight="1" x14ac:dyDescent="0.2">
      <c r="B27" s="75" t="s">
        <v>15</v>
      </c>
      <c r="C27" s="66"/>
      <c r="D27" s="66"/>
      <c r="E27" s="66"/>
      <c r="F27" s="66"/>
      <c r="G27" s="66"/>
      <c r="H27" s="66"/>
      <c r="I27" s="66"/>
      <c r="J27" s="66"/>
      <c r="K27" s="76">
        <v>40983</v>
      </c>
      <c r="L27" s="77"/>
      <c r="M27" s="77"/>
      <c r="N27" s="77"/>
      <c r="O27" s="77"/>
      <c r="P27" s="78"/>
      <c r="Q27" s="73">
        <v>39344</v>
      </c>
      <c r="R27" s="73"/>
      <c r="S27" s="73"/>
      <c r="T27" s="73"/>
      <c r="U27" s="73"/>
      <c r="V27" s="73"/>
      <c r="W27" s="76">
        <f t="shared" si="5"/>
        <v>80327</v>
      </c>
      <c r="X27" s="77"/>
      <c r="Y27" s="77"/>
      <c r="Z27" s="77"/>
      <c r="AA27" s="77"/>
      <c r="AB27" s="78"/>
      <c r="AC27" s="73">
        <v>13675</v>
      </c>
      <c r="AD27" s="73"/>
      <c r="AE27" s="73"/>
      <c r="AF27" s="73"/>
      <c r="AG27" s="73"/>
      <c r="AH27" s="73"/>
      <c r="AI27" s="73">
        <v>13844</v>
      </c>
      <c r="AJ27" s="73"/>
      <c r="AK27" s="73"/>
      <c r="AL27" s="73"/>
      <c r="AM27" s="73"/>
      <c r="AN27" s="73"/>
      <c r="AO27" s="73">
        <f t="shared" si="6"/>
        <v>27519</v>
      </c>
      <c r="AP27" s="73"/>
      <c r="AQ27" s="73"/>
      <c r="AR27" s="73"/>
      <c r="AS27" s="73"/>
      <c r="AT27" s="73"/>
      <c r="AU27" s="74">
        <f t="shared" si="7"/>
        <v>0.33367493838908818</v>
      </c>
      <c r="AV27" s="74"/>
      <c r="AW27" s="74"/>
      <c r="AX27" s="74"/>
      <c r="AY27" s="74"/>
      <c r="AZ27" s="54">
        <f t="shared" si="8"/>
        <v>0.35187067913786091</v>
      </c>
      <c r="BA27" s="55"/>
      <c r="BB27" s="55"/>
      <c r="BC27" s="55"/>
      <c r="BD27" s="57"/>
      <c r="BE27" s="54">
        <f t="shared" si="9"/>
        <v>0.34258717492250429</v>
      </c>
      <c r="BF27" s="55"/>
      <c r="BG27" s="55"/>
      <c r="BH27" s="55"/>
      <c r="BI27" s="56"/>
    </row>
    <row r="28" spans="2:71" ht="20.100000000000001" customHeight="1" x14ac:dyDescent="0.2">
      <c r="B28" s="75" t="s">
        <v>16</v>
      </c>
      <c r="C28" s="66"/>
      <c r="D28" s="66"/>
      <c r="E28" s="66"/>
      <c r="F28" s="66"/>
      <c r="G28" s="66"/>
      <c r="H28" s="66"/>
      <c r="I28" s="66"/>
      <c r="J28" s="66"/>
      <c r="K28" s="76">
        <v>21485</v>
      </c>
      <c r="L28" s="77"/>
      <c r="M28" s="77"/>
      <c r="N28" s="77"/>
      <c r="O28" s="77"/>
      <c r="P28" s="78"/>
      <c r="Q28" s="73">
        <v>20658</v>
      </c>
      <c r="R28" s="73"/>
      <c r="S28" s="73"/>
      <c r="T28" s="73"/>
      <c r="U28" s="73"/>
      <c r="V28" s="73"/>
      <c r="W28" s="76">
        <f t="shared" si="5"/>
        <v>42143</v>
      </c>
      <c r="X28" s="77"/>
      <c r="Y28" s="77"/>
      <c r="Z28" s="77"/>
      <c r="AA28" s="77"/>
      <c r="AB28" s="78"/>
      <c r="AC28" s="73">
        <v>8128</v>
      </c>
      <c r="AD28" s="73"/>
      <c r="AE28" s="73"/>
      <c r="AF28" s="73"/>
      <c r="AG28" s="73"/>
      <c r="AH28" s="73"/>
      <c r="AI28" s="73">
        <v>8236</v>
      </c>
      <c r="AJ28" s="73"/>
      <c r="AK28" s="73"/>
      <c r="AL28" s="73"/>
      <c r="AM28" s="73"/>
      <c r="AN28" s="73"/>
      <c r="AO28" s="73">
        <f t="shared" si="6"/>
        <v>16364</v>
      </c>
      <c r="AP28" s="73"/>
      <c r="AQ28" s="73"/>
      <c r="AR28" s="73"/>
      <c r="AS28" s="73"/>
      <c r="AT28" s="73"/>
      <c r="AU28" s="74">
        <f t="shared" si="7"/>
        <v>0.37831044915057016</v>
      </c>
      <c r="AV28" s="74"/>
      <c r="AW28" s="74"/>
      <c r="AX28" s="74"/>
      <c r="AY28" s="74"/>
      <c r="AZ28" s="54">
        <f t="shared" si="8"/>
        <v>0.39868331881111435</v>
      </c>
      <c r="BA28" s="55"/>
      <c r="BB28" s="55"/>
      <c r="BC28" s="55"/>
      <c r="BD28" s="57"/>
      <c r="BE28" s="54">
        <f t="shared" ref="BE28:BE29" si="10">AO28/W28</f>
        <v>0.38829698882376668</v>
      </c>
      <c r="BF28" s="55"/>
      <c r="BG28" s="55"/>
      <c r="BH28" s="55"/>
      <c r="BI28" s="56"/>
    </row>
    <row r="29" spans="2:71" ht="20.100000000000001" customHeight="1" thickBot="1" x14ac:dyDescent="0.25">
      <c r="B29" s="62" t="s">
        <v>100</v>
      </c>
      <c r="C29" s="63"/>
      <c r="D29" s="63"/>
      <c r="E29" s="63"/>
      <c r="F29" s="63"/>
      <c r="G29" s="63"/>
      <c r="H29" s="63"/>
      <c r="I29" s="63"/>
      <c r="J29" s="64"/>
      <c r="K29" s="76">
        <v>9859</v>
      </c>
      <c r="L29" s="77"/>
      <c r="M29" s="77"/>
      <c r="N29" s="77"/>
      <c r="O29" s="77"/>
      <c r="P29" s="78"/>
      <c r="Q29" s="76">
        <v>10090</v>
      </c>
      <c r="R29" s="77"/>
      <c r="S29" s="77"/>
      <c r="T29" s="77"/>
      <c r="U29" s="77"/>
      <c r="V29" s="78"/>
      <c r="W29" s="76">
        <f t="shared" si="5"/>
        <v>19949</v>
      </c>
      <c r="X29" s="77"/>
      <c r="Y29" s="77"/>
      <c r="Z29" s="77"/>
      <c r="AA29" s="77"/>
      <c r="AB29" s="78"/>
      <c r="AC29" s="73">
        <v>3165</v>
      </c>
      <c r="AD29" s="73"/>
      <c r="AE29" s="73"/>
      <c r="AF29" s="73"/>
      <c r="AG29" s="73"/>
      <c r="AH29" s="73"/>
      <c r="AI29" s="73">
        <v>3245</v>
      </c>
      <c r="AJ29" s="73"/>
      <c r="AK29" s="73"/>
      <c r="AL29" s="73"/>
      <c r="AM29" s="73"/>
      <c r="AN29" s="73"/>
      <c r="AO29" s="73">
        <f t="shared" si="6"/>
        <v>6410</v>
      </c>
      <c r="AP29" s="73"/>
      <c r="AQ29" s="73"/>
      <c r="AR29" s="73"/>
      <c r="AS29" s="73"/>
      <c r="AT29" s="73"/>
      <c r="AU29" s="141">
        <f t="shared" si="7"/>
        <v>0.32102647327315142</v>
      </c>
      <c r="AV29" s="141"/>
      <c r="AW29" s="141"/>
      <c r="AX29" s="141"/>
      <c r="AY29" s="141"/>
      <c r="AZ29" s="142">
        <f t="shared" si="8"/>
        <v>0.32160555004955399</v>
      </c>
      <c r="BA29" s="143"/>
      <c r="BB29" s="143"/>
      <c r="BC29" s="143"/>
      <c r="BD29" s="144"/>
      <c r="BE29" s="142">
        <f t="shared" si="10"/>
        <v>0.32131936437916686</v>
      </c>
      <c r="BF29" s="143"/>
      <c r="BG29" s="143"/>
      <c r="BH29" s="143"/>
      <c r="BI29" s="145"/>
    </row>
    <row r="30" spans="2:71" ht="20.100000000000001" customHeight="1" thickTop="1" thickBot="1" x14ac:dyDescent="0.25">
      <c r="B30" s="83" t="s">
        <v>17</v>
      </c>
      <c r="C30" s="84"/>
      <c r="D30" s="84"/>
      <c r="E30" s="84"/>
      <c r="F30" s="84"/>
      <c r="G30" s="84"/>
      <c r="H30" s="84"/>
      <c r="I30" s="84"/>
      <c r="J30" s="84"/>
      <c r="K30" s="91">
        <f>SUM(K24:P29)</f>
        <v>95538</v>
      </c>
      <c r="L30" s="92"/>
      <c r="M30" s="92"/>
      <c r="N30" s="92"/>
      <c r="O30" s="92"/>
      <c r="P30" s="93"/>
      <c r="Q30" s="85">
        <f>SUM(Q24:V29)</f>
        <v>93535</v>
      </c>
      <c r="R30" s="85"/>
      <c r="S30" s="85"/>
      <c r="T30" s="85"/>
      <c r="U30" s="85"/>
      <c r="V30" s="85"/>
      <c r="W30" s="91">
        <f>SUM(K30:V30)</f>
        <v>189073</v>
      </c>
      <c r="X30" s="92"/>
      <c r="Y30" s="92"/>
      <c r="Z30" s="92"/>
      <c r="AA30" s="92"/>
      <c r="AB30" s="93"/>
      <c r="AC30" s="85">
        <f>SUM(AC24:AH29)</f>
        <v>32227</v>
      </c>
      <c r="AD30" s="85"/>
      <c r="AE30" s="85"/>
      <c r="AF30" s="85"/>
      <c r="AG30" s="85"/>
      <c r="AH30" s="85"/>
      <c r="AI30" s="85">
        <f>SUM(AI24:AN29)</f>
        <v>32574</v>
      </c>
      <c r="AJ30" s="85"/>
      <c r="AK30" s="85"/>
      <c r="AL30" s="85"/>
      <c r="AM30" s="85"/>
      <c r="AN30" s="85"/>
      <c r="AO30" s="85">
        <f t="shared" si="6"/>
        <v>64801</v>
      </c>
      <c r="AP30" s="85"/>
      <c r="AQ30" s="85"/>
      <c r="AR30" s="85"/>
      <c r="AS30" s="85"/>
      <c r="AT30" s="85"/>
      <c r="AU30" s="87">
        <f t="shared" ref="AU30" si="11">AC30/K30*1</f>
        <v>0.33732127530406747</v>
      </c>
      <c r="AV30" s="87"/>
      <c r="AW30" s="87"/>
      <c r="AX30" s="87"/>
      <c r="AY30" s="87"/>
      <c r="AZ30" s="79">
        <f t="shared" ref="AZ30" si="12">AI30/Q30</f>
        <v>0.34825466402950767</v>
      </c>
      <c r="BA30" s="80"/>
      <c r="BB30" s="80"/>
      <c r="BC30" s="80"/>
      <c r="BD30" s="81"/>
      <c r="BE30" s="79">
        <f t="shared" ref="BE30" si="13">AO30/W30</f>
        <v>0.34273005664478801</v>
      </c>
      <c r="BF30" s="80"/>
      <c r="BG30" s="80"/>
      <c r="BH30" s="80"/>
      <c r="BI30" s="82"/>
    </row>
    <row r="31" spans="2:71" ht="20.399999999999999" x14ac:dyDescent="0.2">
      <c r="B31" s="2" ph="1"/>
      <c r="C31" s="2" ph="1"/>
      <c r="D31" s="2" ph="1"/>
      <c r="E31" s="2" ph="1"/>
      <c r="F31" s="2" ph="1"/>
      <c r="G31" s="2" ph="1"/>
      <c r="H31" s="2" ph="1"/>
      <c r="I31" s="2" ph="1"/>
      <c r="J31" s="2" ph="1"/>
      <c r="K31" s="2" ph="1"/>
      <c r="L31" s="2" ph="1"/>
      <c r="M31" s="2" ph="1"/>
    </row>
    <row r="32" spans="2:71" ht="22.5" customHeight="1" thickBot="1" x14ac:dyDescent="0.25">
      <c r="B32" s="58" t="s">
        <v>21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40" ht="20.100000000000001" customHeight="1" x14ac:dyDescent="0.2">
      <c r="B33" s="68" t="s">
        <v>28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5" t="s">
        <v>22</v>
      </c>
      <c r="O33" s="65"/>
      <c r="P33" s="65"/>
      <c r="Q33" s="65" t="s">
        <v>23</v>
      </c>
      <c r="R33" s="65"/>
      <c r="S33" s="65"/>
      <c r="T33" s="139" t="s">
        <v>116</v>
      </c>
      <c r="U33" s="139"/>
      <c r="V33" s="139"/>
      <c r="W33" s="105" t="s">
        <v>24</v>
      </c>
      <c r="X33" s="105"/>
      <c r="Y33" s="105"/>
      <c r="Z33" s="105"/>
      <c r="AA33" s="105"/>
      <c r="AB33" s="105"/>
      <c r="AC33" s="105"/>
      <c r="AD33" s="105" t="s">
        <v>25</v>
      </c>
      <c r="AE33" s="105"/>
      <c r="AF33" s="105"/>
      <c r="AG33" s="105"/>
      <c r="AH33" s="105"/>
      <c r="AI33" s="105"/>
      <c r="AJ33" s="105"/>
      <c r="AK33" s="105"/>
      <c r="AL33" s="136" t="s">
        <v>118</v>
      </c>
      <c r="AM33" s="136"/>
      <c r="AN33" s="137"/>
    </row>
    <row r="34" spans="1:40" ht="20.100000000000001" customHeight="1" x14ac:dyDescent="0.2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66"/>
      <c r="O34" s="66"/>
      <c r="P34" s="66"/>
      <c r="Q34" s="66"/>
      <c r="R34" s="66"/>
      <c r="S34" s="66"/>
      <c r="T34" s="140"/>
      <c r="U34" s="140"/>
      <c r="V34" s="140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134"/>
      <c r="AM34" s="134"/>
      <c r="AN34" s="138"/>
    </row>
    <row r="35" spans="1:40" ht="40.049999999999997" customHeight="1" x14ac:dyDescent="0.2">
      <c r="A35" s="2" t="s" ph="1">
        <v>122</v>
      </c>
      <c r="B35" s="129" t="s" ph="1">
        <v>135</v>
      </c>
      <c r="C35" s="72" ph="1"/>
      <c r="D35" s="72" ph="1"/>
      <c r="E35" s="72" ph="1"/>
      <c r="F35" s="72" ph="1"/>
      <c r="G35" s="72" ph="1"/>
      <c r="H35" s="72" ph="1"/>
      <c r="I35" s="72" ph="1"/>
      <c r="J35" s="72" ph="1"/>
      <c r="K35" s="72" ph="1"/>
      <c r="L35" s="72" ph="1"/>
      <c r="M35" s="72" ph="1"/>
      <c r="N35" s="72" t="s">
        <v>26</v>
      </c>
      <c r="O35" s="72"/>
      <c r="P35" s="72"/>
      <c r="Q35" s="72">
        <v>57</v>
      </c>
      <c r="R35" s="72"/>
      <c r="S35" s="72"/>
      <c r="T35" s="72" t="s">
        <v>131</v>
      </c>
      <c r="U35" s="72"/>
      <c r="V35" s="72"/>
      <c r="W35" s="134" t="s">
        <v>117</v>
      </c>
      <c r="X35" s="134"/>
      <c r="Y35" s="134"/>
      <c r="Z35" s="134"/>
      <c r="AA35" s="134"/>
      <c r="AB35" s="134"/>
      <c r="AC35" s="134"/>
      <c r="AD35" s="67">
        <v>48174</v>
      </c>
      <c r="AE35" s="67"/>
      <c r="AF35" s="67"/>
      <c r="AG35" s="67"/>
      <c r="AH35" s="67"/>
      <c r="AI35" s="67"/>
      <c r="AJ35" s="67"/>
      <c r="AK35" s="67"/>
      <c r="AL35" s="72" t="s">
        <v>119</v>
      </c>
      <c r="AM35" s="72"/>
      <c r="AN35" s="135"/>
    </row>
    <row r="36" spans="1:40" ht="40.049999999999997" customHeight="1" x14ac:dyDescent="0.2">
      <c r="A36" s="2" ph="1"/>
      <c r="B36" s="129" t="s" ph="1">
        <v>136</v>
      </c>
      <c r="C36" s="72" ph="1"/>
      <c r="D36" s="72" ph="1"/>
      <c r="E36" s="72" ph="1"/>
      <c r="F36" s="72" ph="1"/>
      <c r="G36" s="72" ph="1"/>
      <c r="H36" s="72" ph="1"/>
      <c r="I36" s="72" ph="1"/>
      <c r="J36" s="72" ph="1"/>
      <c r="K36" s="72" ph="1"/>
      <c r="L36" s="72" ph="1"/>
      <c r="M36" s="72" ph="1"/>
      <c r="N36" s="72" t="s">
        <v>26</v>
      </c>
      <c r="O36" s="72"/>
      <c r="P36" s="72"/>
      <c r="Q36" s="72">
        <v>74</v>
      </c>
      <c r="R36" s="72"/>
      <c r="S36" s="72"/>
      <c r="T36" s="72" t="s">
        <v>123</v>
      </c>
      <c r="U36" s="72"/>
      <c r="V36" s="72"/>
      <c r="W36" s="134" t="s">
        <v>117</v>
      </c>
      <c r="X36" s="134"/>
      <c r="Y36" s="134"/>
      <c r="Z36" s="134"/>
      <c r="AA36" s="134"/>
      <c r="AB36" s="134"/>
      <c r="AC36" s="134"/>
      <c r="AD36" s="67">
        <v>15447</v>
      </c>
      <c r="AE36" s="67"/>
      <c r="AF36" s="67"/>
      <c r="AG36" s="67"/>
      <c r="AH36" s="67"/>
      <c r="AI36" s="67"/>
      <c r="AJ36" s="67"/>
      <c r="AK36" s="67"/>
      <c r="AL36" s="72" t="s">
        <v>120</v>
      </c>
      <c r="AM36" s="72"/>
      <c r="AN36" s="135"/>
    </row>
    <row r="37" spans="1:40" ht="29.25" customHeight="1" thickBot="1" x14ac:dyDescent="0.25">
      <c r="B37" s="116" ph="1"/>
      <c r="C37" s="113" ph="1"/>
      <c r="D37" s="113" ph="1"/>
      <c r="E37" s="113" ph="1"/>
      <c r="F37" s="113" ph="1"/>
      <c r="G37" s="113" ph="1"/>
      <c r="H37" s="113" ph="1"/>
      <c r="I37" s="113" ph="1"/>
      <c r="J37" s="113" ph="1"/>
      <c r="K37" s="113" ph="1"/>
      <c r="L37" s="113" ph="1"/>
      <c r="M37" s="113" ph="1"/>
      <c r="N37" s="117" t="s">
        <v>124</v>
      </c>
      <c r="O37" s="117"/>
      <c r="P37" s="117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4">
        <f>SUM(AD35:AK36)</f>
        <v>63621</v>
      </c>
      <c r="AE37" s="114"/>
      <c r="AF37" s="114"/>
      <c r="AG37" s="114"/>
      <c r="AH37" s="114"/>
      <c r="AI37" s="114"/>
      <c r="AJ37" s="114"/>
      <c r="AK37" s="114"/>
      <c r="AL37" s="113"/>
      <c r="AM37" s="113"/>
      <c r="AN37" s="115"/>
    </row>
    <row r="45" spans="1:40" ht="20.399999999999999" x14ac:dyDescent="0.2">
      <c r="B45" s="2" ph="1"/>
      <c r="C45" s="2" ph="1"/>
      <c r="D45" s="2" ph="1"/>
      <c r="E45" s="2" ph="1"/>
      <c r="F45" s="2" ph="1"/>
      <c r="G45" s="2" ph="1"/>
      <c r="H45" s="2" ph="1"/>
      <c r="I45" s="2" ph="1"/>
      <c r="J45" s="2" ph="1"/>
      <c r="K45" s="2" ph="1"/>
      <c r="L45" s="2" ph="1"/>
      <c r="M45" s="2" ph="1"/>
    </row>
    <row r="46" spans="1:40" ht="20.399999999999999" x14ac:dyDescent="0.2">
      <c r="A46" s="2" ph="1"/>
      <c r="B46" s="2" ph="1"/>
      <c r="C46" s="2" ph="1"/>
      <c r="D46" s="2" ph="1"/>
      <c r="E46" s="2" ph="1"/>
      <c r="F46" s="2" ph="1"/>
      <c r="G46" s="2" ph="1"/>
      <c r="H46" s="2" ph="1"/>
      <c r="I46" s="2" ph="1"/>
      <c r="J46" s="2" ph="1"/>
      <c r="K46" s="2" ph="1"/>
      <c r="L46" s="2" ph="1"/>
      <c r="M46" s="2" ph="1"/>
    </row>
  </sheetData>
  <mergeCells count="248">
    <mergeCell ref="BE30:BI30"/>
    <mergeCell ref="B30:J30"/>
    <mergeCell ref="K30:P30"/>
    <mergeCell ref="Q30:V30"/>
    <mergeCell ref="W30:AB30"/>
    <mergeCell ref="AC30:AH30"/>
    <mergeCell ref="AI30:AN30"/>
    <mergeCell ref="AO30:AT30"/>
    <mergeCell ref="AU30:AY30"/>
    <mergeCell ref="AZ30:BD30"/>
    <mergeCell ref="BE28:BI28"/>
    <mergeCell ref="B29:J29"/>
    <mergeCell ref="K29:P29"/>
    <mergeCell ref="Q29:V29"/>
    <mergeCell ref="W29:AB29"/>
    <mergeCell ref="AC29:AH29"/>
    <mergeCell ref="AI29:AN29"/>
    <mergeCell ref="AO29:AT29"/>
    <mergeCell ref="AU29:AY29"/>
    <mergeCell ref="AZ29:BD29"/>
    <mergeCell ref="BE29:BI29"/>
    <mergeCell ref="B28:J28"/>
    <mergeCell ref="K28:P28"/>
    <mergeCell ref="Q28:V28"/>
    <mergeCell ref="W28:AB28"/>
    <mergeCell ref="AC28:AH28"/>
    <mergeCell ref="AI28:AN28"/>
    <mergeCell ref="AO28:AT28"/>
    <mergeCell ref="AU28:AY28"/>
    <mergeCell ref="AZ28:BD28"/>
    <mergeCell ref="BE26:BI26"/>
    <mergeCell ref="B27:J27"/>
    <mergeCell ref="K27:P27"/>
    <mergeCell ref="Q27:V27"/>
    <mergeCell ref="W27:AB27"/>
    <mergeCell ref="AC27:AH27"/>
    <mergeCell ref="AI27:AN27"/>
    <mergeCell ref="AO27:AT27"/>
    <mergeCell ref="AU27:AY27"/>
    <mergeCell ref="AZ27:BD27"/>
    <mergeCell ref="BE27:BI27"/>
    <mergeCell ref="B26:J26"/>
    <mergeCell ref="K26:P26"/>
    <mergeCell ref="Q26:V26"/>
    <mergeCell ref="W26:AB26"/>
    <mergeCell ref="AC26:AH26"/>
    <mergeCell ref="AI26:AN26"/>
    <mergeCell ref="AO26:AT26"/>
    <mergeCell ref="AU26:AY26"/>
    <mergeCell ref="AZ26:BD26"/>
    <mergeCell ref="AO23:AT23"/>
    <mergeCell ref="AU23:AY23"/>
    <mergeCell ref="AZ23:BD23"/>
    <mergeCell ref="BE23:BI23"/>
    <mergeCell ref="BE24:BI24"/>
    <mergeCell ref="B25:J25"/>
    <mergeCell ref="K25:P25"/>
    <mergeCell ref="Q25:V25"/>
    <mergeCell ref="W25:AB25"/>
    <mergeCell ref="AC25:AH25"/>
    <mergeCell ref="W24:AB24"/>
    <mergeCell ref="AC24:AH24"/>
    <mergeCell ref="AI24:AN24"/>
    <mergeCell ref="AO24:AT24"/>
    <mergeCell ref="AU24:AY24"/>
    <mergeCell ref="AZ24:BD24"/>
    <mergeCell ref="W36:AC36"/>
    <mergeCell ref="AD36:AK36"/>
    <mergeCell ref="AL36:AN36"/>
    <mergeCell ref="B21:BI21"/>
    <mergeCell ref="W33:AC34"/>
    <mergeCell ref="AL33:AN34"/>
    <mergeCell ref="AD33:AK34"/>
    <mergeCell ref="Q33:S34"/>
    <mergeCell ref="T33:V34"/>
    <mergeCell ref="AL35:AN35"/>
    <mergeCell ref="Q35:S35"/>
    <mergeCell ref="T35:V35"/>
    <mergeCell ref="W35:AC35"/>
    <mergeCell ref="B36:M36"/>
    <mergeCell ref="N36:P36"/>
    <mergeCell ref="Q36:S36"/>
    <mergeCell ref="T36:V36"/>
    <mergeCell ref="B35:M35"/>
    <mergeCell ref="B22:J23"/>
    <mergeCell ref="K22:AB22"/>
    <mergeCell ref="AC22:AT22"/>
    <mergeCell ref="AU22:BI22"/>
    <mergeCell ref="K23:P23"/>
    <mergeCell ref="Q23:V23"/>
    <mergeCell ref="T37:V37"/>
    <mergeCell ref="W37:AC37"/>
    <mergeCell ref="AD37:AK37"/>
    <mergeCell ref="AL37:AN37"/>
    <mergeCell ref="B37:M37"/>
    <mergeCell ref="N37:P37"/>
    <mergeCell ref="Q37:S37"/>
    <mergeCell ref="B1:BI1"/>
    <mergeCell ref="B8:AN8"/>
    <mergeCell ref="B6:K6"/>
    <mergeCell ref="L2:Y2"/>
    <mergeCell ref="L3:Y3"/>
    <mergeCell ref="L4:Y4"/>
    <mergeCell ref="L5:Y5"/>
    <mergeCell ref="L6:Y6"/>
    <mergeCell ref="Z4:AK4"/>
    <mergeCell ref="B2:K2"/>
    <mergeCell ref="B3:K3"/>
    <mergeCell ref="Z5:AK5"/>
    <mergeCell ref="Z6:AK6"/>
    <mergeCell ref="Z2:AK2"/>
    <mergeCell ref="Z3:AK3"/>
    <mergeCell ref="B4:K4"/>
    <mergeCell ref="B5:K5"/>
    <mergeCell ref="BB2:BI2"/>
    <mergeCell ref="BB3:BI3"/>
    <mergeCell ref="AL4:AS4"/>
    <mergeCell ref="AL5:AS5"/>
    <mergeCell ref="BB4:BI4"/>
    <mergeCell ref="BB5:BI5"/>
    <mergeCell ref="AL2:AS2"/>
    <mergeCell ref="K9:AB9"/>
    <mergeCell ref="AO10:AT10"/>
    <mergeCell ref="AZ10:BD10"/>
    <mergeCell ref="BE10:BI10"/>
    <mergeCell ref="AT4:BA4"/>
    <mergeCell ref="AT3:BA3"/>
    <mergeCell ref="AT2:BA2"/>
    <mergeCell ref="AT5:BA5"/>
    <mergeCell ref="AL3:AS3"/>
    <mergeCell ref="B9:J10"/>
    <mergeCell ref="B14:J14"/>
    <mergeCell ref="B13:J13"/>
    <mergeCell ref="B12:J12"/>
    <mergeCell ref="B11:J11"/>
    <mergeCell ref="AC11:AH11"/>
    <mergeCell ref="AC12:AH12"/>
    <mergeCell ref="AU12:AY12"/>
    <mergeCell ref="K12:P12"/>
    <mergeCell ref="K11:P11"/>
    <mergeCell ref="Q13:V13"/>
    <mergeCell ref="AC14:AH14"/>
    <mergeCell ref="AC9:AT9"/>
    <mergeCell ref="AC10:AH10"/>
    <mergeCell ref="AI10:AN10"/>
    <mergeCell ref="BE11:BI11"/>
    <mergeCell ref="BE14:BI14"/>
    <mergeCell ref="BE13:BI13"/>
    <mergeCell ref="AU13:AY13"/>
    <mergeCell ref="AU14:AY14"/>
    <mergeCell ref="AO14:AT14"/>
    <mergeCell ref="BB6:BI6"/>
    <mergeCell ref="AL6:AS6"/>
    <mergeCell ref="AT6:BA6"/>
    <mergeCell ref="BE12:BI12"/>
    <mergeCell ref="AO11:AT11"/>
    <mergeCell ref="AU9:BI9"/>
    <mergeCell ref="AI13:AN13"/>
    <mergeCell ref="AZ13:BD13"/>
    <mergeCell ref="AZ11:BD11"/>
    <mergeCell ref="AZ12:BD12"/>
    <mergeCell ref="AO12:AT12"/>
    <mergeCell ref="AU10:AY10"/>
    <mergeCell ref="AU11:AY11"/>
    <mergeCell ref="W10:AB10"/>
    <mergeCell ref="K10:P10"/>
    <mergeCell ref="Q10:V10"/>
    <mergeCell ref="W12:AB12"/>
    <mergeCell ref="W11:AB11"/>
    <mergeCell ref="AZ17:BD17"/>
    <mergeCell ref="AZ16:BD16"/>
    <mergeCell ref="AI11:AN11"/>
    <mergeCell ref="AI12:AN12"/>
    <mergeCell ref="AC17:AH17"/>
    <mergeCell ref="AC13:AH13"/>
    <mergeCell ref="AZ14:BD14"/>
    <mergeCell ref="AO13:AT13"/>
    <mergeCell ref="K14:P14"/>
    <mergeCell ref="K13:P13"/>
    <mergeCell ref="K16:P16"/>
    <mergeCell ref="AZ15:BD15"/>
    <mergeCell ref="AU16:AY16"/>
    <mergeCell ref="AI14:AN14"/>
    <mergeCell ref="Q11:V11"/>
    <mergeCell ref="Q12:V12"/>
    <mergeCell ref="W14:AB14"/>
    <mergeCell ref="W13:AB13"/>
    <mergeCell ref="Q16:V16"/>
    <mergeCell ref="W16:AB16"/>
    <mergeCell ref="Q18:V18"/>
    <mergeCell ref="W18:AB18"/>
    <mergeCell ref="K17:P17"/>
    <mergeCell ref="Q17:V17"/>
    <mergeCell ref="BE15:BI15"/>
    <mergeCell ref="AO16:AT16"/>
    <mergeCell ref="BE16:BI16"/>
    <mergeCell ref="AC18:AH18"/>
    <mergeCell ref="K18:P18"/>
    <mergeCell ref="Q14:V14"/>
    <mergeCell ref="Q15:V15"/>
    <mergeCell ref="W17:AB17"/>
    <mergeCell ref="Q19:V19"/>
    <mergeCell ref="W19:AB19"/>
    <mergeCell ref="W15:AB15"/>
    <mergeCell ref="B16:J16"/>
    <mergeCell ref="AC15:AH15"/>
    <mergeCell ref="AC19:AH19"/>
    <mergeCell ref="AI15:AN15"/>
    <mergeCell ref="AZ18:BD18"/>
    <mergeCell ref="AU15:AY15"/>
    <mergeCell ref="AU19:AY19"/>
    <mergeCell ref="AU18:AY18"/>
    <mergeCell ref="AO15:AT15"/>
    <mergeCell ref="AO19:AT19"/>
    <mergeCell ref="AI18:AN18"/>
    <mergeCell ref="AO18:AT18"/>
    <mergeCell ref="AI17:AN17"/>
    <mergeCell ref="AO17:AT17"/>
    <mergeCell ref="AI19:AN19"/>
    <mergeCell ref="K19:P19"/>
    <mergeCell ref="K15:P15"/>
    <mergeCell ref="AC16:AH16"/>
    <mergeCell ref="AI16:AN16"/>
    <mergeCell ref="B15:J15"/>
    <mergeCell ref="BE18:BI18"/>
    <mergeCell ref="BE17:BI17"/>
    <mergeCell ref="AU17:AY17"/>
    <mergeCell ref="B32:R32"/>
    <mergeCell ref="B18:J18"/>
    <mergeCell ref="B17:J17"/>
    <mergeCell ref="N33:P34"/>
    <mergeCell ref="AD35:AK35"/>
    <mergeCell ref="B33:M34"/>
    <mergeCell ref="N35:P35"/>
    <mergeCell ref="AI25:AN25"/>
    <mergeCell ref="AO25:AT25"/>
    <mergeCell ref="AU25:AY25"/>
    <mergeCell ref="AZ25:BD25"/>
    <mergeCell ref="BE25:BI25"/>
    <mergeCell ref="B24:J24"/>
    <mergeCell ref="K24:P24"/>
    <mergeCell ref="Q24:V24"/>
    <mergeCell ref="AZ19:BD19"/>
    <mergeCell ref="BE19:BI19"/>
    <mergeCell ref="B19:J19"/>
    <mergeCell ref="W23:AB23"/>
    <mergeCell ref="AC23:AH23"/>
    <mergeCell ref="AI23:AN23"/>
  </mergeCells>
  <phoneticPr fontId="3" type="Hiragana" alignment="distributed"/>
  <pageMargins left="0.2" right="0.19" top="0.31" bottom="0.2" header="0.2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view="pageBreakPreview" zoomScale="60" zoomScaleNormal="75" workbookViewId="0">
      <selection activeCell="C8" sqref="C8"/>
    </sheetView>
  </sheetViews>
  <sheetFormatPr defaultColWidth="9" defaultRowHeight="30" customHeight="1" x14ac:dyDescent="0.25"/>
  <cols>
    <col min="1" max="1" width="21.33203125" style="9" customWidth="1"/>
    <col min="2" max="3" width="8.109375" style="9" customWidth="1"/>
    <col min="4" max="4" width="8.6640625" style="9" customWidth="1"/>
    <col min="5" max="6" width="7" style="9" customWidth="1"/>
    <col min="7" max="8" width="6.33203125" style="9" customWidth="1"/>
    <col min="9" max="12" width="8.6640625" style="9" customWidth="1"/>
    <col min="13" max="39" width="9" style="9"/>
    <col min="40" max="40" width="9.77734375" style="9" bestFit="1" customWidth="1"/>
    <col min="41" max="16384" width="9" style="9"/>
  </cols>
  <sheetData>
    <row r="1" spans="1:12" ht="30" customHeight="1" x14ac:dyDescent="0.25">
      <c r="A1" s="147" t="s">
        <v>31</v>
      </c>
      <c r="B1" s="147"/>
      <c r="C1" s="147"/>
    </row>
    <row r="3" spans="1:12" ht="30" customHeight="1" thickBot="1" x14ac:dyDescent="0.3">
      <c r="A3" s="17" t="s">
        <v>29</v>
      </c>
    </row>
    <row r="4" spans="1:12" ht="30" customHeight="1" x14ac:dyDescent="0.25">
      <c r="A4" s="148" t="s">
        <v>35</v>
      </c>
      <c r="B4" s="150" t="s">
        <v>18</v>
      </c>
      <c r="C4" s="151"/>
      <c r="D4" s="152"/>
      <c r="E4" s="150" t="s">
        <v>19</v>
      </c>
      <c r="F4" s="151"/>
      <c r="G4" s="151"/>
      <c r="H4" s="151"/>
      <c r="I4" s="152"/>
      <c r="J4" s="150" t="s">
        <v>20</v>
      </c>
      <c r="K4" s="151"/>
      <c r="L4" s="153"/>
    </row>
    <row r="5" spans="1:12" ht="30" customHeight="1" x14ac:dyDescent="0.25">
      <c r="A5" s="149"/>
      <c r="B5" s="18"/>
      <c r="C5" s="18"/>
      <c r="D5" s="18"/>
      <c r="E5" s="156" t="s">
        <v>129</v>
      </c>
      <c r="F5" s="157"/>
      <c r="G5" s="154" t="s">
        <v>128</v>
      </c>
      <c r="H5" s="155"/>
      <c r="I5" s="18"/>
      <c r="J5" s="18"/>
      <c r="K5" s="18"/>
      <c r="L5" s="19"/>
    </row>
    <row r="6" spans="1:12" ht="30" customHeight="1" x14ac:dyDescent="0.25">
      <c r="A6" s="34"/>
      <c r="B6" s="18" t="s">
        <v>9</v>
      </c>
      <c r="C6" s="18" t="s">
        <v>10</v>
      </c>
      <c r="D6" s="18" t="s">
        <v>11</v>
      </c>
      <c r="E6" s="18" t="s">
        <v>9</v>
      </c>
      <c r="F6" s="18" t="s">
        <v>10</v>
      </c>
      <c r="G6" s="33" t="s">
        <v>9</v>
      </c>
      <c r="H6" s="33" t="s">
        <v>10</v>
      </c>
      <c r="I6" s="18" t="s">
        <v>11</v>
      </c>
      <c r="J6" s="18" t="s">
        <v>9</v>
      </c>
      <c r="K6" s="18" t="s">
        <v>10</v>
      </c>
      <c r="L6" s="19" t="s">
        <v>11</v>
      </c>
    </row>
    <row r="7" spans="1:12" ht="30" customHeight="1" x14ac:dyDescent="0.25">
      <c r="A7" s="30" t="s">
        <v>57</v>
      </c>
      <c r="B7" s="47">
        <v>1037</v>
      </c>
      <c r="C7" s="47">
        <v>1116</v>
      </c>
      <c r="D7" s="12">
        <f>SUM(B7:C7)</f>
        <v>2153</v>
      </c>
      <c r="E7" s="12">
        <v>208</v>
      </c>
      <c r="F7" s="12">
        <v>197</v>
      </c>
      <c r="G7" s="48">
        <v>113</v>
      </c>
      <c r="H7" s="48">
        <v>132</v>
      </c>
      <c r="I7" s="12">
        <f t="shared" ref="I7:I23" si="0">SUM(E7:H7)</f>
        <v>650</v>
      </c>
      <c r="J7" s="13">
        <f>(E7+G7)/B7*100</f>
        <v>30.954676952748311</v>
      </c>
      <c r="K7" s="13">
        <f>(F7+H7)/C7*100</f>
        <v>29.480286738351253</v>
      </c>
      <c r="L7" s="14">
        <f>I7/D7*100</f>
        <v>30.190431955411057</v>
      </c>
    </row>
    <row r="8" spans="1:12" ht="30" customHeight="1" x14ac:dyDescent="0.25">
      <c r="A8" s="30" t="s">
        <v>58</v>
      </c>
      <c r="B8" s="47">
        <v>854</v>
      </c>
      <c r="C8" s="47">
        <v>835</v>
      </c>
      <c r="D8" s="12">
        <f>SUM(B8:C8)</f>
        <v>1689</v>
      </c>
      <c r="E8" s="12">
        <v>194</v>
      </c>
      <c r="F8" s="12">
        <v>158</v>
      </c>
      <c r="G8" s="48">
        <v>80</v>
      </c>
      <c r="H8" s="48">
        <v>87</v>
      </c>
      <c r="I8" s="12">
        <f t="shared" si="0"/>
        <v>519</v>
      </c>
      <c r="J8" s="13">
        <f t="shared" ref="J8:J14" si="1">(E8+G8)/B8*100</f>
        <v>32.084309133489462</v>
      </c>
      <c r="K8" s="13">
        <f t="shared" ref="K8:K21" si="2">(F8+H8)/C8*100</f>
        <v>29.341317365269461</v>
      </c>
      <c r="L8" s="14">
        <f>I8/D8*100</f>
        <v>30.728241563055064</v>
      </c>
    </row>
    <row r="9" spans="1:12" ht="30" customHeight="1" x14ac:dyDescent="0.25">
      <c r="A9" s="30" t="s">
        <v>32</v>
      </c>
      <c r="B9" s="47">
        <v>839</v>
      </c>
      <c r="C9" s="47">
        <v>895</v>
      </c>
      <c r="D9" s="12">
        <f t="shared" ref="D9:D23" si="3">SUM(B9:C9)</f>
        <v>1734</v>
      </c>
      <c r="E9" s="12">
        <v>193</v>
      </c>
      <c r="F9" s="12">
        <v>173</v>
      </c>
      <c r="G9" s="48">
        <v>112</v>
      </c>
      <c r="H9" s="48">
        <v>134</v>
      </c>
      <c r="I9" s="12">
        <f t="shared" si="0"/>
        <v>612</v>
      </c>
      <c r="J9" s="13">
        <f t="shared" si="1"/>
        <v>36.352800953516088</v>
      </c>
      <c r="K9" s="13">
        <f t="shared" si="2"/>
        <v>34.30167597765363</v>
      </c>
      <c r="L9" s="14">
        <f t="shared" ref="L9:L22" si="4">I9/D9*100</f>
        <v>35.294117647058826</v>
      </c>
    </row>
    <row r="10" spans="1:12" ht="30" customHeight="1" x14ac:dyDescent="0.25">
      <c r="A10" s="30" t="s">
        <v>59</v>
      </c>
      <c r="B10" s="47">
        <v>255</v>
      </c>
      <c r="C10" s="47">
        <v>264</v>
      </c>
      <c r="D10" s="12">
        <f t="shared" si="3"/>
        <v>519</v>
      </c>
      <c r="E10" s="12">
        <v>74</v>
      </c>
      <c r="F10" s="12">
        <v>63</v>
      </c>
      <c r="G10" s="48">
        <v>39</v>
      </c>
      <c r="H10" s="48">
        <v>49</v>
      </c>
      <c r="I10" s="12">
        <f t="shared" si="0"/>
        <v>225</v>
      </c>
      <c r="J10" s="13">
        <f t="shared" si="1"/>
        <v>44.313725490196077</v>
      </c>
      <c r="K10" s="13">
        <f t="shared" si="2"/>
        <v>42.424242424242422</v>
      </c>
      <c r="L10" s="14">
        <f t="shared" si="4"/>
        <v>43.352601156069362</v>
      </c>
    </row>
    <row r="11" spans="1:12" ht="30" customHeight="1" x14ac:dyDescent="0.25">
      <c r="A11" s="30" t="s">
        <v>60</v>
      </c>
      <c r="B11" s="47">
        <v>257</v>
      </c>
      <c r="C11" s="47">
        <v>307</v>
      </c>
      <c r="D11" s="12">
        <f t="shared" si="3"/>
        <v>564</v>
      </c>
      <c r="E11" s="12">
        <v>53</v>
      </c>
      <c r="F11" s="12">
        <v>52</v>
      </c>
      <c r="G11" s="48">
        <v>40</v>
      </c>
      <c r="H11" s="48">
        <v>55</v>
      </c>
      <c r="I11" s="12">
        <f t="shared" si="0"/>
        <v>200</v>
      </c>
      <c r="J11" s="13">
        <f t="shared" si="1"/>
        <v>36.186770428015564</v>
      </c>
      <c r="K11" s="13">
        <f t="shared" si="2"/>
        <v>34.853420195439739</v>
      </c>
      <c r="L11" s="14">
        <f t="shared" si="4"/>
        <v>35.460992907801419</v>
      </c>
    </row>
    <row r="12" spans="1:12" ht="30" customHeight="1" x14ac:dyDescent="0.25">
      <c r="A12" s="30" t="s">
        <v>61</v>
      </c>
      <c r="B12" s="47">
        <v>242</v>
      </c>
      <c r="C12" s="47">
        <v>254</v>
      </c>
      <c r="D12" s="12">
        <f t="shared" si="3"/>
        <v>496</v>
      </c>
      <c r="E12" s="12">
        <v>51</v>
      </c>
      <c r="F12" s="12">
        <v>40</v>
      </c>
      <c r="G12" s="48">
        <v>50</v>
      </c>
      <c r="H12" s="48">
        <v>60</v>
      </c>
      <c r="I12" s="12">
        <f t="shared" si="0"/>
        <v>201</v>
      </c>
      <c r="J12" s="13">
        <f t="shared" si="1"/>
        <v>41.735537190082646</v>
      </c>
      <c r="K12" s="13">
        <f t="shared" si="2"/>
        <v>39.370078740157481</v>
      </c>
      <c r="L12" s="14">
        <f t="shared" si="4"/>
        <v>40.524193548387096</v>
      </c>
    </row>
    <row r="13" spans="1:12" ht="30" customHeight="1" x14ac:dyDescent="0.25">
      <c r="A13" s="30" t="s">
        <v>62</v>
      </c>
      <c r="B13" s="47">
        <v>195</v>
      </c>
      <c r="C13" s="47">
        <v>179</v>
      </c>
      <c r="D13" s="12">
        <f t="shared" si="3"/>
        <v>374</v>
      </c>
      <c r="E13" s="12">
        <v>42</v>
      </c>
      <c r="F13" s="12">
        <v>32</v>
      </c>
      <c r="G13" s="48">
        <v>22</v>
      </c>
      <c r="H13" s="48">
        <v>26</v>
      </c>
      <c r="I13" s="12">
        <f t="shared" si="0"/>
        <v>122</v>
      </c>
      <c r="J13" s="13">
        <f t="shared" si="1"/>
        <v>32.820512820512818</v>
      </c>
      <c r="K13" s="13">
        <f t="shared" si="2"/>
        <v>32.402234636871505</v>
      </c>
      <c r="L13" s="14">
        <f t="shared" si="4"/>
        <v>32.620320855614978</v>
      </c>
    </row>
    <row r="14" spans="1:12" ht="30" customHeight="1" x14ac:dyDescent="0.25">
      <c r="A14" s="30" t="s">
        <v>63</v>
      </c>
      <c r="B14" s="47">
        <v>171</v>
      </c>
      <c r="C14" s="47">
        <v>220</v>
      </c>
      <c r="D14" s="12">
        <f t="shared" si="3"/>
        <v>391</v>
      </c>
      <c r="E14" s="12">
        <v>25</v>
      </c>
      <c r="F14" s="12">
        <v>23</v>
      </c>
      <c r="G14" s="48">
        <v>41</v>
      </c>
      <c r="H14" s="48">
        <v>50</v>
      </c>
      <c r="I14" s="12">
        <f t="shared" si="0"/>
        <v>139</v>
      </c>
      <c r="J14" s="13">
        <f t="shared" si="1"/>
        <v>38.596491228070171</v>
      </c>
      <c r="K14" s="13">
        <f t="shared" si="2"/>
        <v>33.181818181818187</v>
      </c>
      <c r="L14" s="14">
        <f t="shared" si="4"/>
        <v>35.549872122762153</v>
      </c>
    </row>
    <row r="15" spans="1:12" ht="30" customHeight="1" x14ac:dyDescent="0.25">
      <c r="A15" s="30" t="s">
        <v>64</v>
      </c>
      <c r="B15" s="47">
        <v>296</v>
      </c>
      <c r="C15" s="47">
        <v>309</v>
      </c>
      <c r="D15" s="12">
        <f t="shared" si="3"/>
        <v>605</v>
      </c>
      <c r="E15" s="12">
        <v>62</v>
      </c>
      <c r="F15" s="12">
        <v>65</v>
      </c>
      <c r="G15" s="48">
        <v>48</v>
      </c>
      <c r="H15" s="48">
        <v>55</v>
      </c>
      <c r="I15" s="12">
        <f t="shared" si="0"/>
        <v>230</v>
      </c>
      <c r="J15" s="13">
        <f t="shared" ref="J15:J22" si="5">(E15+G15)/B15*100</f>
        <v>37.162162162162161</v>
      </c>
      <c r="K15" s="13">
        <f t="shared" si="2"/>
        <v>38.834951456310677</v>
      </c>
      <c r="L15" s="14">
        <f t="shared" si="4"/>
        <v>38.016528925619838</v>
      </c>
    </row>
    <row r="16" spans="1:12" ht="30" customHeight="1" x14ac:dyDescent="0.25">
      <c r="A16" s="30" t="s">
        <v>65</v>
      </c>
      <c r="B16" s="47">
        <v>471</v>
      </c>
      <c r="C16" s="47">
        <v>510</v>
      </c>
      <c r="D16" s="12">
        <f t="shared" si="3"/>
        <v>981</v>
      </c>
      <c r="E16" s="12">
        <v>97</v>
      </c>
      <c r="F16" s="12">
        <v>93</v>
      </c>
      <c r="G16" s="48">
        <v>73</v>
      </c>
      <c r="H16" s="48">
        <v>81</v>
      </c>
      <c r="I16" s="12">
        <f t="shared" si="0"/>
        <v>344</v>
      </c>
      <c r="J16" s="13">
        <f t="shared" si="5"/>
        <v>36.093418259023352</v>
      </c>
      <c r="K16" s="13">
        <f>(F16+H16)/C16*100</f>
        <v>34.117647058823529</v>
      </c>
      <c r="L16" s="14">
        <f t="shared" si="4"/>
        <v>35.066258919469931</v>
      </c>
    </row>
    <row r="17" spans="1:12" ht="30" customHeight="1" x14ac:dyDescent="0.25">
      <c r="A17" s="30" t="s">
        <v>66</v>
      </c>
      <c r="B17" s="47">
        <v>360</v>
      </c>
      <c r="C17" s="47">
        <v>365</v>
      </c>
      <c r="D17" s="12">
        <f t="shared" si="3"/>
        <v>725</v>
      </c>
      <c r="E17" s="12">
        <v>78</v>
      </c>
      <c r="F17" s="12">
        <v>75</v>
      </c>
      <c r="G17" s="48">
        <v>49</v>
      </c>
      <c r="H17" s="48">
        <v>65</v>
      </c>
      <c r="I17" s="12">
        <f t="shared" si="0"/>
        <v>267</v>
      </c>
      <c r="J17" s="13">
        <f t="shared" si="5"/>
        <v>35.277777777777779</v>
      </c>
      <c r="K17" s="13">
        <f t="shared" si="2"/>
        <v>38.356164383561641</v>
      </c>
      <c r="L17" s="14">
        <f t="shared" si="4"/>
        <v>36.827586206896548</v>
      </c>
    </row>
    <row r="18" spans="1:12" ht="30" customHeight="1" x14ac:dyDescent="0.25">
      <c r="A18" s="30" t="s">
        <v>67</v>
      </c>
      <c r="B18" s="47">
        <v>433</v>
      </c>
      <c r="C18" s="47">
        <v>389</v>
      </c>
      <c r="D18" s="12">
        <f t="shared" si="3"/>
        <v>822</v>
      </c>
      <c r="E18" s="12">
        <v>81</v>
      </c>
      <c r="F18" s="12">
        <v>70</v>
      </c>
      <c r="G18" s="48">
        <v>64</v>
      </c>
      <c r="H18" s="48">
        <v>59</v>
      </c>
      <c r="I18" s="12">
        <f t="shared" si="0"/>
        <v>274</v>
      </c>
      <c r="J18" s="13">
        <f t="shared" si="5"/>
        <v>33.48729792147806</v>
      </c>
      <c r="K18" s="13">
        <f t="shared" si="2"/>
        <v>33.161953727506429</v>
      </c>
      <c r="L18" s="14">
        <f t="shared" si="4"/>
        <v>33.333333333333329</v>
      </c>
    </row>
    <row r="19" spans="1:12" ht="30" customHeight="1" x14ac:dyDescent="0.25">
      <c r="A19" s="30" t="s">
        <v>106</v>
      </c>
      <c r="B19" s="47">
        <v>785</v>
      </c>
      <c r="C19" s="47">
        <v>779</v>
      </c>
      <c r="D19" s="12">
        <f t="shared" si="3"/>
        <v>1564</v>
      </c>
      <c r="E19" s="12">
        <v>153</v>
      </c>
      <c r="F19" s="12">
        <v>146</v>
      </c>
      <c r="G19" s="48">
        <v>124</v>
      </c>
      <c r="H19" s="48">
        <v>147</v>
      </c>
      <c r="I19" s="12">
        <f t="shared" si="0"/>
        <v>570</v>
      </c>
      <c r="J19" s="13">
        <f t="shared" si="5"/>
        <v>35.286624203821653</v>
      </c>
      <c r="K19" s="13">
        <f t="shared" si="2"/>
        <v>37.612323491655971</v>
      </c>
      <c r="L19" s="14">
        <f t="shared" si="4"/>
        <v>36.445012787723783</v>
      </c>
    </row>
    <row r="20" spans="1:12" ht="30" customHeight="1" x14ac:dyDescent="0.25">
      <c r="A20" s="30" t="s">
        <v>68</v>
      </c>
      <c r="B20" s="47">
        <v>431</v>
      </c>
      <c r="C20" s="47">
        <v>410</v>
      </c>
      <c r="D20" s="12">
        <f t="shared" si="3"/>
        <v>841</v>
      </c>
      <c r="E20" s="12">
        <v>104</v>
      </c>
      <c r="F20" s="12">
        <v>81</v>
      </c>
      <c r="G20" s="48">
        <v>33</v>
      </c>
      <c r="H20" s="48">
        <v>38</v>
      </c>
      <c r="I20" s="12">
        <f t="shared" si="0"/>
        <v>256</v>
      </c>
      <c r="J20" s="13">
        <f t="shared" si="5"/>
        <v>31.786542923433874</v>
      </c>
      <c r="K20" s="13">
        <f t="shared" si="2"/>
        <v>29.024390243902438</v>
      </c>
      <c r="L20" s="14">
        <f t="shared" si="4"/>
        <v>30.439952437574313</v>
      </c>
    </row>
    <row r="21" spans="1:12" ht="30" customHeight="1" x14ac:dyDescent="0.25">
      <c r="A21" s="30" t="s">
        <v>70</v>
      </c>
      <c r="B21" s="47">
        <v>384</v>
      </c>
      <c r="C21" s="47">
        <v>405</v>
      </c>
      <c r="D21" s="12">
        <f t="shared" si="3"/>
        <v>789</v>
      </c>
      <c r="E21" s="12">
        <v>88</v>
      </c>
      <c r="F21" s="12">
        <v>76</v>
      </c>
      <c r="G21" s="48">
        <v>45</v>
      </c>
      <c r="H21" s="48">
        <v>37</v>
      </c>
      <c r="I21" s="12">
        <f t="shared" si="0"/>
        <v>246</v>
      </c>
      <c r="J21" s="13">
        <f t="shared" si="5"/>
        <v>34.635416666666671</v>
      </c>
      <c r="K21" s="13">
        <f t="shared" si="2"/>
        <v>27.901234567901234</v>
      </c>
      <c r="L21" s="14">
        <f t="shared" si="4"/>
        <v>31.178707224334602</v>
      </c>
    </row>
    <row r="22" spans="1:12" ht="30" customHeight="1" thickBot="1" x14ac:dyDescent="0.3">
      <c r="A22" s="31" t="s">
        <v>69</v>
      </c>
      <c r="B22" s="49">
        <v>319</v>
      </c>
      <c r="C22" s="47">
        <v>314</v>
      </c>
      <c r="D22" s="15">
        <f t="shared" si="3"/>
        <v>633</v>
      </c>
      <c r="E22" s="15">
        <v>62</v>
      </c>
      <c r="F22" s="15">
        <v>57</v>
      </c>
      <c r="G22" s="50">
        <v>53</v>
      </c>
      <c r="H22" s="50">
        <v>58</v>
      </c>
      <c r="I22" s="12">
        <f t="shared" si="0"/>
        <v>230</v>
      </c>
      <c r="J22" s="27">
        <f t="shared" si="5"/>
        <v>36.050156739811911</v>
      </c>
      <c r="K22" s="27">
        <f>(F22+H22)/C22*100</f>
        <v>36.624203821656046</v>
      </c>
      <c r="L22" s="16">
        <f t="shared" si="4"/>
        <v>36.334913112164294</v>
      </c>
    </row>
    <row r="23" spans="1:12" s="44" customFormat="1" ht="30" customHeight="1" thickTop="1" thickBot="1" x14ac:dyDescent="0.3">
      <c r="A23" s="38" t="s">
        <v>11</v>
      </c>
      <c r="B23" s="39">
        <f>SUM(B7:B22)</f>
        <v>7329</v>
      </c>
      <c r="C23" s="37">
        <f>SUM(C7:C22)</f>
        <v>7551</v>
      </c>
      <c r="D23" s="37">
        <f t="shared" si="3"/>
        <v>14880</v>
      </c>
      <c r="E23" s="37">
        <f>SUM(E7:E22)</f>
        <v>1565</v>
      </c>
      <c r="F23" s="37">
        <f>SUM(F7:F22)</f>
        <v>1401</v>
      </c>
      <c r="G23" s="37">
        <f>SUM(G7:G22)</f>
        <v>986</v>
      </c>
      <c r="H23" s="37">
        <f>SUM(H7:H22)</f>
        <v>1133</v>
      </c>
      <c r="I23" s="37">
        <f t="shared" si="0"/>
        <v>5085</v>
      </c>
      <c r="J23" s="41">
        <f>(E23+G23)/B23*100</f>
        <v>34.806931368535956</v>
      </c>
      <c r="K23" s="41">
        <f>(F23+H23)/C23*100</f>
        <v>33.558469076943453</v>
      </c>
      <c r="L23" s="42">
        <f>I23/D23*100</f>
        <v>34.173387096774192</v>
      </c>
    </row>
    <row r="24" spans="1:12" ht="30" customHeight="1" x14ac:dyDescent="0.25">
      <c r="A24" s="10"/>
      <c r="B24" s="10"/>
      <c r="C24" s="10"/>
      <c r="D24" s="10"/>
      <c r="E24" s="10"/>
      <c r="F24" s="10"/>
      <c r="I24" s="10"/>
      <c r="J24" s="10"/>
      <c r="K24" s="10"/>
      <c r="L24" s="10"/>
    </row>
    <row r="25" spans="1:12" ht="30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30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30" customHeight="1" x14ac:dyDescent="0.25">
      <c r="G27" s="11"/>
      <c r="H27" s="11"/>
    </row>
    <row r="30" spans="1:12" ht="30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</sheetData>
  <mergeCells count="8">
    <mergeCell ref="A30:L30"/>
    <mergeCell ref="A1:C1"/>
    <mergeCell ref="A4:A5"/>
    <mergeCell ref="B4:D4"/>
    <mergeCell ref="E4:I4"/>
    <mergeCell ref="J4:L4"/>
    <mergeCell ref="G5:H5"/>
    <mergeCell ref="E5:F5"/>
  </mergeCells>
  <phoneticPr fontId="3"/>
  <pageMargins left="0.36" right="0.3" top="0.2" bottom="0.21" header="0.2" footer="0.21"/>
  <pageSetup paperSize="9" scale="9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1"/>
  <sheetViews>
    <sheetView view="pageBreakPreview" topLeftCell="B1" zoomScale="60" zoomScaleNormal="75" workbookViewId="0">
      <selection activeCell="E19" sqref="E19"/>
    </sheetView>
  </sheetViews>
  <sheetFormatPr defaultColWidth="9" defaultRowHeight="30" customHeight="1" x14ac:dyDescent="0.25"/>
  <cols>
    <col min="1" max="1" width="21.33203125" style="9" customWidth="1"/>
    <col min="2" max="6" width="8.6640625" style="9" customWidth="1"/>
    <col min="7" max="8" width="6.88671875" style="9" customWidth="1"/>
    <col min="9" max="12" width="8.6640625" style="9" customWidth="1"/>
    <col min="13" max="16384" width="9" style="9"/>
  </cols>
  <sheetData>
    <row r="2" spans="1:12" ht="30" customHeight="1" thickBot="1" x14ac:dyDescent="0.3">
      <c r="A2" s="17" t="s">
        <v>34</v>
      </c>
    </row>
    <row r="3" spans="1:12" ht="30" customHeight="1" x14ac:dyDescent="0.25">
      <c r="A3" s="148" t="s">
        <v>33</v>
      </c>
      <c r="B3" s="150" t="s">
        <v>18</v>
      </c>
      <c r="C3" s="151"/>
      <c r="D3" s="152"/>
      <c r="E3" s="150" t="s">
        <v>19</v>
      </c>
      <c r="F3" s="151"/>
      <c r="G3" s="151"/>
      <c r="H3" s="151"/>
      <c r="I3" s="152"/>
      <c r="J3" s="150" t="s">
        <v>20</v>
      </c>
      <c r="K3" s="151"/>
      <c r="L3" s="153"/>
    </row>
    <row r="4" spans="1:12" ht="30" customHeight="1" x14ac:dyDescent="0.25">
      <c r="A4" s="149"/>
      <c r="B4" s="18"/>
      <c r="C4" s="18"/>
      <c r="D4" s="18"/>
      <c r="E4" s="156" t="s">
        <v>129</v>
      </c>
      <c r="F4" s="157"/>
      <c r="G4" s="154" t="s">
        <v>128</v>
      </c>
      <c r="H4" s="155"/>
      <c r="I4" s="18"/>
      <c r="J4" s="18"/>
      <c r="K4" s="18"/>
      <c r="L4" s="19"/>
    </row>
    <row r="5" spans="1:12" ht="30" customHeight="1" x14ac:dyDescent="0.25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2" ht="30" customHeight="1" x14ac:dyDescent="0.25">
      <c r="A6" s="30" t="s">
        <v>71</v>
      </c>
      <c r="B6" s="47">
        <v>4146</v>
      </c>
      <c r="C6" s="47">
        <v>3929</v>
      </c>
      <c r="D6" s="12">
        <f t="shared" ref="D6:D11" si="0">SUM(B6:C6)</f>
        <v>8075</v>
      </c>
      <c r="E6" s="195">
        <v>744</v>
      </c>
      <c r="F6" s="195">
        <v>658</v>
      </c>
      <c r="G6" s="196">
        <v>472</v>
      </c>
      <c r="H6" s="196">
        <v>541</v>
      </c>
      <c r="I6" s="12">
        <f>SUM(E6:H6)</f>
        <v>2415</v>
      </c>
      <c r="J6" s="13">
        <f>(E6+G6)/B6*100</f>
        <v>29.329474191992283</v>
      </c>
      <c r="K6" s="13">
        <f>(F6+H6)/C6*100</f>
        <v>30.51667090862815</v>
      </c>
      <c r="L6" s="14">
        <f t="shared" ref="L6:L10" si="1">I6/D6*100</f>
        <v>29.907120743034056</v>
      </c>
    </row>
    <row r="7" spans="1:12" ht="30" customHeight="1" x14ac:dyDescent="0.25">
      <c r="A7" s="30" t="s">
        <v>72</v>
      </c>
      <c r="B7" s="47">
        <v>1380</v>
      </c>
      <c r="C7" s="47">
        <v>1440</v>
      </c>
      <c r="D7" s="12">
        <f t="shared" si="0"/>
        <v>2820</v>
      </c>
      <c r="E7" s="195">
        <v>249</v>
      </c>
      <c r="F7" s="195">
        <v>232</v>
      </c>
      <c r="G7" s="196">
        <v>150</v>
      </c>
      <c r="H7" s="196">
        <v>177</v>
      </c>
      <c r="I7" s="12">
        <f t="shared" ref="I7:I10" si="2">SUM(E7:H7)</f>
        <v>808</v>
      </c>
      <c r="J7" s="13">
        <f>(E7+G7)/B7*100</f>
        <v>28.913043478260867</v>
      </c>
      <c r="K7" s="13">
        <f t="shared" ref="K7:K11" si="3">(F7+H7)/C7*100</f>
        <v>28.402777777777779</v>
      </c>
      <c r="L7" s="14">
        <f t="shared" si="1"/>
        <v>28.652482269503547</v>
      </c>
    </row>
    <row r="8" spans="1:12" ht="30" customHeight="1" x14ac:dyDescent="0.25">
      <c r="A8" s="30" t="s">
        <v>73</v>
      </c>
      <c r="B8" s="47">
        <v>828</v>
      </c>
      <c r="C8" s="47">
        <v>868</v>
      </c>
      <c r="D8" s="12">
        <f t="shared" si="0"/>
        <v>1696</v>
      </c>
      <c r="E8" s="195">
        <v>161</v>
      </c>
      <c r="F8" s="195">
        <v>136</v>
      </c>
      <c r="G8" s="196">
        <v>66</v>
      </c>
      <c r="H8" s="196">
        <v>99</v>
      </c>
      <c r="I8" s="12">
        <f t="shared" si="2"/>
        <v>462</v>
      </c>
      <c r="J8" s="13">
        <f t="shared" ref="J8:J11" si="4">(E8+G8)/B8*100</f>
        <v>27.415458937198068</v>
      </c>
      <c r="K8" s="13">
        <f t="shared" si="3"/>
        <v>27.073732718894011</v>
      </c>
      <c r="L8" s="14">
        <f t="shared" si="1"/>
        <v>27.240566037735846</v>
      </c>
    </row>
    <row r="9" spans="1:12" ht="30" customHeight="1" x14ac:dyDescent="0.25">
      <c r="A9" s="30" t="s">
        <v>74</v>
      </c>
      <c r="B9" s="47">
        <v>893</v>
      </c>
      <c r="C9" s="47">
        <v>965</v>
      </c>
      <c r="D9" s="12">
        <f t="shared" si="0"/>
        <v>1858</v>
      </c>
      <c r="E9" s="195">
        <v>226</v>
      </c>
      <c r="F9" s="195">
        <v>230</v>
      </c>
      <c r="G9" s="196">
        <v>90</v>
      </c>
      <c r="H9" s="196">
        <v>103</v>
      </c>
      <c r="I9" s="12">
        <f t="shared" si="2"/>
        <v>649</v>
      </c>
      <c r="J9" s="13">
        <f t="shared" si="4"/>
        <v>35.38633818589026</v>
      </c>
      <c r="K9" s="13">
        <f t="shared" si="3"/>
        <v>34.50777202072539</v>
      </c>
      <c r="L9" s="14">
        <f t="shared" si="1"/>
        <v>34.930032292787942</v>
      </c>
    </row>
    <row r="10" spans="1:12" ht="30" customHeight="1" thickBot="1" x14ac:dyDescent="0.3">
      <c r="A10" s="31" t="s">
        <v>75</v>
      </c>
      <c r="B10" s="49">
        <v>766</v>
      </c>
      <c r="C10" s="47">
        <v>793</v>
      </c>
      <c r="D10" s="15">
        <f t="shared" si="0"/>
        <v>1559</v>
      </c>
      <c r="E10" s="197">
        <v>159</v>
      </c>
      <c r="F10" s="197">
        <v>151</v>
      </c>
      <c r="G10" s="198">
        <v>72</v>
      </c>
      <c r="H10" s="198">
        <v>86</v>
      </c>
      <c r="I10" s="12">
        <f t="shared" si="2"/>
        <v>468</v>
      </c>
      <c r="J10" s="27">
        <f t="shared" si="4"/>
        <v>30.156657963446477</v>
      </c>
      <c r="K10" s="27">
        <f t="shared" si="3"/>
        <v>29.886506935687262</v>
      </c>
      <c r="L10" s="16">
        <f t="shared" si="1"/>
        <v>30.019243104554199</v>
      </c>
    </row>
    <row r="11" spans="1:12" s="44" customFormat="1" ht="30" customHeight="1" thickTop="1" thickBot="1" x14ac:dyDescent="0.3">
      <c r="A11" s="38" t="s">
        <v>11</v>
      </c>
      <c r="B11" s="39">
        <f>SUM(B6:B10)</f>
        <v>8013</v>
      </c>
      <c r="C11" s="37">
        <f>SUM(C6:C10)</f>
        <v>7995</v>
      </c>
      <c r="D11" s="37">
        <f t="shared" si="0"/>
        <v>16008</v>
      </c>
      <c r="E11" s="37">
        <f>SUM(E6:E10)</f>
        <v>1539</v>
      </c>
      <c r="F11" s="37">
        <f>SUM(F6:F10)</f>
        <v>1407</v>
      </c>
      <c r="G11" s="199">
        <f t="shared" ref="G11:H11" si="5">SUM(G6:G10)</f>
        <v>850</v>
      </c>
      <c r="H11" s="199">
        <f t="shared" si="5"/>
        <v>1006</v>
      </c>
      <c r="I11" s="37">
        <f>SUM(I6:I10)</f>
        <v>4802</v>
      </c>
      <c r="J11" s="41">
        <f t="shared" si="4"/>
        <v>29.814052165231498</v>
      </c>
      <c r="K11" s="41">
        <f t="shared" si="3"/>
        <v>30.181363352095058</v>
      </c>
      <c r="L11" s="42">
        <f>I11/D11*100</f>
        <v>29.997501249375315</v>
      </c>
    </row>
    <row r="12" spans="1:12" ht="30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2"/>
      <c r="K12" s="22"/>
      <c r="L12" s="22"/>
    </row>
    <row r="13" spans="1:12" ht="30" customHeight="1" x14ac:dyDescent="0.25">
      <c r="A13" s="23"/>
      <c r="B13" s="24"/>
      <c r="C13" s="24"/>
      <c r="D13" s="24"/>
      <c r="E13" s="24"/>
      <c r="F13" s="24"/>
      <c r="G13" s="24"/>
      <c r="H13" s="24"/>
      <c r="I13" s="24"/>
      <c r="J13" s="25"/>
      <c r="K13" s="25"/>
      <c r="L13" s="25"/>
    </row>
    <row r="14" spans="1:12" ht="30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5"/>
      <c r="L14" s="25"/>
    </row>
    <row r="15" spans="1:12" ht="30" customHeight="1" thickBot="1" x14ac:dyDescent="0.3">
      <c r="A15" s="17" t="s">
        <v>36</v>
      </c>
      <c r="B15" s="24"/>
      <c r="C15" s="24"/>
      <c r="D15" s="24"/>
      <c r="E15" s="24"/>
      <c r="F15" s="24"/>
      <c r="G15" s="24"/>
      <c r="H15" s="24"/>
      <c r="I15" s="24"/>
      <c r="J15" s="25"/>
      <c r="K15" s="25"/>
      <c r="L15" s="25"/>
    </row>
    <row r="16" spans="1:12" ht="30" customHeight="1" x14ac:dyDescent="0.25">
      <c r="A16" s="148" t="s">
        <v>33</v>
      </c>
      <c r="B16" s="160" t="s">
        <v>18</v>
      </c>
      <c r="C16" s="160"/>
      <c r="D16" s="160"/>
      <c r="E16" s="160" t="s">
        <v>19</v>
      </c>
      <c r="F16" s="160"/>
      <c r="G16" s="160"/>
      <c r="H16" s="160"/>
      <c r="I16" s="160"/>
      <c r="J16" s="160" t="s">
        <v>20</v>
      </c>
      <c r="K16" s="160"/>
      <c r="L16" s="161"/>
    </row>
    <row r="17" spans="1:12" ht="30" customHeight="1" x14ac:dyDescent="0.25">
      <c r="A17" s="159"/>
      <c r="B17" s="26"/>
      <c r="C17" s="26"/>
      <c r="D17" s="26"/>
      <c r="E17" s="156" t="s">
        <v>129</v>
      </c>
      <c r="F17" s="157"/>
      <c r="G17" s="154" t="s">
        <v>128</v>
      </c>
      <c r="H17" s="155"/>
      <c r="I17" s="26"/>
      <c r="J17" s="26"/>
      <c r="K17" s="26"/>
      <c r="L17" s="29"/>
    </row>
    <row r="18" spans="1:12" ht="30" customHeight="1" x14ac:dyDescent="0.25">
      <c r="A18" s="35"/>
      <c r="B18" s="26" t="s">
        <v>9</v>
      </c>
      <c r="C18" s="26" t="s">
        <v>10</v>
      </c>
      <c r="D18" s="26" t="s">
        <v>11</v>
      </c>
      <c r="E18" s="26" t="s">
        <v>9</v>
      </c>
      <c r="F18" s="26" t="s">
        <v>10</v>
      </c>
      <c r="G18" s="26" t="s">
        <v>9</v>
      </c>
      <c r="H18" s="26" t="s">
        <v>10</v>
      </c>
      <c r="I18" s="26" t="s">
        <v>11</v>
      </c>
      <c r="J18" s="26" t="s">
        <v>9</v>
      </c>
      <c r="K18" s="26" t="s">
        <v>10</v>
      </c>
      <c r="L18" s="29" t="s">
        <v>11</v>
      </c>
    </row>
    <row r="19" spans="1:12" ht="30" customHeight="1" x14ac:dyDescent="0.25">
      <c r="A19" s="30" t="s">
        <v>76</v>
      </c>
      <c r="B19" s="47">
        <v>432</v>
      </c>
      <c r="C19" s="47">
        <v>441</v>
      </c>
      <c r="D19" s="12">
        <f t="shared" ref="D19:D26" si="6">SUM(B19:C19)</f>
        <v>873</v>
      </c>
      <c r="E19" s="195">
        <v>96</v>
      </c>
      <c r="F19" s="195">
        <v>91</v>
      </c>
      <c r="G19" s="12">
        <v>64</v>
      </c>
      <c r="H19" s="12">
        <v>57</v>
      </c>
      <c r="I19" s="12">
        <f>SUM(E19:H19)</f>
        <v>308</v>
      </c>
      <c r="J19" s="13">
        <f>(E19+G19)/B19*100</f>
        <v>37.037037037037038</v>
      </c>
      <c r="K19" s="13">
        <f>(F19+H19)/C19*100</f>
        <v>33.560090702947846</v>
      </c>
      <c r="L19" s="14">
        <f>I19/D19*100</f>
        <v>35.280641466208479</v>
      </c>
    </row>
    <row r="20" spans="1:12" ht="30" customHeight="1" x14ac:dyDescent="0.25">
      <c r="A20" s="31" t="s">
        <v>77</v>
      </c>
      <c r="B20" s="47">
        <v>1179</v>
      </c>
      <c r="C20" s="47">
        <v>1181</v>
      </c>
      <c r="D20" s="12">
        <f t="shared" si="6"/>
        <v>2360</v>
      </c>
      <c r="E20" s="195">
        <v>219</v>
      </c>
      <c r="F20" s="195">
        <v>200</v>
      </c>
      <c r="G20" s="12">
        <v>108</v>
      </c>
      <c r="H20" s="12">
        <v>125</v>
      </c>
      <c r="I20" s="12">
        <f t="shared" ref="I20:I25" si="7">SUM(E20:H20)</f>
        <v>652</v>
      </c>
      <c r="J20" s="13">
        <f t="shared" ref="J20:K26" si="8">(E20+G20)/B20*100</f>
        <v>27.735368956743002</v>
      </c>
      <c r="K20" s="13">
        <f t="shared" ref="K20:K25" si="9">(F20+H20)/C20*100</f>
        <v>27.519051651143101</v>
      </c>
      <c r="L20" s="14">
        <f t="shared" ref="L20:L26" si="10">I20/D20*100</f>
        <v>27.627118644067792</v>
      </c>
    </row>
    <row r="21" spans="1:12" ht="30" customHeight="1" x14ac:dyDescent="0.25">
      <c r="A21" s="30" t="s">
        <v>78</v>
      </c>
      <c r="B21" s="47">
        <v>1764</v>
      </c>
      <c r="C21" s="47">
        <v>1783</v>
      </c>
      <c r="D21" s="12">
        <f t="shared" si="6"/>
        <v>3547</v>
      </c>
      <c r="E21" s="195">
        <v>355</v>
      </c>
      <c r="F21" s="195">
        <v>336</v>
      </c>
      <c r="G21" s="12">
        <v>212</v>
      </c>
      <c r="H21" s="12">
        <v>228</v>
      </c>
      <c r="I21" s="12">
        <f t="shared" si="7"/>
        <v>1131</v>
      </c>
      <c r="J21" s="13">
        <f t="shared" si="8"/>
        <v>32.142857142857146</v>
      </c>
      <c r="K21" s="13">
        <f t="shared" si="9"/>
        <v>31.632080762759397</v>
      </c>
      <c r="L21" s="14">
        <f t="shared" si="10"/>
        <v>31.886100930363686</v>
      </c>
    </row>
    <row r="22" spans="1:12" ht="30" customHeight="1" x14ac:dyDescent="0.25">
      <c r="A22" s="30" t="s">
        <v>79</v>
      </c>
      <c r="B22" s="47">
        <v>882</v>
      </c>
      <c r="C22" s="47">
        <v>863</v>
      </c>
      <c r="D22" s="12">
        <f t="shared" si="6"/>
        <v>1745</v>
      </c>
      <c r="E22" s="195">
        <v>137</v>
      </c>
      <c r="F22" s="195">
        <v>124</v>
      </c>
      <c r="G22" s="12">
        <v>63</v>
      </c>
      <c r="H22" s="12">
        <v>80</v>
      </c>
      <c r="I22" s="12">
        <f t="shared" si="7"/>
        <v>404</v>
      </c>
      <c r="J22" s="13">
        <f t="shared" si="8"/>
        <v>22.67573696145125</v>
      </c>
      <c r="K22" s="13">
        <f t="shared" si="9"/>
        <v>23.638470451911935</v>
      </c>
      <c r="L22" s="14">
        <f t="shared" si="10"/>
        <v>23.151862464183381</v>
      </c>
    </row>
    <row r="23" spans="1:12" ht="30" customHeight="1" x14ac:dyDescent="0.25">
      <c r="A23" s="30" t="s">
        <v>80</v>
      </c>
      <c r="B23" s="47">
        <v>357</v>
      </c>
      <c r="C23" s="47">
        <v>365</v>
      </c>
      <c r="D23" s="12">
        <f t="shared" si="6"/>
        <v>722</v>
      </c>
      <c r="E23" s="195">
        <v>70</v>
      </c>
      <c r="F23" s="195">
        <v>75</v>
      </c>
      <c r="G23" s="12">
        <v>22</v>
      </c>
      <c r="H23" s="12">
        <v>26</v>
      </c>
      <c r="I23" s="12">
        <f t="shared" si="7"/>
        <v>193</v>
      </c>
      <c r="J23" s="13">
        <f t="shared" si="8"/>
        <v>25.770308123249297</v>
      </c>
      <c r="K23" s="13">
        <f t="shared" si="9"/>
        <v>27.671232876712327</v>
      </c>
      <c r="L23" s="14">
        <f t="shared" si="10"/>
        <v>26.73130193905817</v>
      </c>
    </row>
    <row r="24" spans="1:12" ht="30" customHeight="1" x14ac:dyDescent="0.25">
      <c r="A24" s="30" t="s">
        <v>81</v>
      </c>
      <c r="B24" s="47">
        <v>743</v>
      </c>
      <c r="C24" s="47">
        <v>735</v>
      </c>
      <c r="D24" s="12">
        <f t="shared" si="6"/>
        <v>1478</v>
      </c>
      <c r="E24" s="195">
        <v>151</v>
      </c>
      <c r="F24" s="195">
        <v>134</v>
      </c>
      <c r="G24" s="12">
        <v>82</v>
      </c>
      <c r="H24" s="12">
        <v>74</v>
      </c>
      <c r="I24" s="12">
        <f t="shared" si="7"/>
        <v>441</v>
      </c>
      <c r="J24" s="13">
        <f t="shared" si="8"/>
        <v>31.359353970390309</v>
      </c>
      <c r="K24" s="13">
        <f t="shared" si="9"/>
        <v>28.299319727891159</v>
      </c>
      <c r="L24" s="14">
        <f t="shared" si="10"/>
        <v>29.837618403247635</v>
      </c>
    </row>
    <row r="25" spans="1:12" ht="30" customHeight="1" thickBot="1" x14ac:dyDescent="0.3">
      <c r="A25" s="32" t="s">
        <v>82</v>
      </c>
      <c r="B25" s="49">
        <v>2512</v>
      </c>
      <c r="C25" s="47">
        <v>2529</v>
      </c>
      <c r="D25" s="12">
        <f t="shared" si="6"/>
        <v>5041</v>
      </c>
      <c r="E25" s="195">
        <v>452</v>
      </c>
      <c r="F25" s="195">
        <v>425</v>
      </c>
      <c r="G25" s="12">
        <v>288</v>
      </c>
      <c r="H25" s="12">
        <v>327</v>
      </c>
      <c r="I25" s="12">
        <f t="shared" si="7"/>
        <v>1492</v>
      </c>
      <c r="J25" s="27">
        <f t="shared" si="8"/>
        <v>29.458598726114648</v>
      </c>
      <c r="K25" s="27">
        <f t="shared" si="9"/>
        <v>29.73507315144326</v>
      </c>
      <c r="L25" s="28">
        <f t="shared" si="10"/>
        <v>29.597302122594719</v>
      </c>
    </row>
    <row r="26" spans="1:12" s="44" customFormat="1" ht="30" customHeight="1" thickTop="1" thickBot="1" x14ac:dyDescent="0.3">
      <c r="A26" s="38" t="s">
        <v>11</v>
      </c>
      <c r="B26" s="39">
        <f>SUM(B19:B25)</f>
        <v>7869</v>
      </c>
      <c r="C26" s="37">
        <f>SUM(C19:C25)</f>
        <v>7897</v>
      </c>
      <c r="D26" s="37">
        <f t="shared" si="6"/>
        <v>15766</v>
      </c>
      <c r="E26" s="37">
        <f>SUM(E19:E25)</f>
        <v>1480</v>
      </c>
      <c r="F26" s="37">
        <f>SUM(F19:F25)</f>
        <v>1385</v>
      </c>
      <c r="G26" s="37">
        <f t="shared" ref="G26:H26" si="11">SUM(G19:G25)</f>
        <v>839</v>
      </c>
      <c r="H26" s="37">
        <f t="shared" si="11"/>
        <v>917</v>
      </c>
      <c r="I26" s="37">
        <f>SUM(E26:H26)</f>
        <v>4621</v>
      </c>
      <c r="J26" s="45">
        <f t="shared" si="8"/>
        <v>29.47007243614182</v>
      </c>
      <c r="K26" s="45">
        <f t="shared" si="8"/>
        <v>29.150310244396604</v>
      </c>
      <c r="L26" s="46">
        <f t="shared" si="10"/>
        <v>29.309907395661551</v>
      </c>
    </row>
    <row r="27" spans="1:12" ht="30" customHeight="1" x14ac:dyDescent="0.25">
      <c r="A27" s="10"/>
      <c r="B27" s="10"/>
      <c r="C27" s="10"/>
      <c r="D27" s="10"/>
      <c r="E27" s="10"/>
      <c r="F27" s="10"/>
      <c r="G27" s="11"/>
      <c r="H27" s="11"/>
      <c r="I27" s="10"/>
      <c r="J27" s="11"/>
      <c r="K27" s="11"/>
      <c r="L27" s="10"/>
    </row>
    <row r="28" spans="1:12" ht="30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30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30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12" ht="30" customHeight="1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</row>
  </sheetData>
  <mergeCells count="14">
    <mergeCell ref="J3:L3"/>
    <mergeCell ref="A30:L30"/>
    <mergeCell ref="A31:L31"/>
    <mergeCell ref="A16:A17"/>
    <mergeCell ref="B16:D16"/>
    <mergeCell ref="E16:I16"/>
    <mergeCell ref="J16:L16"/>
    <mergeCell ref="A3:A4"/>
    <mergeCell ref="B3:D3"/>
    <mergeCell ref="E3:I3"/>
    <mergeCell ref="G4:H4"/>
    <mergeCell ref="G17:H17"/>
    <mergeCell ref="E4:F4"/>
    <mergeCell ref="E17:F17"/>
  </mergeCells>
  <phoneticPr fontId="3"/>
  <pageMargins left="0.28999999999999998" right="0.32" top="0.2" bottom="0.21" header="0.2" footer="0.21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view="pageBreakPreview" zoomScale="60" zoomScaleNormal="75" workbookViewId="0">
      <selection activeCell="T11" sqref="T11"/>
    </sheetView>
  </sheetViews>
  <sheetFormatPr defaultRowHeight="13.2" x14ac:dyDescent="0.2"/>
  <cols>
    <col min="1" max="1" width="21.33203125" style="200" customWidth="1"/>
    <col min="2" max="6" width="8.6640625" style="200" customWidth="1"/>
    <col min="7" max="8" width="7.109375" style="200" customWidth="1"/>
    <col min="9" max="12" width="8.6640625" style="200" customWidth="1"/>
    <col min="13" max="16384" width="8.88671875" style="200"/>
  </cols>
  <sheetData>
    <row r="1" spans="1:14" s="200" customFormat="1" ht="30" customHeight="1" x14ac:dyDescent="0.2"/>
    <row r="2" spans="1:14" s="200" customFormat="1" ht="30" customHeight="1" thickBot="1" x14ac:dyDescent="0.3">
      <c r="A2" s="17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s="200" customFormat="1" ht="30" customHeight="1" x14ac:dyDescent="0.2">
      <c r="A3" s="148" t="s">
        <v>33</v>
      </c>
      <c r="B3" s="160" t="s">
        <v>18</v>
      </c>
      <c r="C3" s="160"/>
      <c r="D3" s="160"/>
      <c r="E3" s="160" t="s">
        <v>19</v>
      </c>
      <c r="F3" s="160"/>
      <c r="G3" s="160"/>
      <c r="H3" s="160"/>
      <c r="I3" s="160"/>
      <c r="J3" s="160" t="s">
        <v>20</v>
      </c>
      <c r="K3" s="160"/>
      <c r="L3" s="161"/>
      <c r="N3" s="201"/>
    </row>
    <row r="4" spans="1:14" s="200" customFormat="1" ht="30" customHeight="1" x14ac:dyDescent="0.2">
      <c r="A4" s="149"/>
      <c r="B4" s="18"/>
      <c r="C4" s="18"/>
      <c r="D4" s="18"/>
      <c r="E4" s="156" t="s">
        <v>129</v>
      </c>
      <c r="F4" s="157"/>
      <c r="G4" s="154" t="s">
        <v>128</v>
      </c>
      <c r="H4" s="155"/>
      <c r="I4" s="18"/>
      <c r="J4" s="18"/>
      <c r="K4" s="18"/>
      <c r="L4" s="19"/>
    </row>
    <row r="5" spans="1:14" s="200" customFormat="1" ht="30" customHeight="1" x14ac:dyDescent="0.2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4" s="200" customFormat="1" ht="30" customHeight="1" x14ac:dyDescent="0.2">
      <c r="A6" s="30" t="s">
        <v>30</v>
      </c>
      <c r="B6" s="47">
        <v>2973</v>
      </c>
      <c r="C6" s="47">
        <v>2999</v>
      </c>
      <c r="D6" s="12">
        <f>SUM(B6:C6)</f>
        <v>5972</v>
      </c>
      <c r="E6" s="12">
        <v>485</v>
      </c>
      <c r="F6" s="12">
        <v>477</v>
      </c>
      <c r="G6" s="12">
        <v>277</v>
      </c>
      <c r="H6" s="12">
        <v>340</v>
      </c>
      <c r="I6" s="12">
        <f>SUM(E6:H6)</f>
        <v>1579</v>
      </c>
      <c r="J6" s="13">
        <f>(E6+G6)/B6*100</f>
        <v>25.630676084762865</v>
      </c>
      <c r="K6" s="13">
        <f>(F6+H6)/C6*100</f>
        <v>27.242414138046016</v>
      </c>
      <c r="L6" s="14">
        <f>I6/D6*100</f>
        <v>26.440053583389151</v>
      </c>
    </row>
    <row r="7" spans="1:14" s="200" customFormat="1" ht="30" customHeight="1" x14ac:dyDescent="0.2">
      <c r="A7" s="30" t="s">
        <v>38</v>
      </c>
      <c r="B7" s="47">
        <v>751</v>
      </c>
      <c r="C7" s="47">
        <v>765</v>
      </c>
      <c r="D7" s="12">
        <f t="shared" ref="D7:D29" si="0">SUM(B7:C7)</f>
        <v>1516</v>
      </c>
      <c r="E7" s="12">
        <v>118</v>
      </c>
      <c r="F7" s="12">
        <v>118</v>
      </c>
      <c r="G7" s="12">
        <v>70</v>
      </c>
      <c r="H7" s="12">
        <v>75</v>
      </c>
      <c r="I7" s="12">
        <f t="shared" ref="I7:I29" si="1">SUM(E7:H7)</f>
        <v>381</v>
      </c>
      <c r="J7" s="13">
        <f t="shared" ref="J7:J29" si="2">(E7+G7)/B7*100</f>
        <v>25.033288948069242</v>
      </c>
      <c r="K7" s="13">
        <f t="shared" ref="K7:K29" si="3">(F7+H7)/C7*100</f>
        <v>25.22875816993464</v>
      </c>
      <c r="L7" s="14">
        <f>I7/D7*100</f>
        <v>25.131926121372032</v>
      </c>
    </row>
    <row r="8" spans="1:14" s="200" customFormat="1" ht="30" customHeight="1" x14ac:dyDescent="0.2">
      <c r="A8" s="30" t="s">
        <v>39</v>
      </c>
      <c r="B8" s="47">
        <v>2052</v>
      </c>
      <c r="C8" s="47">
        <v>1959</v>
      </c>
      <c r="D8" s="12">
        <f t="shared" si="0"/>
        <v>4011</v>
      </c>
      <c r="E8" s="12">
        <v>343</v>
      </c>
      <c r="F8" s="12">
        <v>330</v>
      </c>
      <c r="G8" s="12">
        <v>224</v>
      </c>
      <c r="H8" s="12">
        <v>234</v>
      </c>
      <c r="I8" s="12">
        <f t="shared" si="1"/>
        <v>1131</v>
      </c>
      <c r="J8" s="13">
        <f t="shared" si="2"/>
        <v>27.631578947368425</v>
      </c>
      <c r="K8" s="13">
        <f t="shared" si="3"/>
        <v>28.790199081163859</v>
      </c>
      <c r="L8" s="14">
        <f t="shared" ref="L8:L29" si="4">I8/D8*100</f>
        <v>28.19745699326851</v>
      </c>
    </row>
    <row r="9" spans="1:14" s="200" customFormat="1" ht="30" customHeight="1" x14ac:dyDescent="0.2">
      <c r="A9" s="30" t="s">
        <v>40</v>
      </c>
      <c r="B9" s="47">
        <v>795</v>
      </c>
      <c r="C9" s="47">
        <v>791</v>
      </c>
      <c r="D9" s="12">
        <f t="shared" si="0"/>
        <v>1586</v>
      </c>
      <c r="E9" s="12">
        <v>174</v>
      </c>
      <c r="F9" s="12">
        <v>172</v>
      </c>
      <c r="G9" s="12">
        <v>68</v>
      </c>
      <c r="H9" s="12">
        <v>69</v>
      </c>
      <c r="I9" s="12">
        <f t="shared" si="1"/>
        <v>483</v>
      </c>
      <c r="J9" s="13">
        <f t="shared" si="2"/>
        <v>30.440251572327043</v>
      </c>
      <c r="K9" s="13">
        <f t="shared" si="3"/>
        <v>30.467762326169407</v>
      </c>
      <c r="L9" s="14">
        <f t="shared" si="4"/>
        <v>30.453972257250943</v>
      </c>
    </row>
    <row r="10" spans="1:14" s="200" customFormat="1" ht="30" customHeight="1" x14ac:dyDescent="0.2">
      <c r="A10" s="30" t="s">
        <v>42</v>
      </c>
      <c r="B10" s="47">
        <v>548</v>
      </c>
      <c r="C10" s="47">
        <v>525</v>
      </c>
      <c r="D10" s="12">
        <f t="shared" si="0"/>
        <v>1073</v>
      </c>
      <c r="E10" s="12">
        <v>98</v>
      </c>
      <c r="F10" s="12">
        <v>86</v>
      </c>
      <c r="G10" s="12">
        <v>65</v>
      </c>
      <c r="H10" s="12">
        <v>59</v>
      </c>
      <c r="I10" s="12">
        <f t="shared" si="1"/>
        <v>308</v>
      </c>
      <c r="J10" s="13">
        <f t="shared" si="2"/>
        <v>29.744525547445257</v>
      </c>
      <c r="K10" s="13">
        <f t="shared" si="3"/>
        <v>27.61904761904762</v>
      </c>
      <c r="L10" s="14">
        <f t="shared" si="4"/>
        <v>28.704566635601118</v>
      </c>
    </row>
    <row r="11" spans="1:14" s="200" customFormat="1" ht="30" customHeight="1" x14ac:dyDescent="0.2">
      <c r="A11" s="30" t="s">
        <v>43</v>
      </c>
      <c r="B11" s="47">
        <v>433</v>
      </c>
      <c r="C11" s="47">
        <v>411</v>
      </c>
      <c r="D11" s="12">
        <f t="shared" si="0"/>
        <v>844</v>
      </c>
      <c r="E11" s="12">
        <v>70</v>
      </c>
      <c r="F11" s="12">
        <v>73</v>
      </c>
      <c r="G11" s="12">
        <v>30</v>
      </c>
      <c r="H11" s="12">
        <v>31</v>
      </c>
      <c r="I11" s="12">
        <f t="shared" si="1"/>
        <v>204</v>
      </c>
      <c r="J11" s="13">
        <f t="shared" si="2"/>
        <v>23.094688221709006</v>
      </c>
      <c r="K11" s="13">
        <f t="shared" si="3"/>
        <v>25.304136253041364</v>
      </c>
      <c r="L11" s="14">
        <f t="shared" si="4"/>
        <v>24.170616113744074</v>
      </c>
    </row>
    <row r="12" spans="1:14" s="200" customFormat="1" ht="30" customHeight="1" x14ac:dyDescent="0.2">
      <c r="A12" s="30" t="s">
        <v>44</v>
      </c>
      <c r="B12" s="47">
        <v>387</v>
      </c>
      <c r="C12" s="47">
        <v>400</v>
      </c>
      <c r="D12" s="12">
        <f t="shared" si="0"/>
        <v>787</v>
      </c>
      <c r="E12" s="12">
        <v>105</v>
      </c>
      <c r="F12" s="12">
        <v>96</v>
      </c>
      <c r="G12" s="12">
        <v>20</v>
      </c>
      <c r="H12" s="12">
        <v>19</v>
      </c>
      <c r="I12" s="12">
        <f t="shared" si="1"/>
        <v>240</v>
      </c>
      <c r="J12" s="13">
        <f t="shared" si="2"/>
        <v>32.299741602067186</v>
      </c>
      <c r="K12" s="13">
        <f t="shared" si="3"/>
        <v>28.749999999999996</v>
      </c>
      <c r="L12" s="14">
        <f t="shared" si="4"/>
        <v>30.495552731893266</v>
      </c>
    </row>
    <row r="13" spans="1:14" s="200" customFormat="1" ht="30" customHeight="1" x14ac:dyDescent="0.2">
      <c r="A13" s="30" t="s">
        <v>45</v>
      </c>
      <c r="B13" s="47">
        <v>3098</v>
      </c>
      <c r="C13" s="47">
        <v>3145</v>
      </c>
      <c r="D13" s="12">
        <f t="shared" si="0"/>
        <v>6243</v>
      </c>
      <c r="E13" s="12">
        <v>577</v>
      </c>
      <c r="F13" s="12">
        <v>530</v>
      </c>
      <c r="G13" s="12">
        <v>397</v>
      </c>
      <c r="H13" s="12">
        <v>443</v>
      </c>
      <c r="I13" s="12">
        <f t="shared" si="1"/>
        <v>1947</v>
      </c>
      <c r="J13" s="13">
        <f t="shared" si="2"/>
        <v>31.439638476436411</v>
      </c>
      <c r="K13" s="13">
        <f t="shared" si="3"/>
        <v>30.93799682034976</v>
      </c>
      <c r="L13" s="14">
        <f t="shared" si="4"/>
        <v>31.186929360884193</v>
      </c>
    </row>
    <row r="14" spans="1:14" s="200" customFormat="1" ht="30" customHeight="1" x14ac:dyDescent="0.2">
      <c r="A14" s="30" t="s">
        <v>46</v>
      </c>
      <c r="B14" s="47">
        <v>237</v>
      </c>
      <c r="C14" s="47">
        <v>255</v>
      </c>
      <c r="D14" s="12">
        <f t="shared" si="0"/>
        <v>492</v>
      </c>
      <c r="E14" s="12">
        <v>68</v>
      </c>
      <c r="F14" s="12">
        <v>55</v>
      </c>
      <c r="G14" s="12">
        <v>28</v>
      </c>
      <c r="H14" s="12">
        <v>33</v>
      </c>
      <c r="I14" s="12">
        <f t="shared" si="1"/>
        <v>184</v>
      </c>
      <c r="J14" s="13">
        <f t="shared" si="2"/>
        <v>40.506329113924053</v>
      </c>
      <c r="K14" s="13">
        <f t="shared" si="3"/>
        <v>34.509803921568626</v>
      </c>
      <c r="L14" s="14">
        <f t="shared" si="4"/>
        <v>37.398373983739837</v>
      </c>
    </row>
    <row r="15" spans="1:14" s="200" customFormat="1" ht="30" customHeight="1" x14ac:dyDescent="0.2">
      <c r="A15" s="30" t="s">
        <v>47</v>
      </c>
      <c r="B15" s="47">
        <v>389</v>
      </c>
      <c r="C15" s="47">
        <v>415</v>
      </c>
      <c r="D15" s="12">
        <f t="shared" si="0"/>
        <v>804</v>
      </c>
      <c r="E15" s="12">
        <v>65</v>
      </c>
      <c r="F15" s="12">
        <v>74</v>
      </c>
      <c r="G15" s="12">
        <v>53</v>
      </c>
      <c r="H15" s="12">
        <v>55</v>
      </c>
      <c r="I15" s="12">
        <f t="shared" si="1"/>
        <v>247</v>
      </c>
      <c r="J15" s="13">
        <f t="shared" si="2"/>
        <v>30.334190231362467</v>
      </c>
      <c r="K15" s="13">
        <f t="shared" si="3"/>
        <v>31.08433734939759</v>
      </c>
      <c r="L15" s="14">
        <f t="shared" si="4"/>
        <v>30.721393034825873</v>
      </c>
    </row>
    <row r="16" spans="1:14" s="200" customFormat="1" ht="30" customHeight="1" x14ac:dyDescent="0.2">
      <c r="A16" s="30" t="s">
        <v>48</v>
      </c>
      <c r="B16" s="47">
        <v>1773</v>
      </c>
      <c r="C16" s="47">
        <v>1692</v>
      </c>
      <c r="D16" s="12">
        <f t="shared" si="0"/>
        <v>3465</v>
      </c>
      <c r="E16" s="12">
        <v>512</v>
      </c>
      <c r="F16" s="12">
        <v>476</v>
      </c>
      <c r="G16" s="12">
        <v>224</v>
      </c>
      <c r="H16" s="12">
        <v>253</v>
      </c>
      <c r="I16" s="12">
        <f t="shared" si="1"/>
        <v>1465</v>
      </c>
      <c r="J16" s="13">
        <f t="shared" si="2"/>
        <v>41.511562323745068</v>
      </c>
      <c r="K16" s="13">
        <f t="shared" si="3"/>
        <v>43.085106382978722</v>
      </c>
      <c r="L16" s="14">
        <f t="shared" si="4"/>
        <v>42.279942279942276</v>
      </c>
    </row>
    <row r="17" spans="1:12" s="200" customFormat="1" ht="30" customHeight="1" x14ac:dyDescent="0.2">
      <c r="A17" s="30" t="s">
        <v>125</v>
      </c>
      <c r="B17" s="47">
        <v>758</v>
      </c>
      <c r="C17" s="47">
        <v>796</v>
      </c>
      <c r="D17" s="12">
        <f t="shared" si="0"/>
        <v>1554</v>
      </c>
      <c r="E17" s="12">
        <v>132</v>
      </c>
      <c r="F17" s="12">
        <v>124</v>
      </c>
      <c r="G17" s="12">
        <v>82</v>
      </c>
      <c r="H17" s="12">
        <v>90</v>
      </c>
      <c r="I17" s="12">
        <f t="shared" si="1"/>
        <v>428</v>
      </c>
      <c r="J17" s="13">
        <f t="shared" si="2"/>
        <v>28.232189973614773</v>
      </c>
      <c r="K17" s="13">
        <f t="shared" si="3"/>
        <v>26.884422110552762</v>
      </c>
      <c r="L17" s="14">
        <f t="shared" si="4"/>
        <v>27.541827541827541</v>
      </c>
    </row>
    <row r="18" spans="1:12" s="200" customFormat="1" ht="30" customHeight="1" x14ac:dyDescent="0.2">
      <c r="A18" s="30" t="s">
        <v>126</v>
      </c>
      <c r="B18" s="47">
        <v>3509</v>
      </c>
      <c r="C18" s="47">
        <v>3553</v>
      </c>
      <c r="D18" s="12">
        <f t="shared" ref="D18" si="5">SUM(B18:C18)</f>
        <v>7062</v>
      </c>
      <c r="E18" s="12">
        <v>753</v>
      </c>
      <c r="F18" s="12">
        <v>680</v>
      </c>
      <c r="G18" s="12">
        <v>610</v>
      </c>
      <c r="H18" s="12">
        <v>706</v>
      </c>
      <c r="I18" s="12">
        <f t="shared" si="1"/>
        <v>2749</v>
      </c>
      <c r="J18" s="13">
        <f t="shared" si="2"/>
        <v>38.84297520661157</v>
      </c>
      <c r="K18" s="13">
        <f t="shared" si="3"/>
        <v>39.009287925696597</v>
      </c>
      <c r="L18" s="14">
        <f t="shared" ref="L18" si="6">I18/D18*100</f>
        <v>38.926649674313225</v>
      </c>
    </row>
    <row r="19" spans="1:12" s="200" customFormat="1" ht="30" customHeight="1" x14ac:dyDescent="0.2">
      <c r="A19" s="30" t="s">
        <v>49</v>
      </c>
      <c r="B19" s="47">
        <v>3552</v>
      </c>
      <c r="C19" s="47">
        <v>2509</v>
      </c>
      <c r="D19" s="12">
        <f t="shared" si="0"/>
        <v>6061</v>
      </c>
      <c r="E19" s="12">
        <v>732</v>
      </c>
      <c r="F19" s="12">
        <v>590</v>
      </c>
      <c r="G19" s="12">
        <v>345</v>
      </c>
      <c r="H19" s="12">
        <v>372</v>
      </c>
      <c r="I19" s="12">
        <f t="shared" si="1"/>
        <v>2039</v>
      </c>
      <c r="J19" s="13">
        <f t="shared" si="2"/>
        <v>30.320945945945947</v>
      </c>
      <c r="K19" s="13">
        <f t="shared" si="3"/>
        <v>38.341968911917093</v>
      </c>
      <c r="L19" s="14">
        <f t="shared" si="4"/>
        <v>33.641313314634544</v>
      </c>
    </row>
    <row r="20" spans="1:12" s="200" customFormat="1" ht="30" customHeight="1" x14ac:dyDescent="0.2">
      <c r="A20" s="30" t="s">
        <v>50</v>
      </c>
      <c r="B20" s="47">
        <v>907</v>
      </c>
      <c r="C20" s="47">
        <v>857</v>
      </c>
      <c r="D20" s="12">
        <f t="shared" si="0"/>
        <v>1764</v>
      </c>
      <c r="E20" s="12">
        <v>192</v>
      </c>
      <c r="F20" s="12">
        <v>186</v>
      </c>
      <c r="G20" s="12">
        <v>92</v>
      </c>
      <c r="H20" s="12">
        <v>91</v>
      </c>
      <c r="I20" s="12">
        <f t="shared" si="1"/>
        <v>561</v>
      </c>
      <c r="J20" s="13">
        <f t="shared" si="2"/>
        <v>31.31201764057332</v>
      </c>
      <c r="K20" s="13">
        <f t="shared" si="3"/>
        <v>32.322053675612601</v>
      </c>
      <c r="L20" s="14">
        <f t="shared" si="4"/>
        <v>31.802721088435376</v>
      </c>
    </row>
    <row r="21" spans="1:12" s="200" customFormat="1" ht="30" customHeight="1" x14ac:dyDescent="0.2">
      <c r="A21" s="30" t="s">
        <v>51</v>
      </c>
      <c r="B21" s="47">
        <v>1848</v>
      </c>
      <c r="C21" s="47">
        <v>1879</v>
      </c>
      <c r="D21" s="12">
        <f t="shared" si="0"/>
        <v>3727</v>
      </c>
      <c r="E21" s="12">
        <v>457</v>
      </c>
      <c r="F21" s="12">
        <v>435</v>
      </c>
      <c r="G21" s="12">
        <v>187</v>
      </c>
      <c r="H21" s="12">
        <v>225</v>
      </c>
      <c r="I21" s="12">
        <f t="shared" si="1"/>
        <v>1304</v>
      </c>
      <c r="J21" s="13">
        <f t="shared" si="2"/>
        <v>34.848484848484851</v>
      </c>
      <c r="K21" s="13">
        <f t="shared" si="3"/>
        <v>35.125066524747204</v>
      </c>
      <c r="L21" s="14">
        <f t="shared" si="4"/>
        <v>34.98792594580091</v>
      </c>
    </row>
    <row r="22" spans="1:12" s="200" customFormat="1" ht="30" customHeight="1" x14ac:dyDescent="0.2">
      <c r="A22" s="30" t="s">
        <v>41</v>
      </c>
      <c r="B22" s="47">
        <v>1691</v>
      </c>
      <c r="C22" s="47">
        <v>1590</v>
      </c>
      <c r="D22" s="12">
        <f t="shared" si="0"/>
        <v>3281</v>
      </c>
      <c r="E22" s="12">
        <v>477</v>
      </c>
      <c r="F22" s="12">
        <v>449</v>
      </c>
      <c r="G22" s="12">
        <v>145</v>
      </c>
      <c r="H22" s="12">
        <v>178</v>
      </c>
      <c r="I22" s="12">
        <f t="shared" si="1"/>
        <v>1249</v>
      </c>
      <c r="J22" s="13">
        <f t="shared" si="2"/>
        <v>36.782968657599049</v>
      </c>
      <c r="K22" s="13">
        <f t="shared" si="3"/>
        <v>39.433962264150949</v>
      </c>
      <c r="L22" s="14">
        <f t="shared" si="4"/>
        <v>38.067662298079853</v>
      </c>
    </row>
    <row r="23" spans="1:12" s="200" customFormat="1" ht="30" customHeight="1" x14ac:dyDescent="0.2">
      <c r="A23" s="30" t="s">
        <v>52</v>
      </c>
      <c r="B23" s="47">
        <v>1724</v>
      </c>
      <c r="C23" s="47">
        <v>1732</v>
      </c>
      <c r="D23" s="12">
        <f t="shared" si="0"/>
        <v>3456</v>
      </c>
      <c r="E23" s="12">
        <v>302</v>
      </c>
      <c r="F23" s="12">
        <v>320</v>
      </c>
      <c r="G23" s="12">
        <v>213</v>
      </c>
      <c r="H23" s="12">
        <v>266</v>
      </c>
      <c r="I23" s="12">
        <f t="shared" si="1"/>
        <v>1101</v>
      </c>
      <c r="J23" s="13">
        <f t="shared" si="2"/>
        <v>29.872389791183295</v>
      </c>
      <c r="K23" s="13">
        <f t="shared" si="3"/>
        <v>33.833718244803698</v>
      </c>
      <c r="L23" s="14">
        <f t="shared" si="4"/>
        <v>31.857638888888889</v>
      </c>
    </row>
    <row r="24" spans="1:12" s="200" customFormat="1" ht="30" customHeight="1" x14ac:dyDescent="0.2">
      <c r="A24" s="30" t="s">
        <v>53</v>
      </c>
      <c r="B24" s="47">
        <v>1053</v>
      </c>
      <c r="C24" s="47">
        <v>978</v>
      </c>
      <c r="D24" s="12">
        <f t="shared" si="0"/>
        <v>2031</v>
      </c>
      <c r="E24" s="12">
        <v>164</v>
      </c>
      <c r="F24" s="12">
        <v>155</v>
      </c>
      <c r="G24" s="12">
        <v>77</v>
      </c>
      <c r="H24" s="12">
        <v>86</v>
      </c>
      <c r="I24" s="12">
        <f t="shared" si="1"/>
        <v>482</v>
      </c>
      <c r="J24" s="13">
        <f t="shared" si="2"/>
        <v>22.886989553656221</v>
      </c>
      <c r="K24" s="13">
        <f t="shared" si="3"/>
        <v>24.642126789366053</v>
      </c>
      <c r="L24" s="14">
        <f t="shared" si="4"/>
        <v>23.732151649433778</v>
      </c>
    </row>
    <row r="25" spans="1:12" s="200" customFormat="1" ht="30" customHeight="1" x14ac:dyDescent="0.2">
      <c r="A25" s="30" t="s">
        <v>54</v>
      </c>
      <c r="B25" s="47">
        <v>3531</v>
      </c>
      <c r="C25" s="47">
        <v>3500</v>
      </c>
      <c r="D25" s="12">
        <f t="shared" si="0"/>
        <v>7031</v>
      </c>
      <c r="E25" s="12">
        <v>1046</v>
      </c>
      <c r="F25" s="12">
        <v>1013</v>
      </c>
      <c r="G25" s="12">
        <v>400</v>
      </c>
      <c r="H25" s="12">
        <v>516</v>
      </c>
      <c r="I25" s="12">
        <f t="shared" si="1"/>
        <v>2975</v>
      </c>
      <c r="J25" s="13">
        <f t="shared" si="2"/>
        <v>40.951571792693287</v>
      </c>
      <c r="K25" s="13">
        <f t="shared" si="3"/>
        <v>43.685714285714283</v>
      </c>
      <c r="L25" s="14">
        <f t="shared" si="4"/>
        <v>42.312615559664344</v>
      </c>
    </row>
    <row r="26" spans="1:12" s="200" customFormat="1" ht="30" customHeight="1" x14ac:dyDescent="0.2">
      <c r="A26" s="30" t="s">
        <v>55</v>
      </c>
      <c r="B26" s="47">
        <v>1278</v>
      </c>
      <c r="C26" s="47">
        <v>1268</v>
      </c>
      <c r="D26" s="12">
        <f t="shared" si="0"/>
        <v>2546</v>
      </c>
      <c r="E26" s="12">
        <v>351</v>
      </c>
      <c r="F26" s="12">
        <v>356</v>
      </c>
      <c r="G26" s="12">
        <v>205</v>
      </c>
      <c r="H26" s="12">
        <v>249</v>
      </c>
      <c r="I26" s="12">
        <f t="shared" si="1"/>
        <v>1161</v>
      </c>
      <c r="J26" s="13">
        <f t="shared" si="2"/>
        <v>43.505477308294211</v>
      </c>
      <c r="K26" s="13">
        <f t="shared" si="3"/>
        <v>47.712933753943219</v>
      </c>
      <c r="L26" s="14">
        <f t="shared" si="4"/>
        <v>45.600942655145325</v>
      </c>
    </row>
    <row r="27" spans="1:12" s="200" customFormat="1" ht="30" customHeight="1" x14ac:dyDescent="0.2">
      <c r="A27" s="31" t="s">
        <v>56</v>
      </c>
      <c r="B27" s="47">
        <v>3226</v>
      </c>
      <c r="C27" s="47">
        <v>3111</v>
      </c>
      <c r="D27" s="15">
        <f t="shared" ref="D27" si="7">SUM(B27:C27)</f>
        <v>6337</v>
      </c>
      <c r="E27" s="15">
        <v>839</v>
      </c>
      <c r="F27" s="15">
        <v>779</v>
      </c>
      <c r="G27" s="12">
        <v>395</v>
      </c>
      <c r="H27" s="12">
        <v>477</v>
      </c>
      <c r="I27" s="12">
        <f t="shared" si="1"/>
        <v>2490</v>
      </c>
      <c r="J27" s="13">
        <f t="shared" si="2"/>
        <v>38.251704897706141</v>
      </c>
      <c r="K27" s="13">
        <f t="shared" si="3"/>
        <v>40.372870459659268</v>
      </c>
      <c r="L27" s="16">
        <f>I27/D27*100</f>
        <v>39.293040871074645</v>
      </c>
    </row>
    <row r="28" spans="1:12" s="200" customFormat="1" ht="30" customHeight="1" thickBot="1" x14ac:dyDescent="0.25">
      <c r="A28" s="31" t="s">
        <v>127</v>
      </c>
      <c r="B28" s="49">
        <v>4470</v>
      </c>
      <c r="C28" s="47">
        <v>4214</v>
      </c>
      <c r="D28" s="15">
        <f t="shared" si="0"/>
        <v>8684</v>
      </c>
      <c r="E28" s="15">
        <v>945</v>
      </c>
      <c r="F28" s="15">
        <v>921</v>
      </c>
      <c r="G28" s="15">
        <v>463</v>
      </c>
      <c r="H28" s="15">
        <v>482</v>
      </c>
      <c r="I28" s="36">
        <f t="shared" si="1"/>
        <v>2811</v>
      </c>
      <c r="J28" s="27">
        <f t="shared" si="2"/>
        <v>31.498881431767341</v>
      </c>
      <c r="K28" s="27">
        <f t="shared" si="3"/>
        <v>33.293782629330806</v>
      </c>
      <c r="L28" s="16">
        <f t="shared" si="4"/>
        <v>32.369875633348691</v>
      </c>
    </row>
    <row r="29" spans="1:12" s="203" customFormat="1" ht="30" customHeight="1" thickTop="1" thickBot="1" x14ac:dyDescent="0.25">
      <c r="A29" s="38" t="s">
        <v>11</v>
      </c>
      <c r="B29" s="39">
        <f>SUM(B6:B28)</f>
        <v>40983</v>
      </c>
      <c r="C29" s="37">
        <f>SUM(C6:C28)</f>
        <v>39344</v>
      </c>
      <c r="D29" s="37">
        <f t="shared" si="0"/>
        <v>80327</v>
      </c>
      <c r="E29" s="37">
        <f>SUM(E6:E28)</f>
        <v>9005</v>
      </c>
      <c r="F29" s="37">
        <f>SUM(F6:F28)</f>
        <v>8495</v>
      </c>
      <c r="G29" s="202">
        <f t="shared" ref="G29:H29" si="8">SUM(G6:G28)</f>
        <v>4670</v>
      </c>
      <c r="H29" s="202">
        <f t="shared" si="8"/>
        <v>5349</v>
      </c>
      <c r="I29" s="40">
        <f t="shared" si="1"/>
        <v>27519</v>
      </c>
      <c r="J29" s="41">
        <f t="shared" si="2"/>
        <v>33.367493838908821</v>
      </c>
      <c r="K29" s="41">
        <f t="shared" si="3"/>
        <v>35.187067913786088</v>
      </c>
      <c r="L29" s="42">
        <f t="shared" si="4"/>
        <v>34.258717492250426</v>
      </c>
    </row>
    <row r="30" spans="1:12" s="200" customFormat="1" ht="30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</sheetData>
  <mergeCells count="6">
    <mergeCell ref="A3:A4"/>
    <mergeCell ref="B3:D3"/>
    <mergeCell ref="E3:I3"/>
    <mergeCell ref="J3:L3"/>
    <mergeCell ref="G4:H4"/>
    <mergeCell ref="E4:F4"/>
  </mergeCells>
  <phoneticPr fontId="3"/>
  <pageMargins left="0.35433070866141736" right="0.19685039370078741" top="0.19685039370078741" bottom="0.19685039370078741" header="0.23622047244094491" footer="0.1968503937007874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view="pageBreakPreview" zoomScale="60" zoomScaleNormal="75" workbookViewId="0">
      <selection sqref="A1:XFD1048576"/>
    </sheetView>
  </sheetViews>
  <sheetFormatPr defaultRowHeight="13.2" x14ac:dyDescent="0.2"/>
  <cols>
    <col min="1" max="1" width="21.33203125" style="200" customWidth="1"/>
    <col min="2" max="6" width="8.6640625" style="200" customWidth="1"/>
    <col min="7" max="8" width="6.6640625" style="200" customWidth="1"/>
    <col min="9" max="12" width="8.6640625" style="200" customWidth="1"/>
    <col min="13" max="16384" width="8.88671875" style="200"/>
  </cols>
  <sheetData>
    <row r="1" spans="1:14" s="200" customFormat="1" ht="30" customHeight="1" x14ac:dyDescent="0.2"/>
    <row r="2" spans="1:14" s="200" customFormat="1" ht="30" customHeight="1" thickBot="1" x14ac:dyDescent="0.3">
      <c r="A2" s="17" t="s">
        <v>83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s="200" customFormat="1" ht="30" customHeight="1" x14ac:dyDescent="0.2">
      <c r="A3" s="148" t="s">
        <v>33</v>
      </c>
      <c r="B3" s="150" t="s">
        <v>18</v>
      </c>
      <c r="C3" s="151"/>
      <c r="D3" s="152"/>
      <c r="E3" s="150" t="s">
        <v>19</v>
      </c>
      <c r="F3" s="151"/>
      <c r="G3" s="151"/>
      <c r="H3" s="151"/>
      <c r="I3" s="152"/>
      <c r="J3" s="150" t="s">
        <v>20</v>
      </c>
      <c r="K3" s="151"/>
      <c r="L3" s="153"/>
      <c r="N3" s="201"/>
    </row>
    <row r="4" spans="1:14" s="200" customFormat="1" ht="30" customHeight="1" x14ac:dyDescent="0.2">
      <c r="A4" s="149"/>
      <c r="B4" s="18"/>
      <c r="C4" s="18"/>
      <c r="D4" s="18"/>
      <c r="E4" s="156" t="s">
        <v>130</v>
      </c>
      <c r="F4" s="157"/>
      <c r="G4" s="154" t="s">
        <v>128</v>
      </c>
      <c r="H4" s="155"/>
      <c r="I4" s="18"/>
      <c r="J4" s="18"/>
      <c r="K4" s="18"/>
      <c r="L4" s="19"/>
    </row>
    <row r="5" spans="1:14" s="200" customFormat="1" ht="30" customHeight="1" x14ac:dyDescent="0.2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4" s="200" customFormat="1" ht="30" customHeight="1" x14ac:dyDescent="0.2">
      <c r="A6" s="30" t="s">
        <v>84</v>
      </c>
      <c r="B6" s="47">
        <v>1684</v>
      </c>
      <c r="C6" s="47">
        <v>1817</v>
      </c>
      <c r="D6" s="12">
        <f>SUM(B6:C6)</f>
        <v>3501</v>
      </c>
      <c r="E6" s="12">
        <v>354</v>
      </c>
      <c r="F6" s="12">
        <v>343</v>
      </c>
      <c r="G6" s="204">
        <v>210</v>
      </c>
      <c r="H6" s="204">
        <v>242</v>
      </c>
      <c r="I6" s="12">
        <f>SUM(E6:H6)</f>
        <v>1149</v>
      </c>
      <c r="J6" s="13">
        <f>(E6+G6)/B6*100</f>
        <v>33.4916864608076</v>
      </c>
      <c r="K6" s="13">
        <f>(F6+H6)/C6*100</f>
        <v>32.195927352779307</v>
      </c>
      <c r="L6" s="14">
        <f>I6/D6*100</f>
        <v>32.819194515852615</v>
      </c>
    </row>
    <row r="7" spans="1:14" s="200" customFormat="1" ht="30" customHeight="1" x14ac:dyDescent="0.2">
      <c r="A7" s="30" t="s">
        <v>85</v>
      </c>
      <c r="B7" s="47">
        <v>143</v>
      </c>
      <c r="C7" s="47">
        <v>173</v>
      </c>
      <c r="D7" s="12">
        <f t="shared" ref="D7:D21" si="0">SUM(B7:C7)</f>
        <v>316</v>
      </c>
      <c r="E7" s="12">
        <v>52</v>
      </c>
      <c r="F7" s="12">
        <v>59</v>
      </c>
      <c r="G7" s="204">
        <v>19</v>
      </c>
      <c r="H7" s="204">
        <v>30</v>
      </c>
      <c r="I7" s="12">
        <f t="shared" ref="I7:I22" si="1">SUM(E7:H7)</f>
        <v>160</v>
      </c>
      <c r="J7" s="13">
        <f t="shared" ref="J7:J14" si="2">(E7+G7)/B7*100</f>
        <v>49.650349650349654</v>
      </c>
      <c r="K7" s="13">
        <f t="shared" ref="K7:K22" si="3">(F7+H7)/C7*100</f>
        <v>51.445086705202314</v>
      </c>
      <c r="L7" s="14">
        <f>I7/D7*100</f>
        <v>50.632911392405063</v>
      </c>
    </row>
    <row r="8" spans="1:14" s="200" customFormat="1" ht="30" customHeight="1" x14ac:dyDescent="0.2">
      <c r="A8" s="30" t="s">
        <v>86</v>
      </c>
      <c r="B8" s="47">
        <v>1401</v>
      </c>
      <c r="C8" s="47">
        <v>1405</v>
      </c>
      <c r="D8" s="12">
        <f t="shared" si="0"/>
        <v>2806</v>
      </c>
      <c r="E8" s="12">
        <v>332</v>
      </c>
      <c r="F8" s="12">
        <v>308</v>
      </c>
      <c r="G8" s="204">
        <v>183</v>
      </c>
      <c r="H8" s="204">
        <v>223</v>
      </c>
      <c r="I8" s="12">
        <f t="shared" si="1"/>
        <v>1046</v>
      </c>
      <c r="J8" s="13">
        <f t="shared" si="2"/>
        <v>36.759457530335474</v>
      </c>
      <c r="K8" s="13">
        <f t="shared" si="3"/>
        <v>37.793594306049819</v>
      </c>
      <c r="L8" s="14">
        <f>I8/D8*100</f>
        <v>37.277263007840347</v>
      </c>
    </row>
    <row r="9" spans="1:14" s="200" customFormat="1" ht="30" customHeight="1" x14ac:dyDescent="0.2">
      <c r="A9" s="30" t="s">
        <v>99</v>
      </c>
      <c r="B9" s="47">
        <v>701</v>
      </c>
      <c r="C9" s="47">
        <v>660</v>
      </c>
      <c r="D9" s="12">
        <f t="shared" si="0"/>
        <v>1361</v>
      </c>
      <c r="E9" s="12">
        <v>172</v>
      </c>
      <c r="F9" s="12">
        <v>167</v>
      </c>
      <c r="G9" s="204">
        <v>67</v>
      </c>
      <c r="H9" s="204">
        <v>71</v>
      </c>
      <c r="I9" s="12">
        <f t="shared" si="1"/>
        <v>477</v>
      </c>
      <c r="J9" s="13">
        <f t="shared" si="2"/>
        <v>34.094151212553498</v>
      </c>
      <c r="K9" s="13">
        <f t="shared" si="3"/>
        <v>36.060606060606062</v>
      </c>
      <c r="L9" s="14">
        <f t="shared" ref="L9:L22" si="4">I9/D9*100</f>
        <v>35.04775900073475</v>
      </c>
    </row>
    <row r="10" spans="1:14" s="200" customFormat="1" ht="30" customHeight="1" x14ac:dyDescent="0.2">
      <c r="A10" s="30" t="s">
        <v>87</v>
      </c>
      <c r="B10" s="47">
        <v>810</v>
      </c>
      <c r="C10" s="47">
        <v>859</v>
      </c>
      <c r="D10" s="12">
        <f t="shared" si="0"/>
        <v>1669</v>
      </c>
      <c r="E10" s="12">
        <v>269</v>
      </c>
      <c r="F10" s="12">
        <v>291</v>
      </c>
      <c r="G10" s="204">
        <v>68</v>
      </c>
      <c r="H10" s="204">
        <v>73</v>
      </c>
      <c r="I10" s="12">
        <f t="shared" si="1"/>
        <v>701</v>
      </c>
      <c r="J10" s="13">
        <f t="shared" si="2"/>
        <v>41.604938271604944</v>
      </c>
      <c r="K10" s="13">
        <f t="shared" si="3"/>
        <v>42.374854481955765</v>
      </c>
      <c r="L10" s="14">
        <f t="shared" si="4"/>
        <v>42.001198322348706</v>
      </c>
    </row>
    <row r="11" spans="1:14" s="200" customFormat="1" ht="30" customHeight="1" x14ac:dyDescent="0.2">
      <c r="A11" s="30" t="s">
        <v>88</v>
      </c>
      <c r="B11" s="47">
        <v>1945</v>
      </c>
      <c r="C11" s="47">
        <v>1871</v>
      </c>
      <c r="D11" s="12">
        <f t="shared" si="0"/>
        <v>3816</v>
      </c>
      <c r="E11" s="12">
        <v>418</v>
      </c>
      <c r="F11" s="12">
        <v>429</v>
      </c>
      <c r="G11" s="204">
        <v>253</v>
      </c>
      <c r="H11" s="204">
        <v>323</v>
      </c>
      <c r="I11" s="12">
        <f t="shared" si="1"/>
        <v>1423</v>
      </c>
      <c r="J11" s="13">
        <f t="shared" si="2"/>
        <v>34.498714652956295</v>
      </c>
      <c r="K11" s="13">
        <f t="shared" si="3"/>
        <v>40.192410475681456</v>
      </c>
      <c r="L11" s="14">
        <f t="shared" si="4"/>
        <v>37.290356394129979</v>
      </c>
    </row>
    <row r="12" spans="1:14" s="200" customFormat="1" ht="30" customHeight="1" x14ac:dyDescent="0.2">
      <c r="A12" s="30" t="s">
        <v>89</v>
      </c>
      <c r="B12" s="47">
        <v>1263</v>
      </c>
      <c r="C12" s="47">
        <v>1406</v>
      </c>
      <c r="D12" s="12">
        <f t="shared" si="0"/>
        <v>2669</v>
      </c>
      <c r="E12" s="12">
        <v>425</v>
      </c>
      <c r="F12" s="12">
        <v>464</v>
      </c>
      <c r="G12" s="204">
        <v>122</v>
      </c>
      <c r="H12" s="204">
        <v>158</v>
      </c>
      <c r="I12" s="12">
        <f t="shared" si="1"/>
        <v>1169</v>
      </c>
      <c r="J12" s="13">
        <f t="shared" si="2"/>
        <v>43.309580364212188</v>
      </c>
      <c r="K12" s="13">
        <f t="shared" si="3"/>
        <v>44.23897581792319</v>
      </c>
      <c r="L12" s="14">
        <f t="shared" si="4"/>
        <v>43.799175721243913</v>
      </c>
    </row>
    <row r="13" spans="1:14" s="200" customFormat="1" ht="30" customHeight="1" x14ac:dyDescent="0.2">
      <c r="A13" s="30" t="s">
        <v>90</v>
      </c>
      <c r="B13" s="47">
        <v>781</v>
      </c>
      <c r="C13" s="47">
        <v>842</v>
      </c>
      <c r="D13" s="12">
        <f t="shared" si="0"/>
        <v>1623</v>
      </c>
      <c r="E13" s="12">
        <v>291</v>
      </c>
      <c r="F13" s="12">
        <v>294</v>
      </c>
      <c r="G13" s="204">
        <v>91</v>
      </c>
      <c r="H13" s="204">
        <v>98</v>
      </c>
      <c r="I13" s="12">
        <f t="shared" si="1"/>
        <v>774</v>
      </c>
      <c r="J13" s="13">
        <f t="shared" si="2"/>
        <v>48.911651728553132</v>
      </c>
      <c r="K13" s="13">
        <f t="shared" si="3"/>
        <v>46.555819477434682</v>
      </c>
      <c r="L13" s="14">
        <f t="shared" si="4"/>
        <v>47.689463955637706</v>
      </c>
    </row>
    <row r="14" spans="1:14" s="200" customFormat="1" ht="30" customHeight="1" x14ac:dyDescent="0.2">
      <c r="A14" s="30" t="s">
        <v>91</v>
      </c>
      <c r="B14" s="47">
        <v>3938</v>
      </c>
      <c r="C14" s="47">
        <v>3834</v>
      </c>
      <c r="D14" s="12">
        <f t="shared" si="0"/>
        <v>7772</v>
      </c>
      <c r="E14" s="12">
        <v>922</v>
      </c>
      <c r="F14" s="12">
        <v>835</v>
      </c>
      <c r="G14" s="204">
        <v>788</v>
      </c>
      <c r="H14" s="204">
        <v>872</v>
      </c>
      <c r="I14" s="12">
        <f t="shared" si="1"/>
        <v>3417</v>
      </c>
      <c r="J14" s="13">
        <f t="shared" si="2"/>
        <v>43.423057389537838</v>
      </c>
      <c r="K14" s="13">
        <f t="shared" si="3"/>
        <v>44.522691705790294</v>
      </c>
      <c r="L14" s="14">
        <f t="shared" si="4"/>
        <v>43.96551724137931</v>
      </c>
    </row>
    <row r="15" spans="1:14" s="200" customFormat="1" ht="30" customHeight="1" x14ac:dyDescent="0.2">
      <c r="A15" s="30" t="s">
        <v>92</v>
      </c>
      <c r="B15" s="47">
        <v>1051</v>
      </c>
      <c r="C15" s="47">
        <v>1119</v>
      </c>
      <c r="D15" s="12">
        <f t="shared" si="0"/>
        <v>2170</v>
      </c>
      <c r="E15" s="12">
        <v>245</v>
      </c>
      <c r="F15" s="12">
        <v>257</v>
      </c>
      <c r="G15" s="204">
        <v>265</v>
      </c>
      <c r="H15" s="204">
        <v>315</v>
      </c>
      <c r="I15" s="12">
        <f t="shared" si="1"/>
        <v>1082</v>
      </c>
      <c r="J15" s="13">
        <f t="shared" ref="J15:J22" si="5">(E15+G15)/B15*100</f>
        <v>48.525214081826832</v>
      </c>
      <c r="K15" s="13">
        <f t="shared" si="3"/>
        <v>51.117068811438784</v>
      </c>
      <c r="L15" s="14">
        <f t="shared" si="4"/>
        <v>49.86175115207373</v>
      </c>
    </row>
    <row r="16" spans="1:14" s="200" customFormat="1" ht="30" customHeight="1" x14ac:dyDescent="0.2">
      <c r="A16" s="30" t="s">
        <v>93</v>
      </c>
      <c r="B16" s="47">
        <v>1208</v>
      </c>
      <c r="C16" s="47">
        <v>1002</v>
      </c>
      <c r="D16" s="12">
        <f t="shared" si="0"/>
        <v>2210</v>
      </c>
      <c r="E16" s="12">
        <v>337</v>
      </c>
      <c r="F16" s="12">
        <v>307</v>
      </c>
      <c r="G16" s="204">
        <v>189</v>
      </c>
      <c r="H16" s="204">
        <v>194</v>
      </c>
      <c r="I16" s="12">
        <f t="shared" si="1"/>
        <v>1027</v>
      </c>
      <c r="J16" s="13">
        <f t="shared" si="5"/>
        <v>43.543046357615893</v>
      </c>
      <c r="K16" s="13">
        <f t="shared" si="3"/>
        <v>50</v>
      </c>
      <c r="L16" s="14">
        <f t="shared" si="4"/>
        <v>46.470588235294116</v>
      </c>
    </row>
    <row r="17" spans="1:12" s="200" customFormat="1" ht="30" customHeight="1" x14ac:dyDescent="0.2">
      <c r="A17" s="30" t="s">
        <v>94</v>
      </c>
      <c r="B17" s="47">
        <v>2251</v>
      </c>
      <c r="C17" s="47">
        <v>1540</v>
      </c>
      <c r="D17" s="12">
        <f t="shared" si="0"/>
        <v>3791</v>
      </c>
      <c r="E17" s="12">
        <v>355</v>
      </c>
      <c r="F17" s="12">
        <v>249</v>
      </c>
      <c r="G17" s="204">
        <v>173</v>
      </c>
      <c r="H17" s="204">
        <v>188</v>
      </c>
      <c r="I17" s="12">
        <f t="shared" si="1"/>
        <v>965</v>
      </c>
      <c r="J17" s="13">
        <f t="shared" si="5"/>
        <v>23.456241670368723</v>
      </c>
      <c r="K17" s="13">
        <f>(F17+H17)/C17*100</f>
        <v>28.376623376623378</v>
      </c>
      <c r="L17" s="14">
        <f t="shared" si="4"/>
        <v>25.455025059351094</v>
      </c>
    </row>
    <row r="18" spans="1:12" s="200" customFormat="1" ht="30" customHeight="1" x14ac:dyDescent="0.2">
      <c r="A18" s="30" t="s">
        <v>95</v>
      </c>
      <c r="B18" s="47">
        <v>1444</v>
      </c>
      <c r="C18" s="47">
        <v>1238</v>
      </c>
      <c r="D18" s="12">
        <f t="shared" si="0"/>
        <v>2682</v>
      </c>
      <c r="E18" s="12">
        <v>341</v>
      </c>
      <c r="F18" s="12">
        <v>262</v>
      </c>
      <c r="G18" s="204">
        <v>160</v>
      </c>
      <c r="H18" s="204">
        <v>157</v>
      </c>
      <c r="I18" s="12">
        <f t="shared" si="1"/>
        <v>920</v>
      </c>
      <c r="J18" s="13">
        <f t="shared" si="5"/>
        <v>34.695290858725762</v>
      </c>
      <c r="K18" s="13">
        <f t="shared" si="3"/>
        <v>33.84491114701131</v>
      </c>
      <c r="L18" s="14">
        <f t="shared" si="4"/>
        <v>34.302759134973897</v>
      </c>
    </row>
    <row r="19" spans="1:12" s="200" customFormat="1" ht="30" customHeight="1" x14ac:dyDescent="0.2">
      <c r="A19" s="30" t="s">
        <v>96</v>
      </c>
      <c r="B19" s="47">
        <v>862</v>
      </c>
      <c r="C19" s="47">
        <v>867</v>
      </c>
      <c r="D19" s="12">
        <f t="shared" si="0"/>
        <v>1729</v>
      </c>
      <c r="E19" s="12">
        <v>181</v>
      </c>
      <c r="F19" s="12">
        <v>167</v>
      </c>
      <c r="G19" s="204">
        <v>121</v>
      </c>
      <c r="H19" s="204">
        <v>124</v>
      </c>
      <c r="I19" s="12">
        <f t="shared" si="1"/>
        <v>593</v>
      </c>
      <c r="J19" s="13">
        <f t="shared" si="5"/>
        <v>35.034802784222741</v>
      </c>
      <c r="K19" s="13">
        <f t="shared" si="3"/>
        <v>33.564013840830448</v>
      </c>
      <c r="L19" s="14">
        <f t="shared" si="4"/>
        <v>34.29728166570272</v>
      </c>
    </row>
    <row r="20" spans="1:12" s="200" customFormat="1" ht="30" customHeight="1" x14ac:dyDescent="0.2">
      <c r="A20" s="30" t="s">
        <v>97</v>
      </c>
      <c r="B20" s="47">
        <v>945</v>
      </c>
      <c r="C20" s="47">
        <v>965</v>
      </c>
      <c r="D20" s="12">
        <f t="shared" si="0"/>
        <v>1910</v>
      </c>
      <c r="E20" s="12">
        <v>173</v>
      </c>
      <c r="F20" s="12">
        <v>169</v>
      </c>
      <c r="G20" s="204">
        <v>137</v>
      </c>
      <c r="H20" s="204">
        <v>143</v>
      </c>
      <c r="I20" s="12">
        <f t="shared" si="1"/>
        <v>622</v>
      </c>
      <c r="J20" s="13">
        <f t="shared" si="5"/>
        <v>32.804232804232804</v>
      </c>
      <c r="K20" s="13">
        <f t="shared" si="3"/>
        <v>32.331606217616581</v>
      </c>
      <c r="L20" s="14">
        <f t="shared" si="4"/>
        <v>32.565445026178011</v>
      </c>
    </row>
    <row r="21" spans="1:12" s="200" customFormat="1" ht="30" customHeight="1" thickBot="1" x14ac:dyDescent="0.25">
      <c r="A21" s="30" t="s">
        <v>98</v>
      </c>
      <c r="B21" s="49">
        <v>1058</v>
      </c>
      <c r="C21" s="205">
        <v>1060</v>
      </c>
      <c r="D21" s="12">
        <f t="shared" si="0"/>
        <v>2118</v>
      </c>
      <c r="E21" s="12">
        <v>242</v>
      </c>
      <c r="F21" s="12">
        <v>236</v>
      </c>
      <c r="G21" s="204">
        <v>173</v>
      </c>
      <c r="H21" s="204">
        <v>188</v>
      </c>
      <c r="I21" s="36">
        <f t="shared" si="1"/>
        <v>839</v>
      </c>
      <c r="J21" s="27">
        <f t="shared" si="5"/>
        <v>39.224952741020793</v>
      </c>
      <c r="K21" s="27">
        <f t="shared" si="3"/>
        <v>40</v>
      </c>
      <c r="L21" s="28">
        <f t="shared" si="4"/>
        <v>39.612842304060436</v>
      </c>
    </row>
    <row r="22" spans="1:12" s="203" customFormat="1" ht="30" customHeight="1" thickTop="1" thickBot="1" x14ac:dyDescent="0.25">
      <c r="A22" s="38" t="s">
        <v>11</v>
      </c>
      <c r="B22" s="39">
        <f>SUM(B6:B21)</f>
        <v>21485</v>
      </c>
      <c r="C22" s="39">
        <f>SUM(C6:C21)</f>
        <v>20658</v>
      </c>
      <c r="D22" s="37">
        <f>SUM(B22:C22)</f>
        <v>42143</v>
      </c>
      <c r="E22" s="37">
        <f>SUM(E6:E21)</f>
        <v>5109</v>
      </c>
      <c r="F22" s="37">
        <f>SUM(F6:F21)</f>
        <v>4837</v>
      </c>
      <c r="G22" s="37">
        <f t="shared" ref="G22:H22" si="6">SUM(G6:G21)</f>
        <v>3019</v>
      </c>
      <c r="H22" s="37">
        <f t="shared" si="6"/>
        <v>3399</v>
      </c>
      <c r="I22" s="40">
        <f t="shared" si="1"/>
        <v>16364</v>
      </c>
      <c r="J22" s="41">
        <f t="shared" si="5"/>
        <v>37.831044915057014</v>
      </c>
      <c r="K22" s="41">
        <f t="shared" si="3"/>
        <v>39.868331881111438</v>
      </c>
      <c r="L22" s="43">
        <f t="shared" si="4"/>
        <v>38.829698882376668</v>
      </c>
    </row>
    <row r="23" spans="1:12" s="200" customFormat="1" ht="30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s="200" customFormat="1" ht="30" customHeight="1" x14ac:dyDescent="0.2"/>
    <row r="25" spans="1:12" s="200" customFormat="1" x14ac:dyDescent="0.2"/>
    <row r="26" spans="1:12" s="200" customFormat="1" x14ac:dyDescent="0.2"/>
    <row r="27" spans="1:12" s="200" customFormat="1" x14ac:dyDescent="0.2"/>
    <row r="28" spans="1:12" s="200" customFormat="1" x14ac:dyDescent="0.2"/>
    <row r="29" spans="1:12" s="200" customFormat="1" x14ac:dyDescent="0.2"/>
  </sheetData>
  <mergeCells count="6">
    <mergeCell ref="A3:A4"/>
    <mergeCell ref="B3:D3"/>
    <mergeCell ref="E3:I3"/>
    <mergeCell ref="J3:L3"/>
    <mergeCell ref="G4:H4"/>
    <mergeCell ref="E4:F4"/>
  </mergeCells>
  <phoneticPr fontId="3"/>
  <pageMargins left="0.35433070866141736" right="0.19685039370078741" top="0.19685039370078741" bottom="0.19685039370078741" header="0.23622047244094491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view="pageBreakPreview" zoomScale="60" zoomScaleNormal="75" workbookViewId="0">
      <selection activeCell="P14" sqref="P14"/>
    </sheetView>
  </sheetViews>
  <sheetFormatPr defaultRowHeight="13.2" x14ac:dyDescent="0.2"/>
  <cols>
    <col min="1" max="1" width="21.33203125" style="200" customWidth="1"/>
    <col min="2" max="3" width="8" style="200" customWidth="1"/>
    <col min="4" max="4" width="8.6640625" style="200" customWidth="1"/>
    <col min="5" max="6" width="7.77734375" style="200" customWidth="1"/>
    <col min="7" max="8" width="6.21875" style="200" customWidth="1"/>
    <col min="9" max="12" width="8.6640625" style="200" customWidth="1"/>
    <col min="13" max="16384" width="8.88671875" style="200"/>
  </cols>
  <sheetData>
    <row r="1" spans="1:14" s="200" customFormat="1" ht="30" customHeight="1" x14ac:dyDescent="0.2"/>
    <row r="2" spans="1:14" s="200" customFormat="1" ht="30" customHeight="1" thickBot="1" x14ac:dyDescent="0.3">
      <c r="A2" s="17" t="s">
        <v>107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s="200" customFormat="1" ht="30" customHeight="1" x14ac:dyDescent="0.2">
      <c r="A3" s="148" t="s">
        <v>33</v>
      </c>
      <c r="B3" s="160" t="s">
        <v>18</v>
      </c>
      <c r="C3" s="160"/>
      <c r="D3" s="160"/>
      <c r="E3" s="160" t="s">
        <v>19</v>
      </c>
      <c r="F3" s="160"/>
      <c r="G3" s="160"/>
      <c r="H3" s="160"/>
      <c r="I3" s="160"/>
      <c r="J3" s="160" t="s">
        <v>20</v>
      </c>
      <c r="K3" s="160"/>
      <c r="L3" s="161"/>
      <c r="N3" s="201"/>
    </row>
    <row r="4" spans="1:14" s="200" customFormat="1" ht="30" customHeight="1" x14ac:dyDescent="0.2">
      <c r="A4" s="149"/>
      <c r="B4" s="18"/>
      <c r="C4" s="18"/>
      <c r="D4" s="18"/>
      <c r="E4" s="156" t="s">
        <v>130</v>
      </c>
      <c r="F4" s="157"/>
      <c r="G4" s="154" t="s">
        <v>128</v>
      </c>
      <c r="H4" s="155"/>
      <c r="I4" s="18"/>
      <c r="J4" s="18"/>
      <c r="K4" s="18"/>
      <c r="L4" s="19"/>
    </row>
    <row r="5" spans="1:14" s="200" customFormat="1" ht="30" customHeight="1" x14ac:dyDescent="0.2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4" s="200" customFormat="1" ht="30" customHeight="1" x14ac:dyDescent="0.2">
      <c r="A6" s="30" t="s">
        <v>108</v>
      </c>
      <c r="B6" s="206">
        <v>1355</v>
      </c>
      <c r="C6" s="206">
        <v>1440</v>
      </c>
      <c r="D6" s="12">
        <f>SUM(B6:C6)</f>
        <v>2795</v>
      </c>
      <c r="E6" s="12">
        <v>325</v>
      </c>
      <c r="F6" s="12">
        <v>321</v>
      </c>
      <c r="G6" s="204">
        <v>213</v>
      </c>
      <c r="H6" s="204">
        <v>231</v>
      </c>
      <c r="I6" s="12">
        <f>SUM(E6:H6)</f>
        <v>1090</v>
      </c>
      <c r="J6" s="13">
        <f>(E6+G6)/B6*100</f>
        <v>39.70479704797048</v>
      </c>
      <c r="K6" s="13">
        <f>(F6+H6)/C6*100</f>
        <v>38.333333333333336</v>
      </c>
      <c r="L6" s="14">
        <f>I6/D6*100</f>
        <v>38.998211091234346</v>
      </c>
    </row>
    <row r="7" spans="1:14" s="200" customFormat="1" ht="30" customHeight="1" x14ac:dyDescent="0.2">
      <c r="A7" s="30" t="s">
        <v>109</v>
      </c>
      <c r="B7" s="206">
        <v>1636</v>
      </c>
      <c r="C7" s="206">
        <v>1699</v>
      </c>
      <c r="D7" s="12">
        <f t="shared" ref="D7:D14" si="0">SUM(B7:C7)</f>
        <v>3335</v>
      </c>
      <c r="E7" s="12">
        <v>314</v>
      </c>
      <c r="F7" s="12">
        <v>293</v>
      </c>
      <c r="G7" s="204">
        <v>164</v>
      </c>
      <c r="H7" s="204">
        <v>208</v>
      </c>
      <c r="I7" s="12">
        <f t="shared" ref="I7:I14" si="1">SUM(E7:H7)</f>
        <v>979</v>
      </c>
      <c r="J7" s="13">
        <f t="shared" ref="J7:J14" si="2">(E7+G7)/B7*100</f>
        <v>29.21760391198044</v>
      </c>
      <c r="K7" s="13">
        <f t="shared" ref="K7:K14" si="3">(F7+H7)/C7*100</f>
        <v>29.487934078869927</v>
      </c>
      <c r="L7" s="14">
        <f>I7/D7*100</f>
        <v>29.355322338830586</v>
      </c>
    </row>
    <row r="8" spans="1:14" s="200" customFormat="1" ht="30" customHeight="1" x14ac:dyDescent="0.2">
      <c r="A8" s="30" t="s">
        <v>110</v>
      </c>
      <c r="B8" s="206">
        <v>1070</v>
      </c>
      <c r="C8" s="206">
        <v>1075</v>
      </c>
      <c r="D8" s="12">
        <f t="shared" si="0"/>
        <v>2145</v>
      </c>
      <c r="E8" s="12">
        <v>213</v>
      </c>
      <c r="F8" s="12">
        <v>198</v>
      </c>
      <c r="G8" s="204">
        <v>107</v>
      </c>
      <c r="H8" s="204">
        <v>125</v>
      </c>
      <c r="I8" s="12">
        <f t="shared" si="1"/>
        <v>643</v>
      </c>
      <c r="J8" s="13">
        <f t="shared" si="2"/>
        <v>29.906542056074763</v>
      </c>
      <c r="K8" s="13">
        <f t="shared" si="3"/>
        <v>30.046511627906973</v>
      </c>
      <c r="L8" s="14">
        <f t="shared" ref="L8:L13" si="4">I8/D8*100</f>
        <v>29.976689976689975</v>
      </c>
    </row>
    <row r="9" spans="1:14" s="200" customFormat="1" ht="30" customHeight="1" x14ac:dyDescent="0.2">
      <c r="A9" s="30" t="s">
        <v>111</v>
      </c>
      <c r="B9" s="206">
        <v>853</v>
      </c>
      <c r="C9" s="206">
        <v>860</v>
      </c>
      <c r="D9" s="12">
        <f t="shared" si="0"/>
        <v>1713</v>
      </c>
      <c r="E9" s="12">
        <v>179</v>
      </c>
      <c r="F9" s="12">
        <v>161</v>
      </c>
      <c r="G9" s="204">
        <v>95</v>
      </c>
      <c r="H9" s="204">
        <v>108</v>
      </c>
      <c r="I9" s="12">
        <f t="shared" si="1"/>
        <v>543</v>
      </c>
      <c r="J9" s="13">
        <f t="shared" si="2"/>
        <v>32.121922626025793</v>
      </c>
      <c r="K9" s="13">
        <f t="shared" si="3"/>
        <v>31.279069767441857</v>
      </c>
      <c r="L9" s="14">
        <f t="shared" si="4"/>
        <v>31.698774080560423</v>
      </c>
    </row>
    <row r="10" spans="1:14" s="200" customFormat="1" ht="30" customHeight="1" x14ac:dyDescent="0.2">
      <c r="A10" s="30" t="s">
        <v>112</v>
      </c>
      <c r="B10" s="206">
        <v>1243</v>
      </c>
      <c r="C10" s="206">
        <v>1266</v>
      </c>
      <c r="D10" s="12">
        <f t="shared" si="0"/>
        <v>2509</v>
      </c>
      <c r="E10" s="12">
        <v>260</v>
      </c>
      <c r="F10" s="12">
        <v>226</v>
      </c>
      <c r="G10" s="204">
        <v>111</v>
      </c>
      <c r="H10" s="204">
        <v>137</v>
      </c>
      <c r="I10" s="12">
        <f t="shared" si="1"/>
        <v>734</v>
      </c>
      <c r="J10" s="13">
        <f t="shared" si="2"/>
        <v>29.847144006436043</v>
      </c>
      <c r="K10" s="13">
        <f t="shared" si="3"/>
        <v>28.672985781990523</v>
      </c>
      <c r="L10" s="14">
        <f t="shared" si="4"/>
        <v>29.254683140693505</v>
      </c>
    </row>
    <row r="11" spans="1:14" s="200" customFormat="1" ht="30" customHeight="1" x14ac:dyDescent="0.2">
      <c r="A11" s="30" t="s">
        <v>113</v>
      </c>
      <c r="B11" s="206">
        <v>1205</v>
      </c>
      <c r="C11" s="206">
        <v>1267</v>
      </c>
      <c r="D11" s="12">
        <f t="shared" si="0"/>
        <v>2472</v>
      </c>
      <c r="E11" s="12">
        <v>327</v>
      </c>
      <c r="F11" s="12">
        <v>311</v>
      </c>
      <c r="G11" s="204">
        <v>114</v>
      </c>
      <c r="H11" s="204">
        <v>139</v>
      </c>
      <c r="I11" s="12">
        <f t="shared" si="1"/>
        <v>891</v>
      </c>
      <c r="J11" s="13">
        <f t="shared" si="2"/>
        <v>36.597510373443981</v>
      </c>
      <c r="K11" s="13">
        <f t="shared" si="3"/>
        <v>35.516969218626677</v>
      </c>
      <c r="L11" s="14">
        <f t="shared" si="4"/>
        <v>36.043689320388353</v>
      </c>
    </row>
    <row r="12" spans="1:14" s="200" customFormat="1" ht="30" customHeight="1" x14ac:dyDescent="0.2">
      <c r="A12" s="30" t="s">
        <v>114</v>
      </c>
      <c r="B12" s="206">
        <v>1288</v>
      </c>
      <c r="C12" s="206">
        <v>1275</v>
      </c>
      <c r="D12" s="12">
        <f t="shared" si="0"/>
        <v>2563</v>
      </c>
      <c r="E12" s="12">
        <v>276</v>
      </c>
      <c r="F12" s="12">
        <v>271</v>
      </c>
      <c r="G12" s="204">
        <v>129</v>
      </c>
      <c r="H12" s="204">
        <v>148</v>
      </c>
      <c r="I12" s="12">
        <f t="shared" si="1"/>
        <v>824</v>
      </c>
      <c r="J12" s="13">
        <f t="shared" si="2"/>
        <v>31.44409937888199</v>
      </c>
      <c r="K12" s="13">
        <f t="shared" si="3"/>
        <v>32.862745098039213</v>
      </c>
      <c r="L12" s="14">
        <f t="shared" si="4"/>
        <v>32.14982442450254</v>
      </c>
    </row>
    <row r="13" spans="1:14" s="200" customFormat="1" ht="30" customHeight="1" thickBot="1" x14ac:dyDescent="0.25">
      <c r="A13" s="30" t="s">
        <v>115</v>
      </c>
      <c r="B13" s="207">
        <v>1209</v>
      </c>
      <c r="C13" s="206">
        <v>1208</v>
      </c>
      <c r="D13" s="12">
        <f t="shared" si="0"/>
        <v>2417</v>
      </c>
      <c r="E13" s="12">
        <v>228</v>
      </c>
      <c r="F13" s="12">
        <v>245</v>
      </c>
      <c r="G13" s="204">
        <v>110</v>
      </c>
      <c r="H13" s="204">
        <v>123</v>
      </c>
      <c r="I13" s="36">
        <f t="shared" si="1"/>
        <v>706</v>
      </c>
      <c r="J13" s="27">
        <f t="shared" si="2"/>
        <v>27.956989247311824</v>
      </c>
      <c r="K13" s="27">
        <f t="shared" si="3"/>
        <v>30.463576158940398</v>
      </c>
      <c r="L13" s="14">
        <f t="shared" si="4"/>
        <v>29.209764170459245</v>
      </c>
    </row>
    <row r="14" spans="1:14" s="203" customFormat="1" ht="30" customHeight="1" thickTop="1" thickBot="1" x14ac:dyDescent="0.25">
      <c r="A14" s="38" t="s">
        <v>11</v>
      </c>
      <c r="B14" s="39">
        <f>SUM(B6:B13)</f>
        <v>9859</v>
      </c>
      <c r="C14" s="37">
        <f>SUM(C6:C13)</f>
        <v>10090</v>
      </c>
      <c r="D14" s="37">
        <f t="shared" si="0"/>
        <v>19949</v>
      </c>
      <c r="E14" s="37">
        <f>SUM(E6:E13)</f>
        <v>2122</v>
      </c>
      <c r="F14" s="37">
        <f>SUM(F6:F13)</f>
        <v>2026</v>
      </c>
      <c r="G14" s="37">
        <f t="shared" ref="G14:H14" si="5">SUM(G6:G13)</f>
        <v>1043</v>
      </c>
      <c r="H14" s="37">
        <f t="shared" si="5"/>
        <v>1219</v>
      </c>
      <c r="I14" s="40">
        <f t="shared" si="1"/>
        <v>6410</v>
      </c>
      <c r="J14" s="41">
        <f t="shared" si="2"/>
        <v>32.10264732731514</v>
      </c>
      <c r="K14" s="41">
        <f t="shared" si="3"/>
        <v>32.160555004955398</v>
      </c>
      <c r="L14" s="42">
        <f>I14/D14*100</f>
        <v>32.131936437916686</v>
      </c>
    </row>
    <row r="15" spans="1:14" s="200" customFormat="1" ht="30" customHeight="1" x14ac:dyDescent="0.25">
      <c r="A15" s="10"/>
      <c r="B15" s="10"/>
      <c r="C15" s="10"/>
      <c r="D15" s="10"/>
      <c r="E15" s="10"/>
      <c r="F15" s="10"/>
      <c r="G15" s="208"/>
      <c r="H15" s="208"/>
      <c r="I15" s="10"/>
      <c r="J15" s="10"/>
      <c r="K15" s="10"/>
      <c r="L15" s="10"/>
    </row>
    <row r="22" spans="1:12" s="200" customFormat="1" x14ac:dyDescent="0.2"/>
    <row r="23" spans="1:12" s="200" customFormat="1" x14ac:dyDescent="0.2"/>
    <row r="27" spans="1:12" s="200" customFormat="1" ht="14.4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</row>
  </sheetData>
  <mergeCells count="7">
    <mergeCell ref="A27:L27"/>
    <mergeCell ref="A3:A4"/>
    <mergeCell ref="B3:D3"/>
    <mergeCell ref="E3:I3"/>
    <mergeCell ref="J3:L3"/>
    <mergeCell ref="G4:H4"/>
    <mergeCell ref="E4:F4"/>
  </mergeCells>
  <phoneticPr fontId="3"/>
  <pageMargins left="0.35433070866141736" right="0.19685039370078741" top="0.19685039370078741" bottom="0.19685039370078741" header="0.23622047244094491" footer="0.19685039370078741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65A8-0868-4BC6-8447-F8AF3FA71F21}">
  <dimension ref="A1:V81"/>
  <sheetViews>
    <sheetView showGridLines="0" view="pageBreakPreview" zoomScale="80" zoomScaleNormal="100" zoomScaleSheetLayoutView="80" workbookViewId="0">
      <pane ySplit="4" topLeftCell="A5" activePane="bottomLeft" state="frozen"/>
      <selection pane="bottomLeft" activeCell="Z7" sqref="Z7"/>
    </sheetView>
  </sheetViews>
  <sheetFormatPr defaultColWidth="8.77734375" defaultRowHeight="10.199999999999999" x14ac:dyDescent="0.2"/>
  <cols>
    <col min="1" max="1" width="12.5546875" style="162" bestFit="1" customWidth="1"/>
    <col min="2" max="3" width="6.6640625" style="162" customWidth="1"/>
    <col min="4" max="4" width="8.77734375" style="162" bestFit="1" customWidth="1"/>
    <col min="5" max="9" width="6.5546875" style="162" bestFit="1" customWidth="1"/>
    <col min="10" max="15" width="7.6640625" style="162" bestFit="1" customWidth="1"/>
    <col min="16" max="16" width="6.77734375" style="162" customWidth="1"/>
    <col min="17" max="21" width="7.6640625" style="162" bestFit="1" customWidth="1"/>
    <col min="22" max="22" width="6.6640625" style="162" customWidth="1"/>
    <col min="23" max="16384" width="8.77734375" style="162"/>
  </cols>
  <sheetData>
    <row r="1" spans="1:22" ht="12.45" customHeight="1" x14ac:dyDescent="0.2">
      <c r="A1" s="189" t="s">
        <v>225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2" ht="13.8" thickBot="1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</row>
    <row r="3" spans="1:22" ht="13.2" x14ac:dyDescent="0.2">
      <c r="A3" s="187" t="s">
        <v>224</v>
      </c>
      <c r="B3" s="186" t="s">
        <v>223</v>
      </c>
      <c r="C3" s="185"/>
      <c r="D3" s="184"/>
      <c r="E3" s="186" t="s">
        <v>222</v>
      </c>
      <c r="F3" s="185"/>
      <c r="G3" s="184"/>
      <c r="H3" s="186" t="s">
        <v>221</v>
      </c>
      <c r="I3" s="185"/>
      <c r="J3" s="184"/>
      <c r="K3" s="186" t="s">
        <v>220</v>
      </c>
      <c r="L3" s="185"/>
      <c r="M3" s="184"/>
      <c r="N3" s="186" t="s">
        <v>219</v>
      </c>
      <c r="O3" s="185"/>
      <c r="P3" s="184"/>
      <c r="Q3" s="186" t="s">
        <v>218</v>
      </c>
      <c r="R3" s="185"/>
      <c r="S3" s="184"/>
      <c r="T3" s="186" t="s">
        <v>217</v>
      </c>
      <c r="U3" s="185"/>
      <c r="V3" s="184"/>
    </row>
    <row r="4" spans="1:22" ht="13.8" thickBot="1" x14ac:dyDescent="0.25">
      <c r="A4" s="183"/>
      <c r="B4" s="182" t="s">
        <v>216</v>
      </c>
      <c r="C4" s="181" t="s">
        <v>215</v>
      </c>
      <c r="D4" s="181" t="s">
        <v>214</v>
      </c>
      <c r="E4" s="182" t="s">
        <v>216</v>
      </c>
      <c r="F4" s="181" t="s">
        <v>215</v>
      </c>
      <c r="G4" s="181" t="s">
        <v>214</v>
      </c>
      <c r="H4" s="182" t="s">
        <v>216</v>
      </c>
      <c r="I4" s="181" t="s">
        <v>215</v>
      </c>
      <c r="J4" s="181" t="s">
        <v>214</v>
      </c>
      <c r="K4" s="182" t="s">
        <v>216</v>
      </c>
      <c r="L4" s="181" t="s">
        <v>215</v>
      </c>
      <c r="M4" s="181" t="s">
        <v>214</v>
      </c>
      <c r="N4" s="182" t="s">
        <v>216</v>
      </c>
      <c r="O4" s="181" t="s">
        <v>215</v>
      </c>
      <c r="P4" s="181" t="s">
        <v>214</v>
      </c>
      <c r="Q4" s="182" t="s">
        <v>216</v>
      </c>
      <c r="R4" s="181" t="s">
        <v>215</v>
      </c>
      <c r="S4" s="181" t="s">
        <v>214</v>
      </c>
      <c r="T4" s="182" t="s">
        <v>216</v>
      </c>
      <c r="U4" s="181" t="s">
        <v>215</v>
      </c>
      <c r="V4" s="180" t="s">
        <v>214</v>
      </c>
    </row>
    <row r="5" spans="1:22" ht="12.45" customHeight="1" thickBot="1" x14ac:dyDescent="0.25">
      <c r="A5" s="165" t="s">
        <v>213</v>
      </c>
      <c r="B5" s="167">
        <v>95538</v>
      </c>
      <c r="C5" s="166">
        <v>93535</v>
      </c>
      <c r="D5" s="166">
        <v>189073</v>
      </c>
      <c r="E5" s="167">
        <v>4557</v>
      </c>
      <c r="F5" s="166">
        <v>3719</v>
      </c>
      <c r="G5" s="166">
        <v>8276</v>
      </c>
      <c r="H5" s="167">
        <v>7310</v>
      </c>
      <c r="I5" s="166">
        <v>6361</v>
      </c>
      <c r="J5" s="166">
        <v>13671</v>
      </c>
      <c r="K5" s="167">
        <v>12916</v>
      </c>
      <c r="L5" s="166">
        <v>11640</v>
      </c>
      <c r="M5" s="166">
        <v>24556</v>
      </c>
      <c r="N5" s="167">
        <v>16190</v>
      </c>
      <c r="O5" s="166">
        <v>14906</v>
      </c>
      <c r="P5" s="166">
        <v>31096</v>
      </c>
      <c r="Q5" s="167">
        <v>19373</v>
      </c>
      <c r="R5" s="166">
        <v>18176</v>
      </c>
      <c r="S5" s="166">
        <v>37549</v>
      </c>
      <c r="T5" s="167">
        <v>20820</v>
      </c>
      <c r="U5" s="166">
        <v>19551</v>
      </c>
      <c r="V5" s="179">
        <v>40371</v>
      </c>
    </row>
    <row r="6" spans="1:22" ht="12.45" customHeight="1" thickBot="1" x14ac:dyDescent="0.25">
      <c r="A6" s="165" t="s">
        <v>212</v>
      </c>
      <c r="B6" s="178"/>
      <c r="C6" s="177"/>
      <c r="D6" s="177"/>
      <c r="E6" s="176">
        <v>4.7699999999999999E-2</v>
      </c>
      <c r="F6" s="175">
        <v>3.9800000000000002E-2</v>
      </c>
      <c r="G6" s="175">
        <v>4.3799999999999999E-2</v>
      </c>
      <c r="H6" s="176">
        <v>7.6499999999999999E-2</v>
      </c>
      <c r="I6" s="175">
        <v>6.8000000000000005E-2</v>
      </c>
      <c r="J6" s="175">
        <v>7.2300000000000003E-2</v>
      </c>
      <c r="K6" s="176">
        <v>0.13519999999999999</v>
      </c>
      <c r="L6" s="175">
        <v>0.1244</v>
      </c>
      <c r="M6" s="175">
        <v>0.12989999999999999</v>
      </c>
      <c r="N6" s="176">
        <v>0.16950000000000001</v>
      </c>
      <c r="O6" s="175">
        <v>0.15939999999999999</v>
      </c>
      <c r="P6" s="175">
        <v>0.16450000000000001</v>
      </c>
      <c r="Q6" s="176">
        <v>0.20280000000000001</v>
      </c>
      <c r="R6" s="175">
        <v>0.1943</v>
      </c>
      <c r="S6" s="175">
        <v>0.1986</v>
      </c>
      <c r="T6" s="176">
        <v>0.21790000000000001</v>
      </c>
      <c r="U6" s="175">
        <v>0.20899999999999999</v>
      </c>
      <c r="V6" s="174">
        <v>0.2135</v>
      </c>
    </row>
    <row r="7" spans="1:22" ht="13.2" x14ac:dyDescent="0.2">
      <c r="A7" s="170" t="s">
        <v>211</v>
      </c>
      <c r="B7" s="172">
        <v>1037</v>
      </c>
      <c r="C7" s="171">
        <v>1116</v>
      </c>
      <c r="D7" s="171">
        <v>2153</v>
      </c>
      <c r="E7" s="170">
        <v>58</v>
      </c>
      <c r="F7" s="169">
        <v>46</v>
      </c>
      <c r="G7" s="169">
        <v>104</v>
      </c>
      <c r="H7" s="170">
        <v>87</v>
      </c>
      <c r="I7" s="169">
        <v>75</v>
      </c>
      <c r="J7" s="169">
        <v>162</v>
      </c>
      <c r="K7" s="170">
        <v>143</v>
      </c>
      <c r="L7" s="169">
        <v>121</v>
      </c>
      <c r="M7" s="169">
        <v>264</v>
      </c>
      <c r="N7" s="170">
        <v>169</v>
      </c>
      <c r="O7" s="169">
        <v>148</v>
      </c>
      <c r="P7" s="169">
        <v>317</v>
      </c>
      <c r="Q7" s="170">
        <v>197</v>
      </c>
      <c r="R7" s="169">
        <v>181</v>
      </c>
      <c r="S7" s="169">
        <v>378</v>
      </c>
      <c r="T7" s="170">
        <v>208</v>
      </c>
      <c r="U7" s="169">
        <v>197</v>
      </c>
      <c r="V7" s="168">
        <v>405</v>
      </c>
    </row>
    <row r="8" spans="1:22" ht="13.2" x14ac:dyDescent="0.2">
      <c r="A8" s="170" t="s">
        <v>210</v>
      </c>
      <c r="B8" s="170">
        <v>854</v>
      </c>
      <c r="C8" s="169">
        <v>835</v>
      </c>
      <c r="D8" s="171">
        <v>1689</v>
      </c>
      <c r="E8" s="170">
        <v>64</v>
      </c>
      <c r="F8" s="169">
        <v>51</v>
      </c>
      <c r="G8" s="169">
        <v>115</v>
      </c>
      <c r="H8" s="170">
        <v>84</v>
      </c>
      <c r="I8" s="169">
        <v>69</v>
      </c>
      <c r="J8" s="169">
        <v>153</v>
      </c>
      <c r="K8" s="170">
        <v>129</v>
      </c>
      <c r="L8" s="169">
        <v>111</v>
      </c>
      <c r="M8" s="169">
        <v>240</v>
      </c>
      <c r="N8" s="170">
        <v>159</v>
      </c>
      <c r="O8" s="169">
        <v>129</v>
      </c>
      <c r="P8" s="169">
        <v>288</v>
      </c>
      <c r="Q8" s="170">
        <v>188</v>
      </c>
      <c r="R8" s="169">
        <v>151</v>
      </c>
      <c r="S8" s="169">
        <v>339</v>
      </c>
      <c r="T8" s="170">
        <v>194</v>
      </c>
      <c r="U8" s="169">
        <v>158</v>
      </c>
      <c r="V8" s="168">
        <v>352</v>
      </c>
    </row>
    <row r="9" spans="1:22" ht="13.2" x14ac:dyDescent="0.2">
      <c r="A9" s="170" t="s">
        <v>209</v>
      </c>
      <c r="B9" s="170">
        <v>839</v>
      </c>
      <c r="C9" s="169">
        <v>895</v>
      </c>
      <c r="D9" s="171">
        <v>1734</v>
      </c>
      <c r="E9" s="170">
        <v>49</v>
      </c>
      <c r="F9" s="169">
        <v>45</v>
      </c>
      <c r="G9" s="169">
        <v>94</v>
      </c>
      <c r="H9" s="170">
        <v>81</v>
      </c>
      <c r="I9" s="169">
        <v>75</v>
      </c>
      <c r="J9" s="169">
        <v>156</v>
      </c>
      <c r="K9" s="170">
        <v>137</v>
      </c>
      <c r="L9" s="169">
        <v>118</v>
      </c>
      <c r="M9" s="169">
        <v>255</v>
      </c>
      <c r="N9" s="170">
        <v>165</v>
      </c>
      <c r="O9" s="169">
        <v>143</v>
      </c>
      <c r="P9" s="169">
        <v>308</v>
      </c>
      <c r="Q9" s="170">
        <v>186</v>
      </c>
      <c r="R9" s="169">
        <v>166</v>
      </c>
      <c r="S9" s="169">
        <v>352</v>
      </c>
      <c r="T9" s="170">
        <v>193</v>
      </c>
      <c r="U9" s="169">
        <v>173</v>
      </c>
      <c r="V9" s="168">
        <v>366</v>
      </c>
    </row>
    <row r="10" spans="1:22" ht="13.2" x14ac:dyDescent="0.2">
      <c r="A10" s="170" t="s">
        <v>208</v>
      </c>
      <c r="B10" s="170">
        <v>255</v>
      </c>
      <c r="C10" s="169">
        <v>264</v>
      </c>
      <c r="D10" s="169">
        <v>519</v>
      </c>
      <c r="E10" s="170">
        <v>34</v>
      </c>
      <c r="F10" s="169">
        <v>29</v>
      </c>
      <c r="G10" s="169">
        <v>63</v>
      </c>
      <c r="H10" s="170">
        <v>47</v>
      </c>
      <c r="I10" s="169">
        <v>38</v>
      </c>
      <c r="J10" s="169">
        <v>85</v>
      </c>
      <c r="K10" s="170">
        <v>58</v>
      </c>
      <c r="L10" s="169">
        <v>46</v>
      </c>
      <c r="M10" s="169">
        <v>104</v>
      </c>
      <c r="N10" s="170">
        <v>66</v>
      </c>
      <c r="O10" s="169">
        <v>53</v>
      </c>
      <c r="P10" s="169">
        <v>119</v>
      </c>
      <c r="Q10" s="170">
        <v>72</v>
      </c>
      <c r="R10" s="169">
        <v>60</v>
      </c>
      <c r="S10" s="169">
        <v>132</v>
      </c>
      <c r="T10" s="170">
        <v>74</v>
      </c>
      <c r="U10" s="169">
        <v>63</v>
      </c>
      <c r="V10" s="168">
        <v>137</v>
      </c>
    </row>
    <row r="11" spans="1:22" ht="13.2" x14ac:dyDescent="0.2">
      <c r="A11" s="170" t="s">
        <v>207</v>
      </c>
      <c r="B11" s="170">
        <v>257</v>
      </c>
      <c r="C11" s="169">
        <v>307</v>
      </c>
      <c r="D11" s="169">
        <v>564</v>
      </c>
      <c r="E11" s="170">
        <v>17</v>
      </c>
      <c r="F11" s="169">
        <v>18</v>
      </c>
      <c r="G11" s="169">
        <v>35</v>
      </c>
      <c r="H11" s="170">
        <v>26</v>
      </c>
      <c r="I11" s="169">
        <v>22</v>
      </c>
      <c r="J11" s="169">
        <v>48</v>
      </c>
      <c r="K11" s="170">
        <v>38</v>
      </c>
      <c r="L11" s="169">
        <v>35</v>
      </c>
      <c r="M11" s="169">
        <v>73</v>
      </c>
      <c r="N11" s="170">
        <v>45</v>
      </c>
      <c r="O11" s="169">
        <v>41</v>
      </c>
      <c r="P11" s="169">
        <v>86</v>
      </c>
      <c r="Q11" s="170">
        <v>51</v>
      </c>
      <c r="R11" s="169">
        <v>45</v>
      </c>
      <c r="S11" s="169">
        <v>96</v>
      </c>
      <c r="T11" s="170">
        <v>53</v>
      </c>
      <c r="U11" s="169">
        <v>52</v>
      </c>
      <c r="V11" s="168">
        <v>105</v>
      </c>
    </row>
    <row r="12" spans="1:22" ht="13.2" x14ac:dyDescent="0.2">
      <c r="A12" s="170" t="s">
        <v>206</v>
      </c>
      <c r="B12" s="170">
        <v>242</v>
      </c>
      <c r="C12" s="169">
        <v>254</v>
      </c>
      <c r="D12" s="169">
        <v>496</v>
      </c>
      <c r="E12" s="170">
        <v>16</v>
      </c>
      <c r="F12" s="169">
        <v>10</v>
      </c>
      <c r="G12" s="169">
        <v>26</v>
      </c>
      <c r="H12" s="170">
        <v>26</v>
      </c>
      <c r="I12" s="169">
        <v>16</v>
      </c>
      <c r="J12" s="169">
        <v>42</v>
      </c>
      <c r="K12" s="170">
        <v>39</v>
      </c>
      <c r="L12" s="169">
        <v>26</v>
      </c>
      <c r="M12" s="169">
        <v>65</v>
      </c>
      <c r="N12" s="170">
        <v>44</v>
      </c>
      <c r="O12" s="169">
        <v>32</v>
      </c>
      <c r="P12" s="169">
        <v>76</v>
      </c>
      <c r="Q12" s="170">
        <v>50</v>
      </c>
      <c r="R12" s="169">
        <v>39</v>
      </c>
      <c r="S12" s="169">
        <v>89</v>
      </c>
      <c r="T12" s="170">
        <v>51</v>
      </c>
      <c r="U12" s="169">
        <v>40</v>
      </c>
      <c r="V12" s="168">
        <v>91</v>
      </c>
    </row>
    <row r="13" spans="1:22" ht="13.2" x14ac:dyDescent="0.2">
      <c r="A13" s="170" t="s">
        <v>205</v>
      </c>
      <c r="B13" s="170">
        <v>195</v>
      </c>
      <c r="C13" s="169">
        <v>179</v>
      </c>
      <c r="D13" s="169">
        <v>374</v>
      </c>
      <c r="E13" s="170">
        <v>14</v>
      </c>
      <c r="F13" s="169">
        <v>11</v>
      </c>
      <c r="G13" s="169">
        <v>25</v>
      </c>
      <c r="H13" s="170">
        <v>18</v>
      </c>
      <c r="I13" s="169">
        <v>13</v>
      </c>
      <c r="J13" s="169">
        <v>31</v>
      </c>
      <c r="K13" s="170">
        <v>23</v>
      </c>
      <c r="L13" s="169">
        <v>17</v>
      </c>
      <c r="M13" s="169">
        <v>40</v>
      </c>
      <c r="N13" s="170">
        <v>32</v>
      </c>
      <c r="O13" s="169">
        <v>23</v>
      </c>
      <c r="P13" s="169">
        <v>55</v>
      </c>
      <c r="Q13" s="170">
        <v>36</v>
      </c>
      <c r="R13" s="169">
        <v>27</v>
      </c>
      <c r="S13" s="169">
        <v>63</v>
      </c>
      <c r="T13" s="170">
        <v>42</v>
      </c>
      <c r="U13" s="169">
        <v>32</v>
      </c>
      <c r="V13" s="168">
        <v>74</v>
      </c>
    </row>
    <row r="14" spans="1:22" ht="13.2" x14ac:dyDescent="0.2">
      <c r="A14" s="170" t="s">
        <v>204</v>
      </c>
      <c r="B14" s="170">
        <v>171</v>
      </c>
      <c r="C14" s="169">
        <v>220</v>
      </c>
      <c r="D14" s="169">
        <v>391</v>
      </c>
      <c r="E14" s="170">
        <v>5</v>
      </c>
      <c r="F14" s="169">
        <v>6</v>
      </c>
      <c r="G14" s="169">
        <v>11</v>
      </c>
      <c r="H14" s="170">
        <v>8</v>
      </c>
      <c r="I14" s="169">
        <v>9</v>
      </c>
      <c r="J14" s="169">
        <v>17</v>
      </c>
      <c r="K14" s="170">
        <v>14</v>
      </c>
      <c r="L14" s="169">
        <v>12</v>
      </c>
      <c r="M14" s="169">
        <v>26</v>
      </c>
      <c r="N14" s="170">
        <v>18</v>
      </c>
      <c r="O14" s="169">
        <v>17</v>
      </c>
      <c r="P14" s="169">
        <v>35</v>
      </c>
      <c r="Q14" s="170">
        <v>22</v>
      </c>
      <c r="R14" s="169">
        <v>21</v>
      </c>
      <c r="S14" s="169">
        <v>43</v>
      </c>
      <c r="T14" s="170">
        <v>25</v>
      </c>
      <c r="U14" s="169">
        <v>23</v>
      </c>
      <c r="V14" s="168">
        <v>48</v>
      </c>
    </row>
    <row r="15" spans="1:22" ht="13.2" x14ac:dyDescent="0.2">
      <c r="A15" s="170" t="s">
        <v>203</v>
      </c>
      <c r="B15" s="170">
        <v>296</v>
      </c>
      <c r="C15" s="169">
        <v>309</v>
      </c>
      <c r="D15" s="169">
        <v>605</v>
      </c>
      <c r="E15" s="170">
        <v>11</v>
      </c>
      <c r="F15" s="169">
        <v>19</v>
      </c>
      <c r="G15" s="169">
        <v>30</v>
      </c>
      <c r="H15" s="170">
        <v>22</v>
      </c>
      <c r="I15" s="169">
        <v>25</v>
      </c>
      <c r="J15" s="169">
        <v>47</v>
      </c>
      <c r="K15" s="170">
        <v>41</v>
      </c>
      <c r="L15" s="169">
        <v>43</v>
      </c>
      <c r="M15" s="169">
        <v>84</v>
      </c>
      <c r="N15" s="170">
        <v>49</v>
      </c>
      <c r="O15" s="169">
        <v>49</v>
      </c>
      <c r="P15" s="169">
        <v>98</v>
      </c>
      <c r="Q15" s="170">
        <v>55</v>
      </c>
      <c r="R15" s="169">
        <v>60</v>
      </c>
      <c r="S15" s="169">
        <v>115</v>
      </c>
      <c r="T15" s="170">
        <v>62</v>
      </c>
      <c r="U15" s="169">
        <v>65</v>
      </c>
      <c r="V15" s="168">
        <v>127</v>
      </c>
    </row>
    <row r="16" spans="1:22" ht="13.2" x14ac:dyDescent="0.2">
      <c r="A16" s="170" t="s">
        <v>202</v>
      </c>
      <c r="B16" s="170">
        <v>471</v>
      </c>
      <c r="C16" s="169">
        <v>510</v>
      </c>
      <c r="D16" s="169">
        <v>981</v>
      </c>
      <c r="E16" s="170">
        <v>43</v>
      </c>
      <c r="F16" s="169">
        <v>34</v>
      </c>
      <c r="G16" s="169">
        <v>77</v>
      </c>
      <c r="H16" s="170">
        <v>56</v>
      </c>
      <c r="I16" s="169">
        <v>42</v>
      </c>
      <c r="J16" s="169">
        <v>98</v>
      </c>
      <c r="K16" s="170">
        <v>79</v>
      </c>
      <c r="L16" s="169">
        <v>69</v>
      </c>
      <c r="M16" s="169">
        <v>148</v>
      </c>
      <c r="N16" s="170">
        <v>90</v>
      </c>
      <c r="O16" s="169">
        <v>84</v>
      </c>
      <c r="P16" s="169">
        <v>174</v>
      </c>
      <c r="Q16" s="170">
        <v>96</v>
      </c>
      <c r="R16" s="169">
        <v>91</v>
      </c>
      <c r="S16" s="169">
        <v>187</v>
      </c>
      <c r="T16" s="170">
        <v>97</v>
      </c>
      <c r="U16" s="169">
        <v>93</v>
      </c>
      <c r="V16" s="168">
        <v>190</v>
      </c>
    </row>
    <row r="17" spans="1:22" ht="13.2" x14ac:dyDescent="0.2">
      <c r="A17" s="170" t="s">
        <v>201</v>
      </c>
      <c r="B17" s="170">
        <v>360</v>
      </c>
      <c r="C17" s="169">
        <v>365</v>
      </c>
      <c r="D17" s="169">
        <v>725</v>
      </c>
      <c r="E17" s="170">
        <v>27</v>
      </c>
      <c r="F17" s="169">
        <v>22</v>
      </c>
      <c r="G17" s="169">
        <v>49</v>
      </c>
      <c r="H17" s="170">
        <v>37</v>
      </c>
      <c r="I17" s="169">
        <v>33</v>
      </c>
      <c r="J17" s="169">
        <v>70</v>
      </c>
      <c r="K17" s="170">
        <v>58</v>
      </c>
      <c r="L17" s="169">
        <v>46</v>
      </c>
      <c r="M17" s="169">
        <v>104</v>
      </c>
      <c r="N17" s="170">
        <v>66</v>
      </c>
      <c r="O17" s="169">
        <v>59</v>
      </c>
      <c r="P17" s="169">
        <v>125</v>
      </c>
      <c r="Q17" s="170">
        <v>74</v>
      </c>
      <c r="R17" s="169">
        <v>71</v>
      </c>
      <c r="S17" s="169">
        <v>145</v>
      </c>
      <c r="T17" s="170">
        <v>78</v>
      </c>
      <c r="U17" s="169">
        <v>75</v>
      </c>
      <c r="V17" s="168">
        <v>153</v>
      </c>
    </row>
    <row r="18" spans="1:22" ht="13.2" x14ac:dyDescent="0.2">
      <c r="A18" s="170" t="s">
        <v>200</v>
      </c>
      <c r="B18" s="170">
        <v>433</v>
      </c>
      <c r="C18" s="169">
        <v>389</v>
      </c>
      <c r="D18" s="169">
        <v>822</v>
      </c>
      <c r="E18" s="170">
        <v>28</v>
      </c>
      <c r="F18" s="169">
        <v>19</v>
      </c>
      <c r="G18" s="169">
        <v>47</v>
      </c>
      <c r="H18" s="170">
        <v>38</v>
      </c>
      <c r="I18" s="169">
        <v>33</v>
      </c>
      <c r="J18" s="169">
        <v>71</v>
      </c>
      <c r="K18" s="170">
        <v>59</v>
      </c>
      <c r="L18" s="169">
        <v>53</v>
      </c>
      <c r="M18" s="169">
        <v>112</v>
      </c>
      <c r="N18" s="170">
        <v>68</v>
      </c>
      <c r="O18" s="169">
        <v>58</v>
      </c>
      <c r="P18" s="169">
        <v>126</v>
      </c>
      <c r="Q18" s="170">
        <v>77</v>
      </c>
      <c r="R18" s="169">
        <v>65</v>
      </c>
      <c r="S18" s="169">
        <v>142</v>
      </c>
      <c r="T18" s="170">
        <v>81</v>
      </c>
      <c r="U18" s="169">
        <v>70</v>
      </c>
      <c r="V18" s="168">
        <v>151</v>
      </c>
    </row>
    <row r="19" spans="1:22" ht="13.2" x14ac:dyDescent="0.2">
      <c r="A19" s="170" t="s">
        <v>199</v>
      </c>
      <c r="B19" s="170">
        <v>785</v>
      </c>
      <c r="C19" s="169">
        <v>779</v>
      </c>
      <c r="D19" s="171">
        <v>1564</v>
      </c>
      <c r="E19" s="170">
        <v>46</v>
      </c>
      <c r="F19" s="169">
        <v>41</v>
      </c>
      <c r="G19" s="169">
        <v>87</v>
      </c>
      <c r="H19" s="170">
        <v>71</v>
      </c>
      <c r="I19" s="169">
        <v>68</v>
      </c>
      <c r="J19" s="169">
        <v>139</v>
      </c>
      <c r="K19" s="170">
        <v>109</v>
      </c>
      <c r="L19" s="169">
        <v>100</v>
      </c>
      <c r="M19" s="169">
        <v>209</v>
      </c>
      <c r="N19" s="170">
        <v>124</v>
      </c>
      <c r="O19" s="169">
        <v>124</v>
      </c>
      <c r="P19" s="169">
        <v>248</v>
      </c>
      <c r="Q19" s="170">
        <v>141</v>
      </c>
      <c r="R19" s="169">
        <v>136</v>
      </c>
      <c r="S19" s="169">
        <v>277</v>
      </c>
      <c r="T19" s="170">
        <v>153</v>
      </c>
      <c r="U19" s="169">
        <v>146</v>
      </c>
      <c r="V19" s="168">
        <v>299</v>
      </c>
    </row>
    <row r="20" spans="1:22" ht="13.2" x14ac:dyDescent="0.2">
      <c r="A20" s="170" t="s">
        <v>198</v>
      </c>
      <c r="B20" s="170">
        <v>431</v>
      </c>
      <c r="C20" s="169">
        <v>410</v>
      </c>
      <c r="D20" s="169">
        <v>841</v>
      </c>
      <c r="E20" s="170">
        <v>27</v>
      </c>
      <c r="F20" s="169">
        <v>21</v>
      </c>
      <c r="G20" s="169">
        <v>48</v>
      </c>
      <c r="H20" s="170">
        <v>42</v>
      </c>
      <c r="I20" s="169">
        <v>32</v>
      </c>
      <c r="J20" s="169">
        <v>74</v>
      </c>
      <c r="K20" s="170">
        <v>73</v>
      </c>
      <c r="L20" s="169">
        <v>51</v>
      </c>
      <c r="M20" s="169">
        <v>124</v>
      </c>
      <c r="N20" s="170">
        <v>86</v>
      </c>
      <c r="O20" s="169">
        <v>64</v>
      </c>
      <c r="P20" s="169">
        <v>150</v>
      </c>
      <c r="Q20" s="170">
        <v>98</v>
      </c>
      <c r="R20" s="169">
        <v>78</v>
      </c>
      <c r="S20" s="169">
        <v>176</v>
      </c>
      <c r="T20" s="170">
        <v>104</v>
      </c>
      <c r="U20" s="169">
        <v>81</v>
      </c>
      <c r="V20" s="168">
        <v>185</v>
      </c>
    </row>
    <row r="21" spans="1:22" ht="13.2" x14ac:dyDescent="0.2">
      <c r="A21" s="170" t="s">
        <v>197</v>
      </c>
      <c r="B21" s="170">
        <v>384</v>
      </c>
      <c r="C21" s="169">
        <v>405</v>
      </c>
      <c r="D21" s="169">
        <v>789</v>
      </c>
      <c r="E21" s="170">
        <v>42</v>
      </c>
      <c r="F21" s="169">
        <v>28</v>
      </c>
      <c r="G21" s="169">
        <v>70</v>
      </c>
      <c r="H21" s="170">
        <v>48</v>
      </c>
      <c r="I21" s="169">
        <v>38</v>
      </c>
      <c r="J21" s="169">
        <v>86</v>
      </c>
      <c r="K21" s="170">
        <v>65</v>
      </c>
      <c r="L21" s="169">
        <v>52</v>
      </c>
      <c r="M21" s="169">
        <v>117</v>
      </c>
      <c r="N21" s="170">
        <v>75</v>
      </c>
      <c r="O21" s="169">
        <v>66</v>
      </c>
      <c r="P21" s="169">
        <v>141</v>
      </c>
      <c r="Q21" s="170">
        <v>84</v>
      </c>
      <c r="R21" s="169">
        <v>73</v>
      </c>
      <c r="S21" s="169">
        <v>157</v>
      </c>
      <c r="T21" s="170">
        <v>88</v>
      </c>
      <c r="U21" s="169">
        <v>76</v>
      </c>
      <c r="V21" s="168">
        <v>164</v>
      </c>
    </row>
    <row r="22" spans="1:22" ht="13.2" x14ac:dyDescent="0.2">
      <c r="A22" s="170" t="s">
        <v>196</v>
      </c>
      <c r="B22" s="170">
        <v>319</v>
      </c>
      <c r="C22" s="169">
        <v>314</v>
      </c>
      <c r="D22" s="169">
        <v>633</v>
      </c>
      <c r="E22" s="170">
        <v>30</v>
      </c>
      <c r="F22" s="169">
        <v>29</v>
      </c>
      <c r="G22" s="169">
        <v>59</v>
      </c>
      <c r="H22" s="170">
        <v>42</v>
      </c>
      <c r="I22" s="169">
        <v>37</v>
      </c>
      <c r="J22" s="169">
        <v>79</v>
      </c>
      <c r="K22" s="170">
        <v>50</v>
      </c>
      <c r="L22" s="169">
        <v>49</v>
      </c>
      <c r="M22" s="169">
        <v>99</v>
      </c>
      <c r="N22" s="170">
        <v>52</v>
      </c>
      <c r="O22" s="169">
        <v>51</v>
      </c>
      <c r="P22" s="169">
        <v>103</v>
      </c>
      <c r="Q22" s="170">
        <v>60</v>
      </c>
      <c r="R22" s="169">
        <v>55</v>
      </c>
      <c r="S22" s="169">
        <v>115</v>
      </c>
      <c r="T22" s="170">
        <v>62</v>
      </c>
      <c r="U22" s="169">
        <v>57</v>
      </c>
      <c r="V22" s="168">
        <v>119</v>
      </c>
    </row>
    <row r="23" spans="1:22" ht="13.2" x14ac:dyDescent="0.2">
      <c r="A23" s="170" t="s">
        <v>195</v>
      </c>
      <c r="B23" s="172">
        <v>4146</v>
      </c>
      <c r="C23" s="171">
        <v>3929</v>
      </c>
      <c r="D23" s="171">
        <v>8075</v>
      </c>
      <c r="E23" s="170">
        <v>150</v>
      </c>
      <c r="F23" s="169">
        <v>91</v>
      </c>
      <c r="G23" s="169">
        <v>241</v>
      </c>
      <c r="H23" s="170">
        <v>255</v>
      </c>
      <c r="I23" s="169">
        <v>173</v>
      </c>
      <c r="J23" s="169">
        <v>428</v>
      </c>
      <c r="K23" s="170">
        <v>452</v>
      </c>
      <c r="L23" s="169">
        <v>373</v>
      </c>
      <c r="M23" s="169">
        <v>825</v>
      </c>
      <c r="N23" s="170">
        <v>570</v>
      </c>
      <c r="O23" s="169">
        <v>477</v>
      </c>
      <c r="P23" s="171">
        <v>1047</v>
      </c>
      <c r="Q23" s="170">
        <v>677</v>
      </c>
      <c r="R23" s="169">
        <v>595</v>
      </c>
      <c r="S23" s="171">
        <v>1272</v>
      </c>
      <c r="T23" s="170">
        <v>744</v>
      </c>
      <c r="U23" s="169">
        <v>658</v>
      </c>
      <c r="V23" s="173">
        <v>1402</v>
      </c>
    </row>
    <row r="24" spans="1:22" ht="13.2" x14ac:dyDescent="0.2">
      <c r="A24" s="170" t="s">
        <v>194</v>
      </c>
      <c r="B24" s="172">
        <v>1380</v>
      </c>
      <c r="C24" s="171">
        <v>1440</v>
      </c>
      <c r="D24" s="171">
        <v>2820</v>
      </c>
      <c r="E24" s="170">
        <v>72</v>
      </c>
      <c r="F24" s="169">
        <v>54</v>
      </c>
      <c r="G24" s="169">
        <v>126</v>
      </c>
      <c r="H24" s="170">
        <v>91</v>
      </c>
      <c r="I24" s="169">
        <v>77</v>
      </c>
      <c r="J24" s="169">
        <v>168</v>
      </c>
      <c r="K24" s="170">
        <v>157</v>
      </c>
      <c r="L24" s="169">
        <v>142</v>
      </c>
      <c r="M24" s="169">
        <v>299</v>
      </c>
      <c r="N24" s="170">
        <v>199</v>
      </c>
      <c r="O24" s="169">
        <v>181</v>
      </c>
      <c r="P24" s="169">
        <v>380</v>
      </c>
      <c r="Q24" s="170">
        <v>238</v>
      </c>
      <c r="R24" s="169">
        <v>222</v>
      </c>
      <c r="S24" s="169">
        <v>460</v>
      </c>
      <c r="T24" s="170">
        <v>249</v>
      </c>
      <c r="U24" s="169">
        <v>232</v>
      </c>
      <c r="V24" s="168">
        <v>481</v>
      </c>
    </row>
    <row r="25" spans="1:22" ht="13.2" x14ac:dyDescent="0.2">
      <c r="A25" s="170" t="s">
        <v>193</v>
      </c>
      <c r="B25" s="170">
        <v>828</v>
      </c>
      <c r="C25" s="169">
        <v>868</v>
      </c>
      <c r="D25" s="171">
        <v>1696</v>
      </c>
      <c r="E25" s="170">
        <v>43</v>
      </c>
      <c r="F25" s="169">
        <v>27</v>
      </c>
      <c r="G25" s="169">
        <v>70</v>
      </c>
      <c r="H25" s="170">
        <v>64</v>
      </c>
      <c r="I25" s="169">
        <v>50</v>
      </c>
      <c r="J25" s="169">
        <v>114</v>
      </c>
      <c r="K25" s="170">
        <v>108</v>
      </c>
      <c r="L25" s="169">
        <v>86</v>
      </c>
      <c r="M25" s="169">
        <v>194</v>
      </c>
      <c r="N25" s="170">
        <v>134</v>
      </c>
      <c r="O25" s="169">
        <v>108</v>
      </c>
      <c r="P25" s="169">
        <v>242</v>
      </c>
      <c r="Q25" s="170">
        <v>153</v>
      </c>
      <c r="R25" s="169">
        <v>130</v>
      </c>
      <c r="S25" s="169">
        <v>283</v>
      </c>
      <c r="T25" s="170">
        <v>161</v>
      </c>
      <c r="U25" s="169">
        <v>136</v>
      </c>
      <c r="V25" s="168">
        <v>297</v>
      </c>
    </row>
    <row r="26" spans="1:22" ht="13.2" x14ac:dyDescent="0.2">
      <c r="A26" s="170" t="s">
        <v>192</v>
      </c>
      <c r="B26" s="170">
        <v>893</v>
      </c>
      <c r="C26" s="169">
        <v>965</v>
      </c>
      <c r="D26" s="171">
        <v>1858</v>
      </c>
      <c r="E26" s="170">
        <v>91</v>
      </c>
      <c r="F26" s="169">
        <v>72</v>
      </c>
      <c r="G26" s="169">
        <v>163</v>
      </c>
      <c r="H26" s="170">
        <v>116</v>
      </c>
      <c r="I26" s="169">
        <v>96</v>
      </c>
      <c r="J26" s="169">
        <v>212</v>
      </c>
      <c r="K26" s="170">
        <v>168</v>
      </c>
      <c r="L26" s="169">
        <v>167</v>
      </c>
      <c r="M26" s="169">
        <v>335</v>
      </c>
      <c r="N26" s="170">
        <v>196</v>
      </c>
      <c r="O26" s="169">
        <v>193</v>
      </c>
      <c r="P26" s="169">
        <v>389</v>
      </c>
      <c r="Q26" s="170">
        <v>218</v>
      </c>
      <c r="R26" s="169">
        <v>222</v>
      </c>
      <c r="S26" s="169">
        <v>440</v>
      </c>
      <c r="T26" s="170">
        <v>226</v>
      </c>
      <c r="U26" s="169">
        <v>230</v>
      </c>
      <c r="V26" s="168">
        <v>456</v>
      </c>
    </row>
    <row r="27" spans="1:22" ht="13.2" x14ac:dyDescent="0.2">
      <c r="A27" s="170" t="s">
        <v>191</v>
      </c>
      <c r="B27" s="170">
        <v>766</v>
      </c>
      <c r="C27" s="169">
        <v>793</v>
      </c>
      <c r="D27" s="171">
        <v>1559</v>
      </c>
      <c r="E27" s="170">
        <v>49</v>
      </c>
      <c r="F27" s="169">
        <v>39</v>
      </c>
      <c r="G27" s="169">
        <v>88</v>
      </c>
      <c r="H27" s="170">
        <v>78</v>
      </c>
      <c r="I27" s="169">
        <v>64</v>
      </c>
      <c r="J27" s="169">
        <v>142</v>
      </c>
      <c r="K27" s="170">
        <v>107</v>
      </c>
      <c r="L27" s="169">
        <v>98</v>
      </c>
      <c r="M27" s="169">
        <v>205</v>
      </c>
      <c r="N27" s="170">
        <v>134</v>
      </c>
      <c r="O27" s="169">
        <v>126</v>
      </c>
      <c r="P27" s="169">
        <v>260</v>
      </c>
      <c r="Q27" s="170">
        <v>149</v>
      </c>
      <c r="R27" s="169">
        <v>141</v>
      </c>
      <c r="S27" s="169">
        <v>290</v>
      </c>
      <c r="T27" s="170">
        <v>159</v>
      </c>
      <c r="U27" s="169">
        <v>151</v>
      </c>
      <c r="V27" s="168">
        <v>310</v>
      </c>
    </row>
    <row r="28" spans="1:22" ht="13.2" x14ac:dyDescent="0.2">
      <c r="A28" s="170" t="s">
        <v>190</v>
      </c>
      <c r="B28" s="170">
        <v>432</v>
      </c>
      <c r="C28" s="169">
        <v>441</v>
      </c>
      <c r="D28" s="169">
        <v>873</v>
      </c>
      <c r="E28" s="170">
        <v>33</v>
      </c>
      <c r="F28" s="169">
        <v>23</v>
      </c>
      <c r="G28" s="169">
        <v>56</v>
      </c>
      <c r="H28" s="170">
        <v>54</v>
      </c>
      <c r="I28" s="169">
        <v>41</v>
      </c>
      <c r="J28" s="169">
        <v>95</v>
      </c>
      <c r="K28" s="170">
        <v>76</v>
      </c>
      <c r="L28" s="169">
        <v>71</v>
      </c>
      <c r="M28" s="169">
        <v>147</v>
      </c>
      <c r="N28" s="170">
        <v>85</v>
      </c>
      <c r="O28" s="169">
        <v>77</v>
      </c>
      <c r="P28" s="169">
        <v>162</v>
      </c>
      <c r="Q28" s="170">
        <v>91</v>
      </c>
      <c r="R28" s="169">
        <v>86</v>
      </c>
      <c r="S28" s="169">
        <v>177</v>
      </c>
      <c r="T28" s="170">
        <v>96</v>
      </c>
      <c r="U28" s="169">
        <v>91</v>
      </c>
      <c r="V28" s="168">
        <v>187</v>
      </c>
    </row>
    <row r="29" spans="1:22" ht="13.2" x14ac:dyDescent="0.2">
      <c r="A29" s="170" t="s">
        <v>189</v>
      </c>
      <c r="B29" s="172">
        <v>1179</v>
      </c>
      <c r="C29" s="171">
        <v>1181</v>
      </c>
      <c r="D29" s="171">
        <v>2360</v>
      </c>
      <c r="E29" s="170">
        <v>58</v>
      </c>
      <c r="F29" s="169">
        <v>39</v>
      </c>
      <c r="G29" s="169">
        <v>97</v>
      </c>
      <c r="H29" s="170">
        <v>90</v>
      </c>
      <c r="I29" s="169">
        <v>70</v>
      </c>
      <c r="J29" s="169">
        <v>160</v>
      </c>
      <c r="K29" s="170">
        <v>146</v>
      </c>
      <c r="L29" s="169">
        <v>123</v>
      </c>
      <c r="M29" s="169">
        <v>269</v>
      </c>
      <c r="N29" s="170">
        <v>177</v>
      </c>
      <c r="O29" s="169">
        <v>152</v>
      </c>
      <c r="P29" s="169">
        <v>329</v>
      </c>
      <c r="Q29" s="170">
        <v>204</v>
      </c>
      <c r="R29" s="169">
        <v>184</v>
      </c>
      <c r="S29" s="169">
        <v>388</v>
      </c>
      <c r="T29" s="170">
        <v>219</v>
      </c>
      <c r="U29" s="169">
        <v>200</v>
      </c>
      <c r="V29" s="168">
        <v>419</v>
      </c>
    </row>
    <row r="30" spans="1:22" ht="13.2" x14ac:dyDescent="0.2">
      <c r="A30" s="170" t="s">
        <v>188</v>
      </c>
      <c r="B30" s="172">
        <v>1764</v>
      </c>
      <c r="C30" s="171">
        <v>1783</v>
      </c>
      <c r="D30" s="171">
        <v>3547</v>
      </c>
      <c r="E30" s="170">
        <v>79</v>
      </c>
      <c r="F30" s="169">
        <v>70</v>
      </c>
      <c r="G30" s="169">
        <v>149</v>
      </c>
      <c r="H30" s="170">
        <v>126</v>
      </c>
      <c r="I30" s="169">
        <v>109</v>
      </c>
      <c r="J30" s="169">
        <v>235</v>
      </c>
      <c r="K30" s="170">
        <v>210</v>
      </c>
      <c r="L30" s="169">
        <v>188</v>
      </c>
      <c r="M30" s="169">
        <v>398</v>
      </c>
      <c r="N30" s="170">
        <v>265</v>
      </c>
      <c r="O30" s="169">
        <v>252</v>
      </c>
      <c r="P30" s="169">
        <v>517</v>
      </c>
      <c r="Q30" s="170">
        <v>328</v>
      </c>
      <c r="R30" s="169">
        <v>316</v>
      </c>
      <c r="S30" s="169">
        <v>644</v>
      </c>
      <c r="T30" s="170">
        <v>355</v>
      </c>
      <c r="U30" s="169">
        <v>336</v>
      </c>
      <c r="V30" s="168">
        <v>691</v>
      </c>
    </row>
    <row r="31" spans="1:22" ht="13.2" x14ac:dyDescent="0.2">
      <c r="A31" s="170" t="s">
        <v>187</v>
      </c>
      <c r="B31" s="170">
        <v>882</v>
      </c>
      <c r="C31" s="169">
        <v>863</v>
      </c>
      <c r="D31" s="171">
        <v>1745</v>
      </c>
      <c r="E31" s="170">
        <v>38</v>
      </c>
      <c r="F31" s="169">
        <v>33</v>
      </c>
      <c r="G31" s="169">
        <v>71</v>
      </c>
      <c r="H31" s="170">
        <v>58</v>
      </c>
      <c r="I31" s="169">
        <v>52</v>
      </c>
      <c r="J31" s="169">
        <v>110</v>
      </c>
      <c r="K31" s="170">
        <v>89</v>
      </c>
      <c r="L31" s="169">
        <v>81</v>
      </c>
      <c r="M31" s="169">
        <v>170</v>
      </c>
      <c r="N31" s="170">
        <v>103</v>
      </c>
      <c r="O31" s="169">
        <v>102</v>
      </c>
      <c r="P31" s="169">
        <v>205</v>
      </c>
      <c r="Q31" s="170">
        <v>128</v>
      </c>
      <c r="R31" s="169">
        <v>120</v>
      </c>
      <c r="S31" s="169">
        <v>248</v>
      </c>
      <c r="T31" s="170">
        <v>137</v>
      </c>
      <c r="U31" s="169">
        <v>124</v>
      </c>
      <c r="V31" s="168">
        <v>261</v>
      </c>
    </row>
    <row r="32" spans="1:22" ht="13.2" x14ac:dyDescent="0.2">
      <c r="A32" s="170" t="s">
        <v>186</v>
      </c>
      <c r="B32" s="170">
        <v>357</v>
      </c>
      <c r="C32" s="169">
        <v>365</v>
      </c>
      <c r="D32" s="169">
        <v>722</v>
      </c>
      <c r="E32" s="170">
        <v>27</v>
      </c>
      <c r="F32" s="169">
        <v>19</v>
      </c>
      <c r="G32" s="169">
        <v>46</v>
      </c>
      <c r="H32" s="170">
        <v>35</v>
      </c>
      <c r="I32" s="169">
        <v>29</v>
      </c>
      <c r="J32" s="169">
        <v>64</v>
      </c>
      <c r="K32" s="170">
        <v>53</v>
      </c>
      <c r="L32" s="169">
        <v>52</v>
      </c>
      <c r="M32" s="169">
        <v>105</v>
      </c>
      <c r="N32" s="170">
        <v>60</v>
      </c>
      <c r="O32" s="169">
        <v>66</v>
      </c>
      <c r="P32" s="169">
        <v>126</v>
      </c>
      <c r="Q32" s="170">
        <v>69</v>
      </c>
      <c r="R32" s="169">
        <v>72</v>
      </c>
      <c r="S32" s="169">
        <v>141</v>
      </c>
      <c r="T32" s="170">
        <v>70</v>
      </c>
      <c r="U32" s="169">
        <v>75</v>
      </c>
      <c r="V32" s="168">
        <v>145</v>
      </c>
    </row>
    <row r="33" spans="1:22" ht="13.2" x14ac:dyDescent="0.2">
      <c r="A33" s="170" t="s">
        <v>185</v>
      </c>
      <c r="B33" s="170">
        <v>743</v>
      </c>
      <c r="C33" s="169">
        <v>735</v>
      </c>
      <c r="D33" s="171">
        <v>1478</v>
      </c>
      <c r="E33" s="170">
        <v>40</v>
      </c>
      <c r="F33" s="169">
        <v>33</v>
      </c>
      <c r="G33" s="169">
        <v>73</v>
      </c>
      <c r="H33" s="170">
        <v>51</v>
      </c>
      <c r="I33" s="169">
        <v>44</v>
      </c>
      <c r="J33" s="169">
        <v>95</v>
      </c>
      <c r="K33" s="170">
        <v>101</v>
      </c>
      <c r="L33" s="169">
        <v>85</v>
      </c>
      <c r="M33" s="169">
        <v>186</v>
      </c>
      <c r="N33" s="170">
        <v>119</v>
      </c>
      <c r="O33" s="169">
        <v>102</v>
      </c>
      <c r="P33" s="169">
        <v>221</v>
      </c>
      <c r="Q33" s="170">
        <v>140</v>
      </c>
      <c r="R33" s="169">
        <v>125</v>
      </c>
      <c r="S33" s="169">
        <v>265</v>
      </c>
      <c r="T33" s="170">
        <v>151</v>
      </c>
      <c r="U33" s="169">
        <v>134</v>
      </c>
      <c r="V33" s="168">
        <v>285</v>
      </c>
    </row>
    <row r="34" spans="1:22" ht="13.2" x14ac:dyDescent="0.2">
      <c r="A34" s="170" t="s">
        <v>184</v>
      </c>
      <c r="B34" s="172">
        <v>2512</v>
      </c>
      <c r="C34" s="171">
        <v>2529</v>
      </c>
      <c r="D34" s="171">
        <v>5041</v>
      </c>
      <c r="E34" s="170">
        <v>81</v>
      </c>
      <c r="F34" s="169">
        <v>70</v>
      </c>
      <c r="G34" s="169">
        <v>151</v>
      </c>
      <c r="H34" s="170">
        <v>151</v>
      </c>
      <c r="I34" s="169">
        <v>130</v>
      </c>
      <c r="J34" s="169">
        <v>281</v>
      </c>
      <c r="K34" s="170">
        <v>260</v>
      </c>
      <c r="L34" s="169">
        <v>242</v>
      </c>
      <c r="M34" s="169">
        <v>502</v>
      </c>
      <c r="N34" s="170">
        <v>337</v>
      </c>
      <c r="O34" s="169">
        <v>319</v>
      </c>
      <c r="P34" s="169">
        <v>656</v>
      </c>
      <c r="Q34" s="170">
        <v>424</v>
      </c>
      <c r="R34" s="169">
        <v>393</v>
      </c>
      <c r="S34" s="169">
        <v>817</v>
      </c>
      <c r="T34" s="170">
        <v>452</v>
      </c>
      <c r="U34" s="169">
        <v>425</v>
      </c>
      <c r="V34" s="168">
        <v>877</v>
      </c>
    </row>
    <row r="35" spans="1:22" ht="13.2" x14ac:dyDescent="0.2">
      <c r="A35" s="170" t="s">
        <v>183</v>
      </c>
      <c r="B35" s="172">
        <v>2973</v>
      </c>
      <c r="C35" s="171">
        <v>2999</v>
      </c>
      <c r="D35" s="171">
        <v>5972</v>
      </c>
      <c r="E35" s="170">
        <v>86</v>
      </c>
      <c r="F35" s="169">
        <v>72</v>
      </c>
      <c r="G35" s="169">
        <v>158</v>
      </c>
      <c r="H35" s="170">
        <v>153</v>
      </c>
      <c r="I35" s="169">
        <v>135</v>
      </c>
      <c r="J35" s="169">
        <v>288</v>
      </c>
      <c r="K35" s="170">
        <v>291</v>
      </c>
      <c r="L35" s="169">
        <v>250</v>
      </c>
      <c r="M35" s="169">
        <v>541</v>
      </c>
      <c r="N35" s="170">
        <v>375</v>
      </c>
      <c r="O35" s="169">
        <v>348</v>
      </c>
      <c r="P35" s="169">
        <v>723</v>
      </c>
      <c r="Q35" s="170">
        <v>455</v>
      </c>
      <c r="R35" s="169">
        <v>443</v>
      </c>
      <c r="S35" s="169">
        <v>898</v>
      </c>
      <c r="T35" s="170">
        <v>485</v>
      </c>
      <c r="U35" s="169">
        <v>477</v>
      </c>
      <c r="V35" s="168">
        <v>962</v>
      </c>
    </row>
    <row r="36" spans="1:22" ht="13.2" x14ac:dyDescent="0.2">
      <c r="A36" s="170" t="s">
        <v>182</v>
      </c>
      <c r="B36" s="170">
        <v>751</v>
      </c>
      <c r="C36" s="169">
        <v>765</v>
      </c>
      <c r="D36" s="171">
        <v>1516</v>
      </c>
      <c r="E36" s="170">
        <v>24</v>
      </c>
      <c r="F36" s="169">
        <v>22</v>
      </c>
      <c r="G36" s="169">
        <v>46</v>
      </c>
      <c r="H36" s="170">
        <v>41</v>
      </c>
      <c r="I36" s="169">
        <v>41</v>
      </c>
      <c r="J36" s="169">
        <v>82</v>
      </c>
      <c r="K36" s="170">
        <v>67</v>
      </c>
      <c r="L36" s="169">
        <v>65</v>
      </c>
      <c r="M36" s="169">
        <v>132</v>
      </c>
      <c r="N36" s="170">
        <v>87</v>
      </c>
      <c r="O36" s="169">
        <v>91</v>
      </c>
      <c r="P36" s="169">
        <v>178</v>
      </c>
      <c r="Q36" s="170">
        <v>108</v>
      </c>
      <c r="R36" s="169">
        <v>110</v>
      </c>
      <c r="S36" s="169">
        <v>218</v>
      </c>
      <c r="T36" s="170">
        <v>118</v>
      </c>
      <c r="U36" s="169">
        <v>118</v>
      </c>
      <c r="V36" s="168">
        <v>236</v>
      </c>
    </row>
    <row r="37" spans="1:22" ht="13.2" x14ac:dyDescent="0.2">
      <c r="A37" s="170" t="s">
        <v>181</v>
      </c>
      <c r="B37" s="172">
        <v>2052</v>
      </c>
      <c r="C37" s="171">
        <v>1959</v>
      </c>
      <c r="D37" s="171">
        <v>4011</v>
      </c>
      <c r="E37" s="170">
        <v>80</v>
      </c>
      <c r="F37" s="169">
        <v>56</v>
      </c>
      <c r="G37" s="169">
        <v>136</v>
      </c>
      <c r="H37" s="170">
        <v>128</v>
      </c>
      <c r="I37" s="169">
        <v>108</v>
      </c>
      <c r="J37" s="169">
        <v>236</v>
      </c>
      <c r="K37" s="170">
        <v>229</v>
      </c>
      <c r="L37" s="169">
        <v>206</v>
      </c>
      <c r="M37" s="169">
        <v>435</v>
      </c>
      <c r="N37" s="170">
        <v>268</v>
      </c>
      <c r="O37" s="169">
        <v>256</v>
      </c>
      <c r="P37" s="169">
        <v>524</v>
      </c>
      <c r="Q37" s="170">
        <v>319</v>
      </c>
      <c r="R37" s="169">
        <v>304</v>
      </c>
      <c r="S37" s="169">
        <v>623</v>
      </c>
      <c r="T37" s="170">
        <v>343</v>
      </c>
      <c r="U37" s="169">
        <v>330</v>
      </c>
      <c r="V37" s="168">
        <v>673</v>
      </c>
    </row>
    <row r="38" spans="1:22" ht="13.2" x14ac:dyDescent="0.2">
      <c r="A38" s="170" t="s">
        <v>180</v>
      </c>
      <c r="B38" s="170">
        <v>795</v>
      </c>
      <c r="C38" s="169">
        <v>791</v>
      </c>
      <c r="D38" s="171">
        <v>1586</v>
      </c>
      <c r="E38" s="170">
        <v>50</v>
      </c>
      <c r="F38" s="169">
        <v>47</v>
      </c>
      <c r="G38" s="169">
        <v>97</v>
      </c>
      <c r="H38" s="170">
        <v>77</v>
      </c>
      <c r="I38" s="169">
        <v>71</v>
      </c>
      <c r="J38" s="169">
        <v>148</v>
      </c>
      <c r="K38" s="170">
        <v>124</v>
      </c>
      <c r="L38" s="169">
        <v>120</v>
      </c>
      <c r="M38" s="169">
        <v>244</v>
      </c>
      <c r="N38" s="170">
        <v>153</v>
      </c>
      <c r="O38" s="169">
        <v>146</v>
      </c>
      <c r="P38" s="169">
        <v>299</v>
      </c>
      <c r="Q38" s="170">
        <v>168</v>
      </c>
      <c r="R38" s="169">
        <v>162</v>
      </c>
      <c r="S38" s="169">
        <v>330</v>
      </c>
      <c r="T38" s="170">
        <v>174</v>
      </c>
      <c r="U38" s="169">
        <v>172</v>
      </c>
      <c r="V38" s="168">
        <v>346</v>
      </c>
    </row>
    <row r="39" spans="1:22" ht="13.2" x14ac:dyDescent="0.2">
      <c r="A39" s="170" t="s">
        <v>179</v>
      </c>
      <c r="B39" s="170">
        <v>548</v>
      </c>
      <c r="C39" s="169">
        <v>525</v>
      </c>
      <c r="D39" s="171">
        <v>1073</v>
      </c>
      <c r="E39" s="170">
        <v>31</v>
      </c>
      <c r="F39" s="169">
        <v>19</v>
      </c>
      <c r="G39" s="169">
        <v>50</v>
      </c>
      <c r="H39" s="170">
        <v>45</v>
      </c>
      <c r="I39" s="169">
        <v>33</v>
      </c>
      <c r="J39" s="169">
        <v>78</v>
      </c>
      <c r="K39" s="170">
        <v>64</v>
      </c>
      <c r="L39" s="169">
        <v>52</v>
      </c>
      <c r="M39" s="169">
        <v>116</v>
      </c>
      <c r="N39" s="170">
        <v>79</v>
      </c>
      <c r="O39" s="169">
        <v>65</v>
      </c>
      <c r="P39" s="169">
        <v>144</v>
      </c>
      <c r="Q39" s="170">
        <v>93</v>
      </c>
      <c r="R39" s="169">
        <v>80</v>
      </c>
      <c r="S39" s="169">
        <v>173</v>
      </c>
      <c r="T39" s="170">
        <v>98</v>
      </c>
      <c r="U39" s="169">
        <v>86</v>
      </c>
      <c r="V39" s="168">
        <v>184</v>
      </c>
    </row>
    <row r="40" spans="1:22" ht="13.2" x14ac:dyDescent="0.2">
      <c r="A40" s="170" t="s">
        <v>178</v>
      </c>
      <c r="B40" s="170">
        <v>433</v>
      </c>
      <c r="C40" s="169">
        <v>411</v>
      </c>
      <c r="D40" s="169">
        <v>844</v>
      </c>
      <c r="E40" s="170">
        <v>26</v>
      </c>
      <c r="F40" s="169">
        <v>17</v>
      </c>
      <c r="G40" s="169">
        <v>43</v>
      </c>
      <c r="H40" s="170">
        <v>37</v>
      </c>
      <c r="I40" s="169">
        <v>32</v>
      </c>
      <c r="J40" s="169">
        <v>69</v>
      </c>
      <c r="K40" s="170">
        <v>52</v>
      </c>
      <c r="L40" s="169">
        <v>50</v>
      </c>
      <c r="M40" s="169">
        <v>102</v>
      </c>
      <c r="N40" s="170">
        <v>60</v>
      </c>
      <c r="O40" s="169">
        <v>56</v>
      </c>
      <c r="P40" s="169">
        <v>116</v>
      </c>
      <c r="Q40" s="170">
        <v>66</v>
      </c>
      <c r="R40" s="169">
        <v>67</v>
      </c>
      <c r="S40" s="169">
        <v>133</v>
      </c>
      <c r="T40" s="170">
        <v>70</v>
      </c>
      <c r="U40" s="169">
        <v>73</v>
      </c>
      <c r="V40" s="168">
        <v>143</v>
      </c>
    </row>
    <row r="41" spans="1:22" ht="13.2" x14ac:dyDescent="0.2">
      <c r="A41" s="170" t="s">
        <v>177</v>
      </c>
      <c r="B41" s="170">
        <v>387</v>
      </c>
      <c r="C41" s="169">
        <v>400</v>
      </c>
      <c r="D41" s="169">
        <v>787</v>
      </c>
      <c r="E41" s="170">
        <v>33</v>
      </c>
      <c r="F41" s="169">
        <v>27</v>
      </c>
      <c r="G41" s="169">
        <v>60</v>
      </c>
      <c r="H41" s="170">
        <v>48</v>
      </c>
      <c r="I41" s="169">
        <v>39</v>
      </c>
      <c r="J41" s="169">
        <v>87</v>
      </c>
      <c r="K41" s="170">
        <v>75</v>
      </c>
      <c r="L41" s="169">
        <v>60</v>
      </c>
      <c r="M41" s="169">
        <v>135</v>
      </c>
      <c r="N41" s="170">
        <v>82</v>
      </c>
      <c r="O41" s="169">
        <v>71</v>
      </c>
      <c r="P41" s="169">
        <v>153</v>
      </c>
      <c r="Q41" s="170">
        <v>98</v>
      </c>
      <c r="R41" s="169">
        <v>91</v>
      </c>
      <c r="S41" s="169">
        <v>189</v>
      </c>
      <c r="T41" s="170">
        <v>105</v>
      </c>
      <c r="U41" s="169">
        <v>96</v>
      </c>
      <c r="V41" s="168">
        <v>201</v>
      </c>
    </row>
    <row r="42" spans="1:22" ht="13.2" x14ac:dyDescent="0.2">
      <c r="A42" s="170" t="s">
        <v>176</v>
      </c>
      <c r="B42" s="172">
        <v>3098</v>
      </c>
      <c r="C42" s="171">
        <v>3145</v>
      </c>
      <c r="D42" s="171">
        <v>6243</v>
      </c>
      <c r="E42" s="170">
        <v>95</v>
      </c>
      <c r="F42" s="169">
        <v>85</v>
      </c>
      <c r="G42" s="169">
        <v>180</v>
      </c>
      <c r="H42" s="170">
        <v>174</v>
      </c>
      <c r="I42" s="169">
        <v>157</v>
      </c>
      <c r="J42" s="169">
        <v>331</v>
      </c>
      <c r="K42" s="170">
        <v>343</v>
      </c>
      <c r="L42" s="169">
        <v>304</v>
      </c>
      <c r="M42" s="169">
        <v>647</v>
      </c>
      <c r="N42" s="170">
        <v>435</v>
      </c>
      <c r="O42" s="169">
        <v>393</v>
      </c>
      <c r="P42" s="169">
        <v>828</v>
      </c>
      <c r="Q42" s="170">
        <v>533</v>
      </c>
      <c r="R42" s="169">
        <v>487</v>
      </c>
      <c r="S42" s="171">
        <v>1020</v>
      </c>
      <c r="T42" s="170">
        <v>577</v>
      </c>
      <c r="U42" s="169">
        <v>530</v>
      </c>
      <c r="V42" s="173">
        <v>1107</v>
      </c>
    </row>
    <row r="43" spans="1:22" ht="13.2" x14ac:dyDescent="0.2">
      <c r="A43" s="170" t="s">
        <v>175</v>
      </c>
      <c r="B43" s="170">
        <v>237</v>
      </c>
      <c r="C43" s="169">
        <v>255</v>
      </c>
      <c r="D43" s="169">
        <v>492</v>
      </c>
      <c r="E43" s="170">
        <v>30</v>
      </c>
      <c r="F43" s="169">
        <v>15</v>
      </c>
      <c r="G43" s="169">
        <v>45</v>
      </c>
      <c r="H43" s="170">
        <v>37</v>
      </c>
      <c r="I43" s="169">
        <v>25</v>
      </c>
      <c r="J43" s="169">
        <v>62</v>
      </c>
      <c r="K43" s="170">
        <v>54</v>
      </c>
      <c r="L43" s="169">
        <v>37</v>
      </c>
      <c r="M43" s="169">
        <v>91</v>
      </c>
      <c r="N43" s="170">
        <v>61</v>
      </c>
      <c r="O43" s="169">
        <v>47</v>
      </c>
      <c r="P43" s="169">
        <v>108</v>
      </c>
      <c r="Q43" s="170">
        <v>66</v>
      </c>
      <c r="R43" s="169">
        <v>54</v>
      </c>
      <c r="S43" s="169">
        <v>120</v>
      </c>
      <c r="T43" s="170">
        <v>68</v>
      </c>
      <c r="U43" s="169">
        <v>55</v>
      </c>
      <c r="V43" s="168">
        <v>123</v>
      </c>
    </row>
    <row r="44" spans="1:22" ht="13.2" x14ac:dyDescent="0.2">
      <c r="A44" s="170" t="s">
        <v>174</v>
      </c>
      <c r="B44" s="170">
        <v>389</v>
      </c>
      <c r="C44" s="169">
        <v>415</v>
      </c>
      <c r="D44" s="169">
        <v>804</v>
      </c>
      <c r="E44" s="170">
        <v>18</v>
      </c>
      <c r="F44" s="169">
        <v>14</v>
      </c>
      <c r="G44" s="169">
        <v>32</v>
      </c>
      <c r="H44" s="170">
        <v>24</v>
      </c>
      <c r="I44" s="169">
        <v>23</v>
      </c>
      <c r="J44" s="169">
        <v>47</v>
      </c>
      <c r="K44" s="170">
        <v>43</v>
      </c>
      <c r="L44" s="169">
        <v>46</v>
      </c>
      <c r="M44" s="169">
        <v>89</v>
      </c>
      <c r="N44" s="170">
        <v>53</v>
      </c>
      <c r="O44" s="169">
        <v>59</v>
      </c>
      <c r="P44" s="169">
        <v>112</v>
      </c>
      <c r="Q44" s="170">
        <v>64</v>
      </c>
      <c r="R44" s="169">
        <v>74</v>
      </c>
      <c r="S44" s="169">
        <v>138</v>
      </c>
      <c r="T44" s="170">
        <v>65</v>
      </c>
      <c r="U44" s="169">
        <v>74</v>
      </c>
      <c r="V44" s="168">
        <v>139</v>
      </c>
    </row>
    <row r="45" spans="1:22" ht="13.2" x14ac:dyDescent="0.2">
      <c r="A45" s="170" t="s">
        <v>173</v>
      </c>
      <c r="B45" s="172">
        <v>1773</v>
      </c>
      <c r="C45" s="171">
        <v>1692</v>
      </c>
      <c r="D45" s="171">
        <v>3465</v>
      </c>
      <c r="E45" s="170">
        <v>89</v>
      </c>
      <c r="F45" s="169">
        <v>80</v>
      </c>
      <c r="G45" s="169">
        <v>169</v>
      </c>
      <c r="H45" s="170">
        <v>156</v>
      </c>
      <c r="I45" s="169">
        <v>149</v>
      </c>
      <c r="J45" s="169">
        <v>305</v>
      </c>
      <c r="K45" s="170">
        <v>292</v>
      </c>
      <c r="L45" s="169">
        <v>271</v>
      </c>
      <c r="M45" s="169">
        <v>563</v>
      </c>
      <c r="N45" s="170">
        <v>378</v>
      </c>
      <c r="O45" s="169">
        <v>360</v>
      </c>
      <c r="P45" s="169">
        <v>738</v>
      </c>
      <c r="Q45" s="170">
        <v>471</v>
      </c>
      <c r="R45" s="169">
        <v>439</v>
      </c>
      <c r="S45" s="169">
        <v>910</v>
      </c>
      <c r="T45" s="170">
        <v>512</v>
      </c>
      <c r="U45" s="169">
        <v>476</v>
      </c>
      <c r="V45" s="168">
        <v>988</v>
      </c>
    </row>
    <row r="46" spans="1:22" ht="13.2" x14ac:dyDescent="0.2">
      <c r="A46" s="170" t="s">
        <v>172</v>
      </c>
      <c r="B46" s="170">
        <v>758</v>
      </c>
      <c r="C46" s="169">
        <v>796</v>
      </c>
      <c r="D46" s="171">
        <v>1554</v>
      </c>
      <c r="E46" s="170">
        <v>27</v>
      </c>
      <c r="F46" s="169">
        <v>22</v>
      </c>
      <c r="G46" s="169">
        <v>49</v>
      </c>
      <c r="H46" s="170">
        <v>43</v>
      </c>
      <c r="I46" s="169">
        <v>36</v>
      </c>
      <c r="J46" s="169">
        <v>79</v>
      </c>
      <c r="K46" s="170">
        <v>79</v>
      </c>
      <c r="L46" s="169">
        <v>71</v>
      </c>
      <c r="M46" s="169">
        <v>150</v>
      </c>
      <c r="N46" s="170">
        <v>95</v>
      </c>
      <c r="O46" s="169">
        <v>96</v>
      </c>
      <c r="P46" s="169">
        <v>191</v>
      </c>
      <c r="Q46" s="170">
        <v>125</v>
      </c>
      <c r="R46" s="169">
        <v>121</v>
      </c>
      <c r="S46" s="169">
        <v>246</v>
      </c>
      <c r="T46" s="170">
        <v>132</v>
      </c>
      <c r="U46" s="169">
        <v>124</v>
      </c>
      <c r="V46" s="168">
        <v>256</v>
      </c>
    </row>
    <row r="47" spans="1:22" ht="13.2" x14ac:dyDescent="0.2">
      <c r="A47" s="170" t="s">
        <v>171</v>
      </c>
      <c r="B47" s="172">
        <v>3509</v>
      </c>
      <c r="C47" s="171">
        <v>3553</v>
      </c>
      <c r="D47" s="171">
        <v>7062</v>
      </c>
      <c r="E47" s="170">
        <v>110</v>
      </c>
      <c r="F47" s="169">
        <v>76</v>
      </c>
      <c r="G47" s="169">
        <v>186</v>
      </c>
      <c r="H47" s="170">
        <v>188</v>
      </c>
      <c r="I47" s="169">
        <v>152</v>
      </c>
      <c r="J47" s="169">
        <v>340</v>
      </c>
      <c r="K47" s="170">
        <v>399</v>
      </c>
      <c r="L47" s="169">
        <v>347</v>
      </c>
      <c r="M47" s="169">
        <v>746</v>
      </c>
      <c r="N47" s="170">
        <v>535</v>
      </c>
      <c r="O47" s="169">
        <v>473</v>
      </c>
      <c r="P47" s="171">
        <v>1008</v>
      </c>
      <c r="Q47" s="170">
        <v>671</v>
      </c>
      <c r="R47" s="169">
        <v>604</v>
      </c>
      <c r="S47" s="171">
        <v>1275</v>
      </c>
      <c r="T47" s="170">
        <v>753</v>
      </c>
      <c r="U47" s="169">
        <v>680</v>
      </c>
      <c r="V47" s="173">
        <v>1433</v>
      </c>
    </row>
    <row r="48" spans="1:22" ht="13.2" x14ac:dyDescent="0.2">
      <c r="A48" s="170" t="s">
        <v>170</v>
      </c>
      <c r="B48" s="172">
        <v>3552</v>
      </c>
      <c r="C48" s="171">
        <v>2509</v>
      </c>
      <c r="D48" s="171">
        <v>6061</v>
      </c>
      <c r="E48" s="170">
        <v>143</v>
      </c>
      <c r="F48" s="169">
        <v>108</v>
      </c>
      <c r="G48" s="169">
        <v>251</v>
      </c>
      <c r="H48" s="170">
        <v>208</v>
      </c>
      <c r="I48" s="169">
        <v>156</v>
      </c>
      <c r="J48" s="169">
        <v>364</v>
      </c>
      <c r="K48" s="170">
        <v>398</v>
      </c>
      <c r="L48" s="169">
        <v>315</v>
      </c>
      <c r="M48" s="169">
        <v>713</v>
      </c>
      <c r="N48" s="170">
        <v>542</v>
      </c>
      <c r="O48" s="169">
        <v>427</v>
      </c>
      <c r="P48" s="169">
        <v>969</v>
      </c>
      <c r="Q48" s="170">
        <v>661</v>
      </c>
      <c r="R48" s="169">
        <v>526</v>
      </c>
      <c r="S48" s="171">
        <v>1187</v>
      </c>
      <c r="T48" s="170">
        <v>732</v>
      </c>
      <c r="U48" s="169">
        <v>590</v>
      </c>
      <c r="V48" s="173">
        <v>1322</v>
      </c>
    </row>
    <row r="49" spans="1:22" ht="13.2" x14ac:dyDescent="0.2">
      <c r="A49" s="170" t="s">
        <v>169</v>
      </c>
      <c r="B49" s="170">
        <v>907</v>
      </c>
      <c r="C49" s="169">
        <v>857</v>
      </c>
      <c r="D49" s="171">
        <v>1764</v>
      </c>
      <c r="E49" s="170">
        <v>38</v>
      </c>
      <c r="F49" s="169">
        <v>42</v>
      </c>
      <c r="G49" s="169">
        <v>80</v>
      </c>
      <c r="H49" s="170">
        <v>64</v>
      </c>
      <c r="I49" s="169">
        <v>64</v>
      </c>
      <c r="J49" s="169">
        <v>128</v>
      </c>
      <c r="K49" s="170">
        <v>119</v>
      </c>
      <c r="L49" s="169">
        <v>114</v>
      </c>
      <c r="M49" s="169">
        <v>233</v>
      </c>
      <c r="N49" s="170">
        <v>153</v>
      </c>
      <c r="O49" s="169">
        <v>140</v>
      </c>
      <c r="P49" s="169">
        <v>293</v>
      </c>
      <c r="Q49" s="170">
        <v>177</v>
      </c>
      <c r="R49" s="169">
        <v>169</v>
      </c>
      <c r="S49" s="169">
        <v>346</v>
      </c>
      <c r="T49" s="170">
        <v>192</v>
      </c>
      <c r="U49" s="169">
        <v>186</v>
      </c>
      <c r="V49" s="168">
        <v>378</v>
      </c>
    </row>
    <row r="50" spans="1:22" ht="13.2" x14ac:dyDescent="0.2">
      <c r="A50" s="170" t="s">
        <v>168</v>
      </c>
      <c r="B50" s="172">
        <v>1848</v>
      </c>
      <c r="C50" s="171">
        <v>1879</v>
      </c>
      <c r="D50" s="171">
        <v>3727</v>
      </c>
      <c r="E50" s="170">
        <v>107</v>
      </c>
      <c r="F50" s="169">
        <v>107</v>
      </c>
      <c r="G50" s="169">
        <v>214</v>
      </c>
      <c r="H50" s="170">
        <v>178</v>
      </c>
      <c r="I50" s="169">
        <v>164</v>
      </c>
      <c r="J50" s="169">
        <v>342</v>
      </c>
      <c r="K50" s="170">
        <v>272</v>
      </c>
      <c r="L50" s="169">
        <v>269</v>
      </c>
      <c r="M50" s="169">
        <v>541</v>
      </c>
      <c r="N50" s="170">
        <v>350</v>
      </c>
      <c r="O50" s="169">
        <v>333</v>
      </c>
      <c r="P50" s="169">
        <v>683</v>
      </c>
      <c r="Q50" s="170">
        <v>423</v>
      </c>
      <c r="R50" s="169">
        <v>409</v>
      </c>
      <c r="S50" s="169">
        <v>832</v>
      </c>
      <c r="T50" s="170">
        <v>457</v>
      </c>
      <c r="U50" s="169">
        <v>435</v>
      </c>
      <c r="V50" s="168">
        <v>892</v>
      </c>
    </row>
    <row r="51" spans="1:22" ht="13.2" x14ac:dyDescent="0.2">
      <c r="A51" s="170" t="s">
        <v>167</v>
      </c>
      <c r="B51" s="172">
        <v>1691</v>
      </c>
      <c r="C51" s="171">
        <v>1590</v>
      </c>
      <c r="D51" s="171">
        <v>3281</v>
      </c>
      <c r="E51" s="170">
        <v>96</v>
      </c>
      <c r="F51" s="169">
        <v>76</v>
      </c>
      <c r="G51" s="169">
        <v>172</v>
      </c>
      <c r="H51" s="170">
        <v>156</v>
      </c>
      <c r="I51" s="169">
        <v>151</v>
      </c>
      <c r="J51" s="169">
        <v>307</v>
      </c>
      <c r="K51" s="170">
        <v>273</v>
      </c>
      <c r="L51" s="169">
        <v>249</v>
      </c>
      <c r="M51" s="169">
        <v>522</v>
      </c>
      <c r="N51" s="170">
        <v>364</v>
      </c>
      <c r="O51" s="169">
        <v>327</v>
      </c>
      <c r="P51" s="169">
        <v>691</v>
      </c>
      <c r="Q51" s="170">
        <v>443</v>
      </c>
      <c r="R51" s="169">
        <v>409</v>
      </c>
      <c r="S51" s="169">
        <v>852</v>
      </c>
      <c r="T51" s="170">
        <v>477</v>
      </c>
      <c r="U51" s="169">
        <v>449</v>
      </c>
      <c r="V51" s="168">
        <v>926</v>
      </c>
    </row>
    <row r="52" spans="1:22" ht="13.2" x14ac:dyDescent="0.2">
      <c r="A52" s="170" t="s">
        <v>166</v>
      </c>
      <c r="B52" s="172">
        <v>1724</v>
      </c>
      <c r="C52" s="171">
        <v>1732</v>
      </c>
      <c r="D52" s="171">
        <v>3456</v>
      </c>
      <c r="E52" s="170">
        <v>61</v>
      </c>
      <c r="F52" s="169">
        <v>59</v>
      </c>
      <c r="G52" s="169">
        <v>120</v>
      </c>
      <c r="H52" s="170">
        <v>104</v>
      </c>
      <c r="I52" s="169">
        <v>118</v>
      </c>
      <c r="J52" s="169">
        <v>222</v>
      </c>
      <c r="K52" s="170">
        <v>189</v>
      </c>
      <c r="L52" s="169">
        <v>203</v>
      </c>
      <c r="M52" s="169">
        <v>392</v>
      </c>
      <c r="N52" s="170">
        <v>231</v>
      </c>
      <c r="O52" s="169">
        <v>251</v>
      </c>
      <c r="P52" s="169">
        <v>482</v>
      </c>
      <c r="Q52" s="170">
        <v>275</v>
      </c>
      <c r="R52" s="169">
        <v>301</v>
      </c>
      <c r="S52" s="169">
        <v>576</v>
      </c>
      <c r="T52" s="170">
        <v>302</v>
      </c>
      <c r="U52" s="169">
        <v>320</v>
      </c>
      <c r="V52" s="168">
        <v>622</v>
      </c>
    </row>
    <row r="53" spans="1:22" ht="13.2" x14ac:dyDescent="0.2">
      <c r="A53" s="170" t="s">
        <v>165</v>
      </c>
      <c r="B53" s="172">
        <v>1053</v>
      </c>
      <c r="C53" s="169">
        <v>978</v>
      </c>
      <c r="D53" s="171">
        <v>2031</v>
      </c>
      <c r="E53" s="170">
        <v>46</v>
      </c>
      <c r="F53" s="169">
        <v>39</v>
      </c>
      <c r="G53" s="169">
        <v>85</v>
      </c>
      <c r="H53" s="170">
        <v>74</v>
      </c>
      <c r="I53" s="169">
        <v>67</v>
      </c>
      <c r="J53" s="169">
        <v>141</v>
      </c>
      <c r="K53" s="170">
        <v>112</v>
      </c>
      <c r="L53" s="169">
        <v>97</v>
      </c>
      <c r="M53" s="169">
        <v>209</v>
      </c>
      <c r="N53" s="170">
        <v>136</v>
      </c>
      <c r="O53" s="169">
        <v>129</v>
      </c>
      <c r="P53" s="169">
        <v>265</v>
      </c>
      <c r="Q53" s="170">
        <v>156</v>
      </c>
      <c r="R53" s="169">
        <v>147</v>
      </c>
      <c r="S53" s="169">
        <v>303</v>
      </c>
      <c r="T53" s="170">
        <v>164</v>
      </c>
      <c r="U53" s="169">
        <v>155</v>
      </c>
      <c r="V53" s="168">
        <v>319</v>
      </c>
    </row>
    <row r="54" spans="1:22" ht="13.2" x14ac:dyDescent="0.2">
      <c r="A54" s="170" t="s">
        <v>164</v>
      </c>
      <c r="B54" s="172">
        <v>3531</v>
      </c>
      <c r="C54" s="171">
        <v>3500</v>
      </c>
      <c r="D54" s="171">
        <v>7031</v>
      </c>
      <c r="E54" s="170">
        <v>217</v>
      </c>
      <c r="F54" s="169">
        <v>183</v>
      </c>
      <c r="G54" s="169">
        <v>400</v>
      </c>
      <c r="H54" s="170">
        <v>364</v>
      </c>
      <c r="I54" s="169">
        <v>343</v>
      </c>
      <c r="J54" s="169">
        <v>707</v>
      </c>
      <c r="K54" s="170">
        <v>658</v>
      </c>
      <c r="L54" s="169">
        <v>614</v>
      </c>
      <c r="M54" s="171">
        <v>1272</v>
      </c>
      <c r="N54" s="170">
        <v>842</v>
      </c>
      <c r="O54" s="169">
        <v>803</v>
      </c>
      <c r="P54" s="171">
        <v>1645</v>
      </c>
      <c r="Q54" s="170">
        <v>986</v>
      </c>
      <c r="R54" s="169">
        <v>955</v>
      </c>
      <c r="S54" s="171">
        <v>1941</v>
      </c>
      <c r="T54" s="172">
        <v>1046</v>
      </c>
      <c r="U54" s="171">
        <v>1013</v>
      </c>
      <c r="V54" s="173">
        <v>2059</v>
      </c>
    </row>
    <row r="55" spans="1:22" ht="13.2" x14ac:dyDescent="0.2">
      <c r="A55" s="170" t="s">
        <v>163</v>
      </c>
      <c r="B55" s="172">
        <v>1278</v>
      </c>
      <c r="C55" s="171">
        <v>1268</v>
      </c>
      <c r="D55" s="171">
        <v>2546</v>
      </c>
      <c r="E55" s="170">
        <v>73</v>
      </c>
      <c r="F55" s="169">
        <v>57</v>
      </c>
      <c r="G55" s="169">
        <v>130</v>
      </c>
      <c r="H55" s="170">
        <v>114</v>
      </c>
      <c r="I55" s="169">
        <v>101</v>
      </c>
      <c r="J55" s="169">
        <v>215</v>
      </c>
      <c r="K55" s="170">
        <v>207</v>
      </c>
      <c r="L55" s="169">
        <v>198</v>
      </c>
      <c r="M55" s="169">
        <v>405</v>
      </c>
      <c r="N55" s="170">
        <v>259</v>
      </c>
      <c r="O55" s="169">
        <v>257</v>
      </c>
      <c r="P55" s="169">
        <v>516</v>
      </c>
      <c r="Q55" s="170">
        <v>322</v>
      </c>
      <c r="R55" s="169">
        <v>328</v>
      </c>
      <c r="S55" s="169">
        <v>650</v>
      </c>
      <c r="T55" s="170">
        <v>351</v>
      </c>
      <c r="U55" s="169">
        <v>356</v>
      </c>
      <c r="V55" s="168">
        <v>707</v>
      </c>
    </row>
    <row r="56" spans="1:22" ht="13.2" x14ac:dyDescent="0.2">
      <c r="A56" s="170" t="s">
        <v>162</v>
      </c>
      <c r="B56" s="172">
        <v>3226</v>
      </c>
      <c r="C56" s="171">
        <v>3111</v>
      </c>
      <c r="D56" s="171">
        <v>6337</v>
      </c>
      <c r="E56" s="170">
        <v>149</v>
      </c>
      <c r="F56" s="169">
        <v>118</v>
      </c>
      <c r="G56" s="169">
        <v>267</v>
      </c>
      <c r="H56" s="170">
        <v>244</v>
      </c>
      <c r="I56" s="169">
        <v>201</v>
      </c>
      <c r="J56" s="169">
        <v>445</v>
      </c>
      <c r="K56" s="170">
        <v>474</v>
      </c>
      <c r="L56" s="169">
        <v>427</v>
      </c>
      <c r="M56" s="169">
        <v>901</v>
      </c>
      <c r="N56" s="170">
        <v>633</v>
      </c>
      <c r="O56" s="169">
        <v>574</v>
      </c>
      <c r="P56" s="171">
        <v>1207</v>
      </c>
      <c r="Q56" s="170">
        <v>773</v>
      </c>
      <c r="R56" s="169">
        <v>717</v>
      </c>
      <c r="S56" s="171">
        <v>1490</v>
      </c>
      <c r="T56" s="170">
        <v>839</v>
      </c>
      <c r="U56" s="169">
        <v>779</v>
      </c>
      <c r="V56" s="173">
        <v>1618</v>
      </c>
    </row>
    <row r="57" spans="1:22" ht="13.2" x14ac:dyDescent="0.2">
      <c r="A57" s="170" t="s">
        <v>161</v>
      </c>
      <c r="B57" s="172">
        <v>4470</v>
      </c>
      <c r="C57" s="171">
        <v>4214</v>
      </c>
      <c r="D57" s="171">
        <v>8684</v>
      </c>
      <c r="E57" s="170">
        <v>144</v>
      </c>
      <c r="F57" s="169">
        <v>129</v>
      </c>
      <c r="G57" s="169">
        <v>273</v>
      </c>
      <c r="H57" s="170">
        <v>258</v>
      </c>
      <c r="I57" s="169">
        <v>237</v>
      </c>
      <c r="J57" s="169">
        <v>495</v>
      </c>
      <c r="K57" s="170">
        <v>551</v>
      </c>
      <c r="L57" s="169">
        <v>513</v>
      </c>
      <c r="M57" s="171">
        <v>1064</v>
      </c>
      <c r="N57" s="170">
        <v>705</v>
      </c>
      <c r="O57" s="169">
        <v>676</v>
      </c>
      <c r="P57" s="171">
        <v>1381</v>
      </c>
      <c r="Q57" s="170">
        <v>868</v>
      </c>
      <c r="R57" s="169">
        <v>849</v>
      </c>
      <c r="S57" s="171">
        <v>1717</v>
      </c>
      <c r="T57" s="170">
        <v>945</v>
      </c>
      <c r="U57" s="169">
        <v>921</v>
      </c>
      <c r="V57" s="173">
        <v>1866</v>
      </c>
    </row>
    <row r="58" spans="1:22" ht="13.2" x14ac:dyDescent="0.2">
      <c r="A58" s="170" t="s">
        <v>160</v>
      </c>
      <c r="B58" s="172">
        <v>1684</v>
      </c>
      <c r="C58" s="171">
        <v>1817</v>
      </c>
      <c r="D58" s="171">
        <v>3501</v>
      </c>
      <c r="E58" s="170">
        <v>85</v>
      </c>
      <c r="F58" s="169">
        <v>72</v>
      </c>
      <c r="G58" s="169">
        <v>157</v>
      </c>
      <c r="H58" s="170">
        <v>127</v>
      </c>
      <c r="I58" s="169">
        <v>120</v>
      </c>
      <c r="J58" s="169">
        <v>247</v>
      </c>
      <c r="K58" s="170">
        <v>238</v>
      </c>
      <c r="L58" s="169">
        <v>221</v>
      </c>
      <c r="M58" s="169">
        <v>459</v>
      </c>
      <c r="N58" s="170">
        <v>280</v>
      </c>
      <c r="O58" s="169">
        <v>273</v>
      </c>
      <c r="P58" s="169">
        <v>553</v>
      </c>
      <c r="Q58" s="170">
        <v>332</v>
      </c>
      <c r="R58" s="169">
        <v>325</v>
      </c>
      <c r="S58" s="169">
        <v>657</v>
      </c>
      <c r="T58" s="170">
        <v>354</v>
      </c>
      <c r="U58" s="169">
        <v>343</v>
      </c>
      <c r="V58" s="168">
        <v>697</v>
      </c>
    </row>
    <row r="59" spans="1:22" ht="13.2" x14ac:dyDescent="0.2">
      <c r="A59" s="170" t="s">
        <v>159</v>
      </c>
      <c r="B59" s="170">
        <v>143</v>
      </c>
      <c r="C59" s="169">
        <v>173</v>
      </c>
      <c r="D59" s="169">
        <v>316</v>
      </c>
      <c r="E59" s="170">
        <v>16</v>
      </c>
      <c r="F59" s="169">
        <v>13</v>
      </c>
      <c r="G59" s="169">
        <v>29</v>
      </c>
      <c r="H59" s="170">
        <v>21</v>
      </c>
      <c r="I59" s="169">
        <v>22</v>
      </c>
      <c r="J59" s="169">
        <v>43</v>
      </c>
      <c r="K59" s="170">
        <v>34</v>
      </c>
      <c r="L59" s="169">
        <v>36</v>
      </c>
      <c r="M59" s="169">
        <v>70</v>
      </c>
      <c r="N59" s="170">
        <v>40</v>
      </c>
      <c r="O59" s="169">
        <v>40</v>
      </c>
      <c r="P59" s="169">
        <v>80</v>
      </c>
      <c r="Q59" s="170">
        <v>49</v>
      </c>
      <c r="R59" s="169">
        <v>56</v>
      </c>
      <c r="S59" s="169">
        <v>105</v>
      </c>
      <c r="T59" s="170">
        <v>52</v>
      </c>
      <c r="U59" s="169">
        <v>59</v>
      </c>
      <c r="V59" s="168">
        <v>111</v>
      </c>
    </row>
    <row r="60" spans="1:22" ht="13.2" x14ac:dyDescent="0.2">
      <c r="A60" s="170" t="s">
        <v>158</v>
      </c>
      <c r="B60" s="172">
        <v>1401</v>
      </c>
      <c r="C60" s="171">
        <v>1405</v>
      </c>
      <c r="D60" s="171">
        <v>2806</v>
      </c>
      <c r="E60" s="170">
        <v>65</v>
      </c>
      <c r="F60" s="169">
        <v>49</v>
      </c>
      <c r="G60" s="169">
        <v>114</v>
      </c>
      <c r="H60" s="170">
        <v>99</v>
      </c>
      <c r="I60" s="169">
        <v>91</v>
      </c>
      <c r="J60" s="169">
        <v>190</v>
      </c>
      <c r="K60" s="170">
        <v>196</v>
      </c>
      <c r="L60" s="169">
        <v>171</v>
      </c>
      <c r="M60" s="169">
        <v>367</v>
      </c>
      <c r="N60" s="170">
        <v>236</v>
      </c>
      <c r="O60" s="169">
        <v>222</v>
      </c>
      <c r="P60" s="169">
        <v>458</v>
      </c>
      <c r="Q60" s="170">
        <v>300</v>
      </c>
      <c r="R60" s="169">
        <v>276</v>
      </c>
      <c r="S60" s="169">
        <v>576</v>
      </c>
      <c r="T60" s="170">
        <v>332</v>
      </c>
      <c r="U60" s="169">
        <v>308</v>
      </c>
      <c r="V60" s="168">
        <v>640</v>
      </c>
    </row>
    <row r="61" spans="1:22" ht="13.2" x14ac:dyDescent="0.2">
      <c r="A61" s="170" t="s">
        <v>157</v>
      </c>
      <c r="B61" s="170">
        <v>701</v>
      </c>
      <c r="C61" s="169">
        <v>660</v>
      </c>
      <c r="D61" s="171">
        <v>1361</v>
      </c>
      <c r="E61" s="170">
        <v>40</v>
      </c>
      <c r="F61" s="169">
        <v>28</v>
      </c>
      <c r="G61" s="169">
        <v>68</v>
      </c>
      <c r="H61" s="170">
        <v>58</v>
      </c>
      <c r="I61" s="169">
        <v>56</v>
      </c>
      <c r="J61" s="169">
        <v>114</v>
      </c>
      <c r="K61" s="170">
        <v>97</v>
      </c>
      <c r="L61" s="169">
        <v>97</v>
      </c>
      <c r="M61" s="169">
        <v>194</v>
      </c>
      <c r="N61" s="170">
        <v>123</v>
      </c>
      <c r="O61" s="169">
        <v>124</v>
      </c>
      <c r="P61" s="169">
        <v>247</v>
      </c>
      <c r="Q61" s="170">
        <v>159</v>
      </c>
      <c r="R61" s="169">
        <v>156</v>
      </c>
      <c r="S61" s="169">
        <v>315</v>
      </c>
      <c r="T61" s="170">
        <v>172</v>
      </c>
      <c r="U61" s="169">
        <v>167</v>
      </c>
      <c r="V61" s="168">
        <v>339</v>
      </c>
    </row>
    <row r="62" spans="1:22" ht="13.2" x14ac:dyDescent="0.2">
      <c r="A62" s="170" t="s">
        <v>156</v>
      </c>
      <c r="B62" s="170">
        <v>810</v>
      </c>
      <c r="C62" s="169">
        <v>859</v>
      </c>
      <c r="D62" s="171">
        <v>1669</v>
      </c>
      <c r="E62" s="170">
        <v>63</v>
      </c>
      <c r="F62" s="169">
        <v>69</v>
      </c>
      <c r="G62" s="169">
        <v>132</v>
      </c>
      <c r="H62" s="170">
        <v>99</v>
      </c>
      <c r="I62" s="169">
        <v>107</v>
      </c>
      <c r="J62" s="169">
        <v>206</v>
      </c>
      <c r="K62" s="170">
        <v>185</v>
      </c>
      <c r="L62" s="169">
        <v>195</v>
      </c>
      <c r="M62" s="169">
        <v>380</v>
      </c>
      <c r="N62" s="170">
        <v>221</v>
      </c>
      <c r="O62" s="169">
        <v>236</v>
      </c>
      <c r="P62" s="169">
        <v>457</v>
      </c>
      <c r="Q62" s="170">
        <v>257</v>
      </c>
      <c r="R62" s="169">
        <v>278</v>
      </c>
      <c r="S62" s="169">
        <v>535</v>
      </c>
      <c r="T62" s="170">
        <v>269</v>
      </c>
      <c r="U62" s="169">
        <v>291</v>
      </c>
      <c r="V62" s="168">
        <v>560</v>
      </c>
    </row>
    <row r="63" spans="1:22" ht="13.2" x14ac:dyDescent="0.2">
      <c r="A63" s="170" t="s">
        <v>155</v>
      </c>
      <c r="B63" s="172">
        <v>1945</v>
      </c>
      <c r="C63" s="171">
        <v>1871</v>
      </c>
      <c r="D63" s="171">
        <v>3816</v>
      </c>
      <c r="E63" s="170">
        <v>87</v>
      </c>
      <c r="F63" s="169">
        <v>66</v>
      </c>
      <c r="G63" s="169">
        <v>153</v>
      </c>
      <c r="H63" s="170">
        <v>149</v>
      </c>
      <c r="I63" s="169">
        <v>118</v>
      </c>
      <c r="J63" s="169">
        <v>267</v>
      </c>
      <c r="K63" s="170">
        <v>253</v>
      </c>
      <c r="L63" s="169">
        <v>237</v>
      </c>
      <c r="M63" s="169">
        <v>490</v>
      </c>
      <c r="N63" s="170">
        <v>324</v>
      </c>
      <c r="O63" s="169">
        <v>310</v>
      </c>
      <c r="P63" s="169">
        <v>634</v>
      </c>
      <c r="Q63" s="170">
        <v>389</v>
      </c>
      <c r="R63" s="169">
        <v>400</v>
      </c>
      <c r="S63" s="169">
        <v>789</v>
      </c>
      <c r="T63" s="170">
        <v>418</v>
      </c>
      <c r="U63" s="169">
        <v>429</v>
      </c>
      <c r="V63" s="168">
        <v>847</v>
      </c>
    </row>
    <row r="64" spans="1:22" ht="13.2" x14ac:dyDescent="0.2">
      <c r="A64" s="170" t="s">
        <v>154</v>
      </c>
      <c r="B64" s="172">
        <v>1263</v>
      </c>
      <c r="C64" s="171">
        <v>1406</v>
      </c>
      <c r="D64" s="171">
        <v>2669</v>
      </c>
      <c r="E64" s="170">
        <v>59</v>
      </c>
      <c r="F64" s="169">
        <v>51</v>
      </c>
      <c r="G64" s="169">
        <v>110</v>
      </c>
      <c r="H64" s="170">
        <v>124</v>
      </c>
      <c r="I64" s="169">
        <v>123</v>
      </c>
      <c r="J64" s="169">
        <v>247</v>
      </c>
      <c r="K64" s="170">
        <v>261</v>
      </c>
      <c r="L64" s="169">
        <v>267</v>
      </c>
      <c r="M64" s="169">
        <v>528</v>
      </c>
      <c r="N64" s="170">
        <v>328</v>
      </c>
      <c r="O64" s="169">
        <v>339</v>
      </c>
      <c r="P64" s="169">
        <v>667</v>
      </c>
      <c r="Q64" s="170">
        <v>383</v>
      </c>
      <c r="R64" s="169">
        <v>420</v>
      </c>
      <c r="S64" s="169">
        <v>803</v>
      </c>
      <c r="T64" s="170">
        <v>425</v>
      </c>
      <c r="U64" s="169">
        <v>464</v>
      </c>
      <c r="V64" s="168">
        <v>889</v>
      </c>
    </row>
    <row r="65" spans="1:22" ht="13.2" x14ac:dyDescent="0.2">
      <c r="A65" s="170" t="s">
        <v>153</v>
      </c>
      <c r="B65" s="170">
        <v>781</v>
      </c>
      <c r="C65" s="169">
        <v>842</v>
      </c>
      <c r="D65" s="171">
        <v>1623</v>
      </c>
      <c r="E65" s="170">
        <v>58</v>
      </c>
      <c r="F65" s="169">
        <v>43</v>
      </c>
      <c r="G65" s="169">
        <v>101</v>
      </c>
      <c r="H65" s="170">
        <v>107</v>
      </c>
      <c r="I65" s="169">
        <v>90</v>
      </c>
      <c r="J65" s="169">
        <v>197</v>
      </c>
      <c r="K65" s="170">
        <v>184</v>
      </c>
      <c r="L65" s="169">
        <v>172</v>
      </c>
      <c r="M65" s="169">
        <v>356</v>
      </c>
      <c r="N65" s="170">
        <v>233</v>
      </c>
      <c r="O65" s="169">
        <v>223</v>
      </c>
      <c r="P65" s="169">
        <v>456</v>
      </c>
      <c r="Q65" s="170">
        <v>277</v>
      </c>
      <c r="R65" s="169">
        <v>274</v>
      </c>
      <c r="S65" s="169">
        <v>551</v>
      </c>
      <c r="T65" s="170">
        <v>291</v>
      </c>
      <c r="U65" s="169">
        <v>294</v>
      </c>
      <c r="V65" s="168">
        <v>585</v>
      </c>
    </row>
    <row r="66" spans="1:22" ht="13.2" x14ac:dyDescent="0.2">
      <c r="A66" s="170" t="s">
        <v>152</v>
      </c>
      <c r="B66" s="172">
        <v>3938</v>
      </c>
      <c r="C66" s="171">
        <v>3834</v>
      </c>
      <c r="D66" s="171">
        <v>7772</v>
      </c>
      <c r="E66" s="170">
        <v>132</v>
      </c>
      <c r="F66" s="169">
        <v>123</v>
      </c>
      <c r="G66" s="169">
        <v>255</v>
      </c>
      <c r="H66" s="170">
        <v>236</v>
      </c>
      <c r="I66" s="169">
        <v>201</v>
      </c>
      <c r="J66" s="169">
        <v>437</v>
      </c>
      <c r="K66" s="170">
        <v>498</v>
      </c>
      <c r="L66" s="169">
        <v>457</v>
      </c>
      <c r="M66" s="169">
        <v>955</v>
      </c>
      <c r="N66" s="170">
        <v>686</v>
      </c>
      <c r="O66" s="169">
        <v>636</v>
      </c>
      <c r="P66" s="171">
        <v>1322</v>
      </c>
      <c r="Q66" s="170">
        <v>860</v>
      </c>
      <c r="R66" s="169">
        <v>778</v>
      </c>
      <c r="S66" s="171">
        <v>1638</v>
      </c>
      <c r="T66" s="170">
        <v>922</v>
      </c>
      <c r="U66" s="169">
        <v>835</v>
      </c>
      <c r="V66" s="173">
        <v>1757</v>
      </c>
    </row>
    <row r="67" spans="1:22" ht="13.2" x14ac:dyDescent="0.2">
      <c r="A67" s="170" t="s">
        <v>151</v>
      </c>
      <c r="B67" s="172">
        <v>1051</v>
      </c>
      <c r="C67" s="171">
        <v>1119</v>
      </c>
      <c r="D67" s="171">
        <v>2170</v>
      </c>
      <c r="E67" s="170">
        <v>41</v>
      </c>
      <c r="F67" s="169">
        <v>42</v>
      </c>
      <c r="G67" s="169">
        <v>83</v>
      </c>
      <c r="H67" s="170">
        <v>68</v>
      </c>
      <c r="I67" s="169">
        <v>67</v>
      </c>
      <c r="J67" s="169">
        <v>135</v>
      </c>
      <c r="K67" s="170">
        <v>141</v>
      </c>
      <c r="L67" s="169">
        <v>138</v>
      </c>
      <c r="M67" s="169">
        <v>279</v>
      </c>
      <c r="N67" s="170">
        <v>183</v>
      </c>
      <c r="O67" s="169">
        <v>185</v>
      </c>
      <c r="P67" s="169">
        <v>368</v>
      </c>
      <c r="Q67" s="170">
        <v>227</v>
      </c>
      <c r="R67" s="169">
        <v>237</v>
      </c>
      <c r="S67" s="169">
        <v>464</v>
      </c>
      <c r="T67" s="170">
        <v>245</v>
      </c>
      <c r="U67" s="169">
        <v>257</v>
      </c>
      <c r="V67" s="168">
        <v>502</v>
      </c>
    </row>
    <row r="68" spans="1:22" ht="13.2" x14ac:dyDescent="0.2">
      <c r="A68" s="170" t="s">
        <v>150</v>
      </c>
      <c r="B68" s="172">
        <v>1208</v>
      </c>
      <c r="C68" s="171">
        <v>1002</v>
      </c>
      <c r="D68" s="171">
        <v>2210</v>
      </c>
      <c r="E68" s="170">
        <v>76</v>
      </c>
      <c r="F68" s="169">
        <v>51</v>
      </c>
      <c r="G68" s="169">
        <v>127</v>
      </c>
      <c r="H68" s="170">
        <v>101</v>
      </c>
      <c r="I68" s="169">
        <v>81</v>
      </c>
      <c r="J68" s="169">
        <v>182</v>
      </c>
      <c r="K68" s="170">
        <v>186</v>
      </c>
      <c r="L68" s="169">
        <v>158</v>
      </c>
      <c r="M68" s="169">
        <v>344</v>
      </c>
      <c r="N68" s="170">
        <v>248</v>
      </c>
      <c r="O68" s="169">
        <v>221</v>
      </c>
      <c r="P68" s="169">
        <v>469</v>
      </c>
      <c r="Q68" s="170">
        <v>305</v>
      </c>
      <c r="R68" s="169">
        <v>288</v>
      </c>
      <c r="S68" s="169">
        <v>593</v>
      </c>
      <c r="T68" s="170">
        <v>337</v>
      </c>
      <c r="U68" s="169">
        <v>307</v>
      </c>
      <c r="V68" s="168">
        <v>644</v>
      </c>
    </row>
    <row r="69" spans="1:22" ht="13.2" x14ac:dyDescent="0.2">
      <c r="A69" s="170" t="s">
        <v>149</v>
      </c>
      <c r="B69" s="172">
        <v>2251</v>
      </c>
      <c r="C69" s="171">
        <v>1540</v>
      </c>
      <c r="D69" s="171">
        <v>3791</v>
      </c>
      <c r="E69" s="170">
        <v>54</v>
      </c>
      <c r="F69" s="169">
        <v>31</v>
      </c>
      <c r="G69" s="169">
        <v>85</v>
      </c>
      <c r="H69" s="170">
        <v>91</v>
      </c>
      <c r="I69" s="169">
        <v>54</v>
      </c>
      <c r="J69" s="169">
        <v>145</v>
      </c>
      <c r="K69" s="170">
        <v>189</v>
      </c>
      <c r="L69" s="169">
        <v>124</v>
      </c>
      <c r="M69" s="169">
        <v>313</v>
      </c>
      <c r="N69" s="170">
        <v>244</v>
      </c>
      <c r="O69" s="169">
        <v>160</v>
      </c>
      <c r="P69" s="169">
        <v>404</v>
      </c>
      <c r="Q69" s="170">
        <v>311</v>
      </c>
      <c r="R69" s="169">
        <v>224</v>
      </c>
      <c r="S69" s="169">
        <v>535</v>
      </c>
      <c r="T69" s="170">
        <v>355</v>
      </c>
      <c r="U69" s="169">
        <v>249</v>
      </c>
      <c r="V69" s="168">
        <v>604</v>
      </c>
    </row>
    <row r="70" spans="1:22" ht="13.2" x14ac:dyDescent="0.2">
      <c r="A70" s="170" t="s">
        <v>148</v>
      </c>
      <c r="B70" s="172">
        <v>1444</v>
      </c>
      <c r="C70" s="171">
        <v>1238</v>
      </c>
      <c r="D70" s="171">
        <v>2682</v>
      </c>
      <c r="E70" s="170">
        <v>62</v>
      </c>
      <c r="F70" s="169">
        <v>45</v>
      </c>
      <c r="G70" s="169">
        <v>107</v>
      </c>
      <c r="H70" s="170">
        <v>105</v>
      </c>
      <c r="I70" s="169">
        <v>75</v>
      </c>
      <c r="J70" s="169">
        <v>180</v>
      </c>
      <c r="K70" s="170">
        <v>189</v>
      </c>
      <c r="L70" s="169">
        <v>150</v>
      </c>
      <c r="M70" s="169">
        <v>339</v>
      </c>
      <c r="N70" s="170">
        <v>235</v>
      </c>
      <c r="O70" s="169">
        <v>189</v>
      </c>
      <c r="P70" s="169">
        <v>424</v>
      </c>
      <c r="Q70" s="170">
        <v>305</v>
      </c>
      <c r="R70" s="169">
        <v>242</v>
      </c>
      <c r="S70" s="169">
        <v>547</v>
      </c>
      <c r="T70" s="170">
        <v>341</v>
      </c>
      <c r="U70" s="169">
        <v>262</v>
      </c>
      <c r="V70" s="168">
        <v>603</v>
      </c>
    </row>
    <row r="71" spans="1:22" ht="13.2" x14ac:dyDescent="0.2">
      <c r="A71" s="170" t="s">
        <v>147</v>
      </c>
      <c r="B71" s="170">
        <v>862</v>
      </c>
      <c r="C71" s="169">
        <v>867</v>
      </c>
      <c r="D71" s="171">
        <v>1729</v>
      </c>
      <c r="E71" s="170">
        <v>46</v>
      </c>
      <c r="F71" s="169">
        <v>30</v>
      </c>
      <c r="G71" s="169">
        <v>76</v>
      </c>
      <c r="H71" s="170">
        <v>70</v>
      </c>
      <c r="I71" s="169">
        <v>54</v>
      </c>
      <c r="J71" s="169">
        <v>124</v>
      </c>
      <c r="K71" s="170">
        <v>115</v>
      </c>
      <c r="L71" s="169">
        <v>98</v>
      </c>
      <c r="M71" s="169">
        <v>213</v>
      </c>
      <c r="N71" s="170">
        <v>137</v>
      </c>
      <c r="O71" s="169">
        <v>114</v>
      </c>
      <c r="P71" s="169">
        <v>251</v>
      </c>
      <c r="Q71" s="170">
        <v>164</v>
      </c>
      <c r="R71" s="169">
        <v>146</v>
      </c>
      <c r="S71" s="169">
        <v>310</v>
      </c>
      <c r="T71" s="170">
        <v>181</v>
      </c>
      <c r="U71" s="169">
        <v>167</v>
      </c>
      <c r="V71" s="168">
        <v>348</v>
      </c>
    </row>
    <row r="72" spans="1:22" ht="13.2" x14ac:dyDescent="0.2">
      <c r="A72" s="170" t="s">
        <v>146</v>
      </c>
      <c r="B72" s="170">
        <v>945</v>
      </c>
      <c r="C72" s="169">
        <v>965</v>
      </c>
      <c r="D72" s="171">
        <v>1910</v>
      </c>
      <c r="E72" s="170">
        <v>33</v>
      </c>
      <c r="F72" s="169">
        <v>27</v>
      </c>
      <c r="G72" s="169">
        <v>60</v>
      </c>
      <c r="H72" s="170">
        <v>54</v>
      </c>
      <c r="I72" s="169">
        <v>46</v>
      </c>
      <c r="J72" s="169">
        <v>100</v>
      </c>
      <c r="K72" s="170">
        <v>112</v>
      </c>
      <c r="L72" s="169">
        <v>97</v>
      </c>
      <c r="M72" s="169">
        <v>209</v>
      </c>
      <c r="N72" s="170">
        <v>135</v>
      </c>
      <c r="O72" s="169">
        <v>123</v>
      </c>
      <c r="P72" s="169">
        <v>258</v>
      </c>
      <c r="Q72" s="170">
        <v>166</v>
      </c>
      <c r="R72" s="169">
        <v>156</v>
      </c>
      <c r="S72" s="169">
        <v>322</v>
      </c>
      <c r="T72" s="170">
        <v>173</v>
      </c>
      <c r="U72" s="169">
        <v>169</v>
      </c>
      <c r="V72" s="168">
        <v>342</v>
      </c>
    </row>
    <row r="73" spans="1:22" ht="13.2" x14ac:dyDescent="0.2">
      <c r="A73" s="170" t="s">
        <v>145</v>
      </c>
      <c r="B73" s="172">
        <v>1058</v>
      </c>
      <c r="C73" s="171">
        <v>1060</v>
      </c>
      <c r="D73" s="171">
        <v>2118</v>
      </c>
      <c r="E73" s="170">
        <v>41</v>
      </c>
      <c r="F73" s="169">
        <v>44</v>
      </c>
      <c r="G73" s="169">
        <v>85</v>
      </c>
      <c r="H73" s="170">
        <v>77</v>
      </c>
      <c r="I73" s="169">
        <v>80</v>
      </c>
      <c r="J73" s="169">
        <v>157</v>
      </c>
      <c r="K73" s="170">
        <v>155</v>
      </c>
      <c r="L73" s="169">
        <v>150</v>
      </c>
      <c r="M73" s="169">
        <v>305</v>
      </c>
      <c r="N73" s="170">
        <v>195</v>
      </c>
      <c r="O73" s="169">
        <v>190</v>
      </c>
      <c r="P73" s="169">
        <v>385</v>
      </c>
      <c r="Q73" s="170">
        <v>226</v>
      </c>
      <c r="R73" s="169">
        <v>220</v>
      </c>
      <c r="S73" s="169">
        <v>446</v>
      </c>
      <c r="T73" s="170">
        <v>242</v>
      </c>
      <c r="U73" s="169">
        <v>236</v>
      </c>
      <c r="V73" s="168">
        <v>478</v>
      </c>
    </row>
    <row r="74" spans="1:22" ht="13.2" x14ac:dyDescent="0.2">
      <c r="A74" s="170" t="s">
        <v>144</v>
      </c>
      <c r="B74" s="172">
        <v>1355</v>
      </c>
      <c r="C74" s="171">
        <v>1440</v>
      </c>
      <c r="D74" s="171">
        <v>2795</v>
      </c>
      <c r="E74" s="170">
        <v>58</v>
      </c>
      <c r="F74" s="169">
        <v>55</v>
      </c>
      <c r="G74" s="169">
        <v>113</v>
      </c>
      <c r="H74" s="170">
        <v>121</v>
      </c>
      <c r="I74" s="169">
        <v>114</v>
      </c>
      <c r="J74" s="169">
        <v>235</v>
      </c>
      <c r="K74" s="170">
        <v>221</v>
      </c>
      <c r="L74" s="169">
        <v>195</v>
      </c>
      <c r="M74" s="169">
        <v>416</v>
      </c>
      <c r="N74" s="170">
        <v>271</v>
      </c>
      <c r="O74" s="169">
        <v>255</v>
      </c>
      <c r="P74" s="169">
        <v>526</v>
      </c>
      <c r="Q74" s="170">
        <v>315</v>
      </c>
      <c r="R74" s="169">
        <v>303</v>
      </c>
      <c r="S74" s="169">
        <v>618</v>
      </c>
      <c r="T74" s="170">
        <v>325</v>
      </c>
      <c r="U74" s="169">
        <v>321</v>
      </c>
      <c r="V74" s="168">
        <v>646</v>
      </c>
    </row>
    <row r="75" spans="1:22" ht="13.2" x14ac:dyDescent="0.2">
      <c r="A75" s="170" t="s">
        <v>143</v>
      </c>
      <c r="B75" s="172">
        <v>1636</v>
      </c>
      <c r="C75" s="171">
        <v>1699</v>
      </c>
      <c r="D75" s="171">
        <v>3335</v>
      </c>
      <c r="E75" s="170">
        <v>81</v>
      </c>
      <c r="F75" s="169">
        <v>81</v>
      </c>
      <c r="G75" s="169">
        <v>162</v>
      </c>
      <c r="H75" s="170">
        <v>126</v>
      </c>
      <c r="I75" s="169">
        <v>117</v>
      </c>
      <c r="J75" s="169">
        <v>243</v>
      </c>
      <c r="K75" s="170">
        <v>215</v>
      </c>
      <c r="L75" s="169">
        <v>190</v>
      </c>
      <c r="M75" s="169">
        <v>405</v>
      </c>
      <c r="N75" s="170">
        <v>260</v>
      </c>
      <c r="O75" s="169">
        <v>240</v>
      </c>
      <c r="P75" s="169">
        <v>500</v>
      </c>
      <c r="Q75" s="170">
        <v>302</v>
      </c>
      <c r="R75" s="169">
        <v>278</v>
      </c>
      <c r="S75" s="169">
        <v>580</v>
      </c>
      <c r="T75" s="170">
        <v>314</v>
      </c>
      <c r="U75" s="169">
        <v>293</v>
      </c>
      <c r="V75" s="168">
        <v>607</v>
      </c>
    </row>
    <row r="76" spans="1:22" ht="13.2" x14ac:dyDescent="0.2">
      <c r="A76" s="170" t="s">
        <v>142</v>
      </c>
      <c r="B76" s="172">
        <v>1070</v>
      </c>
      <c r="C76" s="171">
        <v>1075</v>
      </c>
      <c r="D76" s="171">
        <v>2145</v>
      </c>
      <c r="E76" s="170">
        <v>66</v>
      </c>
      <c r="F76" s="169">
        <v>52</v>
      </c>
      <c r="G76" s="169">
        <v>118</v>
      </c>
      <c r="H76" s="170">
        <v>104</v>
      </c>
      <c r="I76" s="169">
        <v>87</v>
      </c>
      <c r="J76" s="169">
        <v>191</v>
      </c>
      <c r="K76" s="170">
        <v>159</v>
      </c>
      <c r="L76" s="169">
        <v>140</v>
      </c>
      <c r="M76" s="169">
        <v>299</v>
      </c>
      <c r="N76" s="170">
        <v>191</v>
      </c>
      <c r="O76" s="169">
        <v>172</v>
      </c>
      <c r="P76" s="169">
        <v>363</v>
      </c>
      <c r="Q76" s="170">
        <v>206</v>
      </c>
      <c r="R76" s="169">
        <v>189</v>
      </c>
      <c r="S76" s="169">
        <v>395</v>
      </c>
      <c r="T76" s="170">
        <v>213</v>
      </c>
      <c r="U76" s="169">
        <v>198</v>
      </c>
      <c r="V76" s="168">
        <v>411</v>
      </c>
    </row>
    <row r="77" spans="1:22" ht="13.2" x14ac:dyDescent="0.2">
      <c r="A77" s="170" t="s">
        <v>141</v>
      </c>
      <c r="B77" s="170">
        <v>853</v>
      </c>
      <c r="C77" s="169">
        <v>860</v>
      </c>
      <c r="D77" s="171">
        <v>1713</v>
      </c>
      <c r="E77" s="170">
        <v>47</v>
      </c>
      <c r="F77" s="169">
        <v>36</v>
      </c>
      <c r="G77" s="169">
        <v>83</v>
      </c>
      <c r="H77" s="170">
        <v>81</v>
      </c>
      <c r="I77" s="169">
        <v>68</v>
      </c>
      <c r="J77" s="169">
        <v>149</v>
      </c>
      <c r="K77" s="170">
        <v>122</v>
      </c>
      <c r="L77" s="169">
        <v>111</v>
      </c>
      <c r="M77" s="169">
        <v>233</v>
      </c>
      <c r="N77" s="170">
        <v>150</v>
      </c>
      <c r="O77" s="169">
        <v>135</v>
      </c>
      <c r="P77" s="169">
        <v>285</v>
      </c>
      <c r="Q77" s="170">
        <v>171</v>
      </c>
      <c r="R77" s="169">
        <v>154</v>
      </c>
      <c r="S77" s="169">
        <v>325</v>
      </c>
      <c r="T77" s="170">
        <v>179</v>
      </c>
      <c r="U77" s="169">
        <v>161</v>
      </c>
      <c r="V77" s="168">
        <v>340</v>
      </c>
    </row>
    <row r="78" spans="1:22" ht="13.2" x14ac:dyDescent="0.2">
      <c r="A78" s="170" t="s">
        <v>140</v>
      </c>
      <c r="B78" s="172">
        <v>1243</v>
      </c>
      <c r="C78" s="171">
        <v>1266</v>
      </c>
      <c r="D78" s="171">
        <v>2509</v>
      </c>
      <c r="E78" s="170">
        <v>75</v>
      </c>
      <c r="F78" s="169">
        <v>50</v>
      </c>
      <c r="G78" s="169">
        <v>125</v>
      </c>
      <c r="H78" s="170">
        <v>113</v>
      </c>
      <c r="I78" s="169">
        <v>90</v>
      </c>
      <c r="J78" s="169">
        <v>203</v>
      </c>
      <c r="K78" s="170">
        <v>178</v>
      </c>
      <c r="L78" s="169">
        <v>151</v>
      </c>
      <c r="M78" s="169">
        <v>329</v>
      </c>
      <c r="N78" s="170">
        <v>216</v>
      </c>
      <c r="O78" s="169">
        <v>178</v>
      </c>
      <c r="P78" s="169">
        <v>394</v>
      </c>
      <c r="Q78" s="170">
        <v>252</v>
      </c>
      <c r="R78" s="169">
        <v>215</v>
      </c>
      <c r="S78" s="169">
        <v>467</v>
      </c>
      <c r="T78" s="170">
        <v>260</v>
      </c>
      <c r="U78" s="169">
        <v>226</v>
      </c>
      <c r="V78" s="168">
        <v>486</v>
      </c>
    </row>
    <row r="79" spans="1:22" ht="13.2" x14ac:dyDescent="0.2">
      <c r="A79" s="170" t="s">
        <v>139</v>
      </c>
      <c r="B79" s="172">
        <v>1205</v>
      </c>
      <c r="C79" s="171">
        <v>1267</v>
      </c>
      <c r="D79" s="171">
        <v>2472</v>
      </c>
      <c r="E79" s="170">
        <v>116</v>
      </c>
      <c r="F79" s="169">
        <v>90</v>
      </c>
      <c r="G79" s="169">
        <v>206</v>
      </c>
      <c r="H79" s="170">
        <v>165</v>
      </c>
      <c r="I79" s="169">
        <v>134</v>
      </c>
      <c r="J79" s="169">
        <v>299</v>
      </c>
      <c r="K79" s="170">
        <v>249</v>
      </c>
      <c r="L79" s="169">
        <v>215</v>
      </c>
      <c r="M79" s="169">
        <v>464</v>
      </c>
      <c r="N79" s="170">
        <v>280</v>
      </c>
      <c r="O79" s="169">
        <v>247</v>
      </c>
      <c r="P79" s="169">
        <v>527</v>
      </c>
      <c r="Q79" s="170">
        <v>315</v>
      </c>
      <c r="R79" s="169">
        <v>298</v>
      </c>
      <c r="S79" s="169">
        <v>613</v>
      </c>
      <c r="T79" s="170">
        <v>327</v>
      </c>
      <c r="U79" s="169">
        <v>311</v>
      </c>
      <c r="V79" s="168">
        <v>638</v>
      </c>
    </row>
    <row r="80" spans="1:22" ht="13.2" x14ac:dyDescent="0.2">
      <c r="A80" s="170" t="s">
        <v>138</v>
      </c>
      <c r="B80" s="172">
        <v>1288</v>
      </c>
      <c r="C80" s="171">
        <v>1275</v>
      </c>
      <c r="D80" s="171">
        <v>2563</v>
      </c>
      <c r="E80" s="170">
        <v>55</v>
      </c>
      <c r="F80" s="169">
        <v>47</v>
      </c>
      <c r="G80" s="169">
        <v>102</v>
      </c>
      <c r="H80" s="170">
        <v>102</v>
      </c>
      <c r="I80" s="169">
        <v>101</v>
      </c>
      <c r="J80" s="169">
        <v>203</v>
      </c>
      <c r="K80" s="170">
        <v>185</v>
      </c>
      <c r="L80" s="169">
        <v>182</v>
      </c>
      <c r="M80" s="169">
        <v>367</v>
      </c>
      <c r="N80" s="170">
        <v>232</v>
      </c>
      <c r="O80" s="169">
        <v>219</v>
      </c>
      <c r="P80" s="169">
        <v>451</v>
      </c>
      <c r="Q80" s="170">
        <v>264</v>
      </c>
      <c r="R80" s="169">
        <v>260</v>
      </c>
      <c r="S80" s="169">
        <v>524</v>
      </c>
      <c r="T80" s="170">
        <v>276</v>
      </c>
      <c r="U80" s="169">
        <v>271</v>
      </c>
      <c r="V80" s="168">
        <v>547</v>
      </c>
    </row>
    <row r="81" spans="1:22" ht="13.8" thickBot="1" x14ac:dyDescent="0.25">
      <c r="A81" s="165" t="s">
        <v>137</v>
      </c>
      <c r="B81" s="167">
        <v>1209</v>
      </c>
      <c r="C81" s="166">
        <v>1208</v>
      </c>
      <c r="D81" s="166">
        <v>2417</v>
      </c>
      <c r="E81" s="165">
        <v>56</v>
      </c>
      <c r="F81" s="164">
        <v>55</v>
      </c>
      <c r="G81" s="164">
        <v>111</v>
      </c>
      <c r="H81" s="165">
        <v>95</v>
      </c>
      <c r="I81" s="164">
        <v>102</v>
      </c>
      <c r="J81" s="164">
        <v>197</v>
      </c>
      <c r="K81" s="165">
        <v>147</v>
      </c>
      <c r="L81" s="164">
        <v>153</v>
      </c>
      <c r="M81" s="164">
        <v>300</v>
      </c>
      <c r="N81" s="165">
        <v>179</v>
      </c>
      <c r="O81" s="164">
        <v>201</v>
      </c>
      <c r="P81" s="164">
        <v>380</v>
      </c>
      <c r="Q81" s="165">
        <v>211</v>
      </c>
      <c r="R81" s="164">
        <v>232</v>
      </c>
      <c r="S81" s="164">
        <v>443</v>
      </c>
      <c r="T81" s="165">
        <v>228</v>
      </c>
      <c r="U81" s="164">
        <v>245</v>
      </c>
      <c r="V81" s="163">
        <v>473</v>
      </c>
    </row>
  </sheetData>
  <mergeCells count="10">
    <mergeCell ref="A1:M1"/>
    <mergeCell ref="A2:V2"/>
    <mergeCell ref="A3:A4"/>
    <mergeCell ref="B3:D3"/>
    <mergeCell ref="E3:G3"/>
    <mergeCell ref="H3:J3"/>
    <mergeCell ref="K3:M3"/>
    <mergeCell ref="N3:P3"/>
    <mergeCell ref="Q3:S3"/>
    <mergeCell ref="T3:V3"/>
  </mergeCells>
  <phoneticPr fontId="3"/>
  <pageMargins left="0.75" right="0.75" top="1" bottom="1" header="0.5" footer="0.5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総括</vt:lpstr>
      <vt:lpstr>筑波</vt:lpstr>
      <vt:lpstr>大穂・豊里</vt:lpstr>
      <vt:lpstr>谷田部</vt:lpstr>
      <vt:lpstr>桜</vt:lpstr>
      <vt:lpstr>茎崎</vt:lpstr>
      <vt:lpstr>時間別投票状況</vt:lpstr>
      <vt:lpstr>茎崎!Print_Area</vt:lpstr>
      <vt:lpstr>桜!Print_Area</vt:lpstr>
      <vt:lpstr>時間別投票状況!Print_Area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つくば市</cp:lastModifiedBy>
  <cp:lastPrinted>2021-09-29T06:11:44Z</cp:lastPrinted>
  <dcterms:created xsi:type="dcterms:W3CDTF">2001-08-25T00:45:05Z</dcterms:created>
  <dcterms:modified xsi:type="dcterms:W3CDTF">2021-09-29T06:18:07Z</dcterms:modified>
</cp:coreProperties>
</file>