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4_{336E2EE0-E4C7-460A-98CC-75E41D4F13A1}" xr6:coauthVersionLast="36" xr6:coauthVersionMax="36" xr10:uidLastSave="{00000000-0000-0000-0000-000000000000}"/>
  <bookViews>
    <workbookView xWindow="0" yWindow="0" windowWidth="20490" windowHeight="7170" xr2:uid="{00000000-000D-0000-FFFF-FFFF00000000}"/>
  </bookViews>
  <sheets>
    <sheet name="集計表" sheetId="1" r:id="rId1"/>
  </sheets>
  <definedNames>
    <definedName name="_xlnm._FilterDatabase" localSheetId="0" hidden="1">集計表!$A$2:$O$2</definedName>
    <definedName name="_xlnm.Print_Titles" localSheetId="0">集計表!$1:$2</definedName>
  </definedNames>
  <calcPr calcId="191029"/>
</workbook>
</file>

<file path=xl/calcChain.xml><?xml version="1.0" encoding="utf-8"?>
<calcChain xmlns="http://schemas.openxmlformats.org/spreadsheetml/2006/main">
  <c r="O76" i="1" l="1"/>
  <c r="O77" i="1"/>
  <c r="O78" i="1"/>
  <c r="O79" i="1"/>
  <c r="O80" i="1"/>
  <c r="O81" i="1"/>
  <c r="O82" i="1"/>
  <c r="O75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58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34" i="1"/>
  <c r="O27" i="1"/>
  <c r="O28" i="1"/>
  <c r="O29" i="1"/>
  <c r="O30" i="1"/>
  <c r="O31" i="1"/>
  <c r="O32" i="1"/>
  <c r="O26" i="1"/>
  <c r="O21" i="1"/>
  <c r="O22" i="1"/>
  <c r="O23" i="1"/>
  <c r="O24" i="1"/>
  <c r="O20" i="1"/>
  <c r="L76" i="1"/>
  <c r="L77" i="1"/>
  <c r="L78" i="1"/>
  <c r="L79" i="1"/>
  <c r="L80" i="1"/>
  <c r="L81" i="1"/>
  <c r="L82" i="1"/>
  <c r="L75" i="1"/>
  <c r="L73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58" i="1"/>
  <c r="L56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34" i="1"/>
  <c r="L27" i="1"/>
  <c r="L28" i="1"/>
  <c r="L29" i="1"/>
  <c r="L30" i="1"/>
  <c r="L31" i="1"/>
  <c r="L32" i="1"/>
  <c r="L26" i="1"/>
  <c r="L21" i="1"/>
  <c r="L22" i="1"/>
  <c r="L23" i="1"/>
  <c r="L24" i="1"/>
  <c r="L20" i="1"/>
  <c r="I76" i="1"/>
  <c r="I77" i="1"/>
  <c r="I78" i="1"/>
  <c r="I79" i="1"/>
  <c r="I80" i="1"/>
  <c r="I81" i="1"/>
  <c r="I82" i="1"/>
  <c r="I75" i="1"/>
  <c r="F76" i="1"/>
  <c r="F77" i="1"/>
  <c r="F78" i="1"/>
  <c r="F79" i="1"/>
  <c r="F80" i="1"/>
  <c r="F81" i="1"/>
  <c r="F82" i="1"/>
  <c r="F75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58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34" i="1"/>
  <c r="F56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34" i="1"/>
  <c r="I27" i="1"/>
  <c r="I28" i="1"/>
  <c r="I29" i="1"/>
  <c r="I30" i="1"/>
  <c r="I31" i="1"/>
  <c r="I32" i="1"/>
  <c r="I26" i="1"/>
  <c r="F27" i="1"/>
  <c r="F28" i="1"/>
  <c r="F29" i="1"/>
  <c r="F30" i="1"/>
  <c r="F31" i="1"/>
  <c r="F32" i="1"/>
  <c r="F26" i="1"/>
  <c r="H25" i="1"/>
  <c r="G25" i="1"/>
  <c r="I24" i="1"/>
  <c r="I21" i="1"/>
  <c r="I22" i="1"/>
  <c r="I23" i="1"/>
  <c r="I20" i="1"/>
  <c r="F21" i="1"/>
  <c r="F22" i="1"/>
  <c r="F23" i="1"/>
  <c r="F24" i="1"/>
  <c r="F2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3" i="1"/>
  <c r="I25" i="1" l="1"/>
  <c r="J83" i="1"/>
  <c r="K83" i="1"/>
  <c r="L83" i="1"/>
  <c r="M83" i="1"/>
  <c r="N83" i="1"/>
  <c r="O83" i="1"/>
  <c r="J74" i="1"/>
  <c r="K74" i="1"/>
  <c r="L74" i="1"/>
  <c r="M74" i="1"/>
  <c r="N74" i="1"/>
  <c r="O74" i="1"/>
  <c r="J57" i="1"/>
  <c r="K57" i="1"/>
  <c r="L57" i="1"/>
  <c r="M57" i="1"/>
  <c r="N57" i="1"/>
  <c r="O57" i="1"/>
  <c r="J33" i="1"/>
  <c r="K33" i="1"/>
  <c r="L33" i="1"/>
  <c r="M33" i="1"/>
  <c r="N33" i="1"/>
  <c r="O33" i="1"/>
  <c r="J25" i="1"/>
  <c r="K25" i="1"/>
  <c r="L25" i="1"/>
  <c r="M25" i="1"/>
  <c r="N25" i="1"/>
  <c r="O25" i="1"/>
  <c r="O19" i="1"/>
  <c r="N19" i="1"/>
  <c r="M19" i="1"/>
  <c r="L19" i="1"/>
  <c r="K19" i="1"/>
  <c r="J19" i="1"/>
  <c r="F83" i="1"/>
  <c r="E83" i="1"/>
  <c r="D83" i="1"/>
  <c r="F74" i="1"/>
  <c r="E74" i="1"/>
  <c r="D74" i="1"/>
  <c r="F57" i="1"/>
  <c r="E57" i="1"/>
  <c r="D57" i="1"/>
  <c r="F33" i="1"/>
  <c r="E33" i="1"/>
  <c r="D33" i="1"/>
  <c r="F25" i="1"/>
  <c r="E25" i="1"/>
  <c r="D25" i="1"/>
  <c r="F19" i="1"/>
  <c r="E19" i="1"/>
  <c r="D19" i="1"/>
  <c r="L84" i="1" l="1"/>
  <c r="Q82" i="1"/>
  <c r="T82" i="1" s="1"/>
  <c r="P82" i="1"/>
  <c r="S82" i="1" s="1"/>
  <c r="Q81" i="1"/>
  <c r="T81" i="1" s="1"/>
  <c r="P81" i="1"/>
  <c r="S81" i="1" s="1"/>
  <c r="Q80" i="1"/>
  <c r="T80" i="1" s="1"/>
  <c r="P80" i="1"/>
  <c r="S80" i="1" s="1"/>
  <c r="Q79" i="1"/>
  <c r="T79" i="1" s="1"/>
  <c r="P79" i="1"/>
  <c r="S79" i="1" s="1"/>
  <c r="Q78" i="1"/>
  <c r="T78" i="1" s="1"/>
  <c r="P78" i="1"/>
  <c r="S78" i="1" s="1"/>
  <c r="Q77" i="1"/>
  <c r="T77" i="1" s="1"/>
  <c r="P77" i="1"/>
  <c r="S77" i="1" s="1"/>
  <c r="Q76" i="1"/>
  <c r="T76" i="1" s="1"/>
  <c r="P76" i="1"/>
  <c r="S76" i="1" s="1"/>
  <c r="Q75" i="1"/>
  <c r="T75" i="1" s="1"/>
  <c r="P75" i="1"/>
  <c r="S75" i="1" s="1"/>
  <c r="Q73" i="1"/>
  <c r="T73" i="1" s="1"/>
  <c r="P73" i="1"/>
  <c r="S73" i="1" s="1"/>
  <c r="Q72" i="1"/>
  <c r="T72" i="1" s="1"/>
  <c r="P72" i="1"/>
  <c r="S72" i="1" s="1"/>
  <c r="Q71" i="1"/>
  <c r="T71" i="1" s="1"/>
  <c r="P71" i="1"/>
  <c r="S71" i="1" s="1"/>
  <c r="Q70" i="1"/>
  <c r="T70" i="1" s="1"/>
  <c r="P70" i="1"/>
  <c r="S70" i="1" s="1"/>
  <c r="Q69" i="1"/>
  <c r="T69" i="1" s="1"/>
  <c r="P69" i="1"/>
  <c r="S69" i="1" s="1"/>
  <c r="Q68" i="1"/>
  <c r="T68" i="1" s="1"/>
  <c r="P68" i="1"/>
  <c r="S68" i="1" s="1"/>
  <c r="Q67" i="1"/>
  <c r="T67" i="1" s="1"/>
  <c r="P67" i="1"/>
  <c r="S67" i="1" s="1"/>
  <c r="Q66" i="1"/>
  <c r="T66" i="1" s="1"/>
  <c r="P66" i="1"/>
  <c r="S66" i="1" s="1"/>
  <c r="Q65" i="1"/>
  <c r="T65" i="1" s="1"/>
  <c r="P65" i="1"/>
  <c r="S65" i="1" s="1"/>
  <c r="Q64" i="1"/>
  <c r="T64" i="1" s="1"/>
  <c r="P64" i="1"/>
  <c r="S64" i="1" s="1"/>
  <c r="Q63" i="1"/>
  <c r="T63" i="1" s="1"/>
  <c r="P63" i="1"/>
  <c r="S63" i="1" s="1"/>
  <c r="Q62" i="1"/>
  <c r="T62" i="1" s="1"/>
  <c r="P62" i="1"/>
  <c r="S62" i="1" s="1"/>
  <c r="Q61" i="1"/>
  <c r="T61" i="1" s="1"/>
  <c r="P61" i="1"/>
  <c r="S61" i="1" s="1"/>
  <c r="Q60" i="1"/>
  <c r="T60" i="1" s="1"/>
  <c r="P60" i="1"/>
  <c r="S60" i="1" s="1"/>
  <c r="Q59" i="1"/>
  <c r="T59" i="1" s="1"/>
  <c r="P59" i="1"/>
  <c r="S59" i="1" s="1"/>
  <c r="Q58" i="1"/>
  <c r="T58" i="1" s="1"/>
  <c r="P58" i="1"/>
  <c r="S58" i="1" s="1"/>
  <c r="Q56" i="1"/>
  <c r="T56" i="1" s="1"/>
  <c r="P56" i="1"/>
  <c r="S56" i="1" s="1"/>
  <c r="Q55" i="1"/>
  <c r="T55" i="1" s="1"/>
  <c r="P55" i="1"/>
  <c r="S55" i="1" s="1"/>
  <c r="Q54" i="1"/>
  <c r="T54" i="1" s="1"/>
  <c r="P54" i="1"/>
  <c r="S54" i="1" s="1"/>
  <c r="Q53" i="1"/>
  <c r="T53" i="1" s="1"/>
  <c r="P53" i="1"/>
  <c r="S53" i="1" s="1"/>
  <c r="Q52" i="1"/>
  <c r="T52" i="1" s="1"/>
  <c r="P52" i="1"/>
  <c r="S52" i="1" s="1"/>
  <c r="Q51" i="1"/>
  <c r="T51" i="1" s="1"/>
  <c r="P51" i="1"/>
  <c r="S51" i="1" s="1"/>
  <c r="Q50" i="1"/>
  <c r="T50" i="1" s="1"/>
  <c r="P50" i="1"/>
  <c r="S50" i="1" s="1"/>
  <c r="Q49" i="1"/>
  <c r="T49" i="1" s="1"/>
  <c r="P49" i="1"/>
  <c r="S49" i="1" s="1"/>
  <c r="Q48" i="1"/>
  <c r="T48" i="1" s="1"/>
  <c r="P48" i="1"/>
  <c r="S48" i="1" s="1"/>
  <c r="Q47" i="1"/>
  <c r="T47" i="1" s="1"/>
  <c r="P47" i="1"/>
  <c r="S47" i="1" s="1"/>
  <c r="Q46" i="1"/>
  <c r="T46" i="1" s="1"/>
  <c r="P46" i="1"/>
  <c r="S46" i="1" s="1"/>
  <c r="Q45" i="1"/>
  <c r="T45" i="1" s="1"/>
  <c r="P45" i="1"/>
  <c r="S45" i="1" s="1"/>
  <c r="Q44" i="1"/>
  <c r="T44" i="1" s="1"/>
  <c r="P44" i="1"/>
  <c r="S44" i="1" s="1"/>
  <c r="Q43" i="1"/>
  <c r="T43" i="1" s="1"/>
  <c r="P43" i="1"/>
  <c r="S43" i="1" s="1"/>
  <c r="Q42" i="1"/>
  <c r="T42" i="1" s="1"/>
  <c r="P42" i="1"/>
  <c r="S42" i="1" s="1"/>
  <c r="Q41" i="1"/>
  <c r="T41" i="1" s="1"/>
  <c r="P41" i="1"/>
  <c r="S41" i="1" s="1"/>
  <c r="Q40" i="1"/>
  <c r="T40" i="1" s="1"/>
  <c r="P40" i="1"/>
  <c r="S40" i="1" s="1"/>
  <c r="Q39" i="1"/>
  <c r="T39" i="1" s="1"/>
  <c r="P39" i="1"/>
  <c r="S39" i="1" s="1"/>
  <c r="Q38" i="1"/>
  <c r="T38" i="1" s="1"/>
  <c r="P38" i="1"/>
  <c r="S38" i="1" s="1"/>
  <c r="Q37" i="1"/>
  <c r="T37" i="1" s="1"/>
  <c r="P37" i="1"/>
  <c r="S37" i="1" s="1"/>
  <c r="Q36" i="1"/>
  <c r="T36" i="1" s="1"/>
  <c r="P36" i="1"/>
  <c r="S36" i="1" s="1"/>
  <c r="Q35" i="1"/>
  <c r="T35" i="1" s="1"/>
  <c r="P35" i="1"/>
  <c r="S35" i="1" s="1"/>
  <c r="Q34" i="1"/>
  <c r="T34" i="1" s="1"/>
  <c r="P34" i="1"/>
  <c r="S34" i="1" s="1"/>
  <c r="Q32" i="1"/>
  <c r="T32" i="1" s="1"/>
  <c r="P32" i="1"/>
  <c r="S32" i="1" s="1"/>
  <c r="Q31" i="1"/>
  <c r="T31" i="1" s="1"/>
  <c r="P31" i="1"/>
  <c r="S31" i="1" s="1"/>
  <c r="Q30" i="1"/>
  <c r="T30" i="1" s="1"/>
  <c r="P30" i="1"/>
  <c r="S30" i="1" s="1"/>
  <c r="Q29" i="1"/>
  <c r="T29" i="1" s="1"/>
  <c r="P29" i="1"/>
  <c r="S29" i="1" s="1"/>
  <c r="Q28" i="1"/>
  <c r="T28" i="1" s="1"/>
  <c r="P28" i="1"/>
  <c r="S28" i="1" s="1"/>
  <c r="Q27" i="1"/>
  <c r="T27" i="1" s="1"/>
  <c r="P27" i="1"/>
  <c r="S27" i="1" s="1"/>
  <c r="Q26" i="1"/>
  <c r="T26" i="1" s="1"/>
  <c r="P26" i="1"/>
  <c r="S26" i="1" s="1"/>
  <c r="Q24" i="1"/>
  <c r="T24" i="1" s="1"/>
  <c r="P24" i="1"/>
  <c r="S24" i="1" s="1"/>
  <c r="Q23" i="1"/>
  <c r="T23" i="1" s="1"/>
  <c r="P23" i="1"/>
  <c r="S23" i="1" s="1"/>
  <c r="Q22" i="1"/>
  <c r="T22" i="1" s="1"/>
  <c r="P22" i="1"/>
  <c r="S22" i="1" s="1"/>
  <c r="Q21" i="1"/>
  <c r="T21" i="1" s="1"/>
  <c r="P21" i="1"/>
  <c r="S21" i="1" s="1"/>
  <c r="Q20" i="1"/>
  <c r="T20" i="1" s="1"/>
  <c r="P20" i="1"/>
  <c r="S20" i="1" s="1"/>
  <c r="Q18" i="1"/>
  <c r="T18" i="1" s="1"/>
  <c r="P18" i="1"/>
  <c r="S18" i="1" s="1"/>
  <c r="Q17" i="1"/>
  <c r="T17" i="1" s="1"/>
  <c r="P17" i="1"/>
  <c r="S17" i="1" s="1"/>
  <c r="Q16" i="1"/>
  <c r="T16" i="1" s="1"/>
  <c r="P16" i="1"/>
  <c r="S16" i="1" s="1"/>
  <c r="Q15" i="1"/>
  <c r="T15" i="1" s="1"/>
  <c r="P15" i="1"/>
  <c r="S15" i="1" s="1"/>
  <c r="Q14" i="1"/>
  <c r="T14" i="1" s="1"/>
  <c r="P14" i="1"/>
  <c r="S14" i="1" s="1"/>
  <c r="Q13" i="1"/>
  <c r="T13" i="1" s="1"/>
  <c r="P13" i="1"/>
  <c r="S13" i="1" s="1"/>
  <c r="Q12" i="1"/>
  <c r="T12" i="1" s="1"/>
  <c r="P12" i="1"/>
  <c r="S12" i="1" s="1"/>
  <c r="Q11" i="1"/>
  <c r="T11" i="1" s="1"/>
  <c r="P11" i="1"/>
  <c r="S11" i="1" s="1"/>
  <c r="Q10" i="1"/>
  <c r="T10" i="1" s="1"/>
  <c r="P10" i="1"/>
  <c r="S10" i="1" s="1"/>
  <c r="Q9" i="1"/>
  <c r="T9" i="1" s="1"/>
  <c r="P9" i="1"/>
  <c r="S9" i="1" s="1"/>
  <c r="Q8" i="1"/>
  <c r="T8" i="1" s="1"/>
  <c r="P8" i="1"/>
  <c r="S8" i="1" s="1"/>
  <c r="Q7" i="1"/>
  <c r="T7" i="1" s="1"/>
  <c r="P7" i="1"/>
  <c r="S7" i="1" s="1"/>
  <c r="Q6" i="1"/>
  <c r="T6" i="1" s="1"/>
  <c r="P6" i="1"/>
  <c r="S6" i="1" s="1"/>
  <c r="Q5" i="1"/>
  <c r="T5" i="1" s="1"/>
  <c r="P5" i="1"/>
  <c r="S5" i="1" s="1"/>
  <c r="Q4" i="1"/>
  <c r="T4" i="1" s="1"/>
  <c r="P4" i="1"/>
  <c r="S4" i="1" s="1"/>
  <c r="Q3" i="1"/>
  <c r="T3" i="1" s="1"/>
  <c r="P3" i="1"/>
  <c r="S3" i="1" s="1"/>
  <c r="R3" i="1" l="1"/>
  <c r="U3" i="1" s="1"/>
  <c r="R4" i="1"/>
  <c r="U4" i="1" s="1"/>
  <c r="R5" i="1"/>
  <c r="U5" i="1" s="1"/>
  <c r="R6" i="1"/>
  <c r="U6" i="1" s="1"/>
  <c r="R7" i="1"/>
  <c r="U7" i="1" s="1"/>
  <c r="R8" i="1"/>
  <c r="U8" i="1" s="1"/>
  <c r="R9" i="1"/>
  <c r="U9" i="1" s="1"/>
  <c r="R10" i="1"/>
  <c r="U10" i="1" s="1"/>
  <c r="R11" i="1"/>
  <c r="U11" i="1" s="1"/>
  <c r="R12" i="1"/>
  <c r="U12" i="1" s="1"/>
  <c r="R13" i="1"/>
  <c r="U13" i="1" s="1"/>
  <c r="R14" i="1"/>
  <c r="U14" i="1" s="1"/>
  <c r="R15" i="1"/>
  <c r="U15" i="1" s="1"/>
  <c r="R16" i="1"/>
  <c r="U16" i="1" s="1"/>
  <c r="R17" i="1"/>
  <c r="U17" i="1" s="1"/>
  <c r="R18" i="1"/>
  <c r="U18" i="1" s="1"/>
  <c r="R20" i="1"/>
  <c r="U20" i="1" s="1"/>
  <c r="R21" i="1"/>
  <c r="U21" i="1" s="1"/>
  <c r="R22" i="1"/>
  <c r="U22" i="1" s="1"/>
  <c r="R23" i="1"/>
  <c r="U23" i="1" s="1"/>
  <c r="R24" i="1"/>
  <c r="U24" i="1" s="1"/>
  <c r="R26" i="1"/>
  <c r="U26" i="1" s="1"/>
  <c r="R27" i="1"/>
  <c r="U27" i="1" s="1"/>
  <c r="R28" i="1"/>
  <c r="U28" i="1" s="1"/>
  <c r="R29" i="1"/>
  <c r="U29" i="1" s="1"/>
  <c r="R30" i="1"/>
  <c r="U30" i="1" s="1"/>
  <c r="R31" i="1"/>
  <c r="U31" i="1" s="1"/>
  <c r="R32" i="1"/>
  <c r="U32" i="1" s="1"/>
  <c r="R34" i="1"/>
  <c r="U34" i="1" s="1"/>
  <c r="R35" i="1"/>
  <c r="U35" i="1" s="1"/>
  <c r="R36" i="1"/>
  <c r="U36" i="1" s="1"/>
  <c r="R37" i="1"/>
  <c r="U37" i="1" s="1"/>
  <c r="R38" i="1"/>
  <c r="U38" i="1" s="1"/>
  <c r="R39" i="1"/>
  <c r="U39" i="1" s="1"/>
  <c r="R40" i="1"/>
  <c r="U40" i="1" s="1"/>
  <c r="R41" i="1"/>
  <c r="U41" i="1" s="1"/>
  <c r="R42" i="1"/>
  <c r="U42" i="1" s="1"/>
  <c r="R43" i="1"/>
  <c r="U43" i="1" s="1"/>
  <c r="R44" i="1"/>
  <c r="U44" i="1" s="1"/>
  <c r="R45" i="1"/>
  <c r="U45" i="1" s="1"/>
  <c r="R46" i="1"/>
  <c r="U46" i="1" s="1"/>
  <c r="R47" i="1"/>
  <c r="U47" i="1" s="1"/>
  <c r="R48" i="1"/>
  <c r="U48" i="1" s="1"/>
  <c r="R49" i="1"/>
  <c r="U49" i="1" s="1"/>
  <c r="R50" i="1"/>
  <c r="U50" i="1" s="1"/>
  <c r="R51" i="1"/>
  <c r="U51" i="1" s="1"/>
  <c r="R52" i="1"/>
  <c r="U52" i="1" s="1"/>
  <c r="R53" i="1"/>
  <c r="U53" i="1" s="1"/>
  <c r="R54" i="1"/>
  <c r="U54" i="1" s="1"/>
  <c r="R55" i="1"/>
  <c r="U55" i="1" s="1"/>
  <c r="R56" i="1"/>
  <c r="U56" i="1" s="1"/>
  <c r="R58" i="1"/>
  <c r="U58" i="1" s="1"/>
  <c r="R59" i="1"/>
  <c r="U59" i="1" s="1"/>
  <c r="R60" i="1"/>
  <c r="U60" i="1" s="1"/>
  <c r="R61" i="1"/>
  <c r="U61" i="1" s="1"/>
  <c r="R62" i="1"/>
  <c r="U62" i="1" s="1"/>
  <c r="R63" i="1"/>
  <c r="U63" i="1" s="1"/>
  <c r="R64" i="1"/>
  <c r="U64" i="1" s="1"/>
  <c r="R65" i="1"/>
  <c r="U65" i="1" s="1"/>
  <c r="R66" i="1"/>
  <c r="U66" i="1" s="1"/>
  <c r="R67" i="1"/>
  <c r="U67" i="1" s="1"/>
  <c r="R68" i="1"/>
  <c r="U68" i="1" s="1"/>
  <c r="R69" i="1"/>
  <c r="U69" i="1" s="1"/>
  <c r="R70" i="1"/>
  <c r="U70" i="1" s="1"/>
  <c r="R71" i="1"/>
  <c r="U71" i="1" s="1"/>
  <c r="R72" i="1"/>
  <c r="U72" i="1" s="1"/>
  <c r="R73" i="1"/>
  <c r="U73" i="1" s="1"/>
  <c r="R75" i="1"/>
  <c r="U75" i="1" s="1"/>
  <c r="R76" i="1"/>
  <c r="U76" i="1" s="1"/>
  <c r="R77" i="1"/>
  <c r="U77" i="1" s="1"/>
  <c r="R78" i="1"/>
  <c r="U78" i="1" s="1"/>
  <c r="R79" i="1"/>
  <c r="U79" i="1" s="1"/>
  <c r="R80" i="1"/>
  <c r="U80" i="1" s="1"/>
  <c r="R81" i="1"/>
  <c r="U81" i="1" s="1"/>
  <c r="R82" i="1"/>
  <c r="U82" i="1" s="1"/>
  <c r="M84" i="1"/>
  <c r="N84" i="1"/>
  <c r="O84" i="1"/>
  <c r="J84" i="1"/>
  <c r="K84" i="1"/>
  <c r="I19" i="1" l="1"/>
  <c r="I33" i="1"/>
  <c r="I57" i="1"/>
  <c r="I74" i="1"/>
  <c r="I84" i="1" s="1"/>
  <c r="I83" i="1"/>
  <c r="G83" i="1" l="1"/>
  <c r="P83" i="1" s="1"/>
  <c r="H83" i="1"/>
  <c r="Q83" i="1" s="1"/>
  <c r="T83" i="1" s="1"/>
  <c r="G74" i="1"/>
  <c r="P74" i="1" s="1"/>
  <c r="H74" i="1"/>
  <c r="Q74" i="1" s="1"/>
  <c r="T74" i="1" s="1"/>
  <c r="G57" i="1"/>
  <c r="P57" i="1" s="1"/>
  <c r="H57" i="1"/>
  <c r="Q57" i="1" s="1"/>
  <c r="T57" i="1" s="1"/>
  <c r="G33" i="1"/>
  <c r="P33" i="1" s="1"/>
  <c r="H33" i="1"/>
  <c r="Q33" i="1" s="1"/>
  <c r="T33" i="1" s="1"/>
  <c r="P25" i="1"/>
  <c r="Q25" i="1"/>
  <c r="T25" i="1" s="1"/>
  <c r="H19" i="1"/>
  <c r="Q19" i="1" s="1"/>
  <c r="T19" i="1" s="1"/>
  <c r="G19" i="1"/>
  <c r="P19" i="1" s="1"/>
  <c r="E84" i="1"/>
  <c r="D84" i="1"/>
  <c r="S83" i="1" l="1"/>
  <c r="R83" i="1"/>
  <c r="U83" i="1" s="1"/>
  <c r="S74" i="1"/>
  <c r="R74" i="1"/>
  <c r="U74" i="1" s="1"/>
  <c r="S57" i="1"/>
  <c r="R57" i="1"/>
  <c r="U57" i="1" s="1"/>
  <c r="S33" i="1"/>
  <c r="R33" i="1"/>
  <c r="U33" i="1" s="1"/>
  <c r="S25" i="1"/>
  <c r="R25" i="1"/>
  <c r="U25" i="1" s="1"/>
  <c r="S19" i="1"/>
  <c r="R19" i="1"/>
  <c r="U19" i="1" s="1"/>
  <c r="F84" i="1"/>
  <c r="G84" i="1"/>
  <c r="H84" i="1"/>
  <c r="Q84" i="1" l="1"/>
  <c r="T84" i="1" s="1"/>
  <c r="P84" i="1"/>
  <c r="S84" i="1" l="1"/>
  <c r="R84" i="1"/>
  <c r="U84" i="1" s="1"/>
</calcChain>
</file>

<file path=xl/sharedStrings.xml><?xml version="1.0" encoding="utf-8"?>
<sst xmlns="http://schemas.openxmlformats.org/spreadsheetml/2006/main" count="259" uniqueCount="244">
  <si>
    <t>投票区</t>
  </si>
  <si>
    <t>北条第１</t>
  </si>
  <si>
    <t>北条第２</t>
  </si>
  <si>
    <t>小田</t>
  </si>
  <si>
    <t>大形</t>
  </si>
  <si>
    <t>神郡</t>
  </si>
  <si>
    <t>臼井</t>
  </si>
  <si>
    <t>小沢</t>
  </si>
  <si>
    <t>筑波</t>
  </si>
  <si>
    <t>沼田</t>
  </si>
  <si>
    <t>国松</t>
  </si>
  <si>
    <t>田中</t>
  </si>
  <si>
    <t>水守</t>
  </si>
  <si>
    <t>作谷</t>
  </si>
  <si>
    <t>安食</t>
  </si>
  <si>
    <t>菅間</t>
  </si>
  <si>
    <t>洞下</t>
  </si>
  <si>
    <t>大穂第１</t>
  </si>
  <si>
    <t>大穂第２</t>
  </si>
  <si>
    <t>大穂第３</t>
  </si>
  <si>
    <t>大穂第４</t>
  </si>
  <si>
    <t>大穂第５</t>
  </si>
  <si>
    <t>豊里第１</t>
  </si>
  <si>
    <t>豊里第２</t>
  </si>
  <si>
    <t>豊里第３</t>
  </si>
  <si>
    <t>豊里第４</t>
  </si>
  <si>
    <t>豊里第５</t>
  </si>
  <si>
    <t>豊里第６</t>
  </si>
  <si>
    <t>豊里第７</t>
  </si>
  <si>
    <t>谷田部第１</t>
  </si>
  <si>
    <t>谷田部第２</t>
  </si>
  <si>
    <t>谷田部第３</t>
  </si>
  <si>
    <t>谷田部第４</t>
  </si>
  <si>
    <t>真瀬第１</t>
  </si>
  <si>
    <t>真瀬第２</t>
  </si>
  <si>
    <t>真瀬第３</t>
  </si>
  <si>
    <t>島名第１</t>
  </si>
  <si>
    <t>島名第２</t>
  </si>
  <si>
    <t>島名第３</t>
  </si>
  <si>
    <t>苅間</t>
  </si>
  <si>
    <t>西平塚</t>
  </si>
  <si>
    <t>研究学園</t>
  </si>
  <si>
    <t>春日</t>
  </si>
  <si>
    <t>柳橋</t>
  </si>
  <si>
    <t>館野</t>
  </si>
  <si>
    <t>東</t>
  </si>
  <si>
    <t>稲岡</t>
  </si>
  <si>
    <t>西部</t>
  </si>
  <si>
    <t>手代木</t>
  </si>
  <si>
    <t>小野崎</t>
  </si>
  <si>
    <t>二の宮</t>
  </si>
  <si>
    <t>みどりの</t>
  </si>
  <si>
    <t>桜第１</t>
  </si>
  <si>
    <t>桜第２</t>
  </si>
  <si>
    <t>桜第３</t>
  </si>
  <si>
    <t>桜第４</t>
  </si>
  <si>
    <t>桜第５</t>
  </si>
  <si>
    <t>桜第６</t>
  </si>
  <si>
    <t>桜第７</t>
  </si>
  <si>
    <t>桜第８</t>
  </si>
  <si>
    <t>桜第９</t>
  </si>
  <si>
    <t>桜第１０</t>
  </si>
  <si>
    <t>桜第１１</t>
  </si>
  <si>
    <t>桜第１２</t>
  </si>
  <si>
    <t>桜第１３</t>
  </si>
  <si>
    <t>桜第１４</t>
  </si>
  <si>
    <t>桜第１５</t>
  </si>
  <si>
    <t>桜第１６</t>
  </si>
  <si>
    <t>茎崎第１</t>
  </si>
  <si>
    <t>茎崎第２</t>
  </si>
  <si>
    <t>茎崎第３</t>
  </si>
  <si>
    <t>茎崎第４</t>
  </si>
  <si>
    <t>茎崎第５</t>
  </si>
  <si>
    <t>茎崎第６</t>
  </si>
  <si>
    <t>茎崎第７</t>
  </si>
  <si>
    <t>茎崎第８</t>
  </si>
  <si>
    <t>合　計</t>
  </si>
  <si>
    <t>投票区番号</t>
    <rPh sb="3" eb="4">
      <t>バン</t>
    </rPh>
    <rPh sb="4" eb="5">
      <t>ゴウ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</si>
  <si>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</si>
  <si>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</si>
  <si>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</si>
  <si>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101</t>
    <phoneticPr fontId="18"/>
  </si>
  <si>
    <t>102</t>
    <phoneticPr fontId="18"/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</si>
  <si>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</si>
  <si>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</si>
  <si>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</si>
  <si>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</si>
  <si>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</si>
  <si>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</si>
  <si>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</si>
  <si>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</si>
  <si>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</si>
  <si>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</si>
  <si>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</si>
  <si>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</si>
  <si>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</si>
  <si>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</si>
  <si>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201</t>
    <phoneticPr fontId="18"/>
  </si>
  <si>
    <t>202</t>
    <phoneticPr fontId="18"/>
  </si>
  <si>
    <t>203</t>
    <phoneticPr fontId="18"/>
  </si>
  <si>
    <t>204</t>
    <phoneticPr fontId="18"/>
  </si>
  <si>
    <t>205</t>
    <phoneticPr fontId="18"/>
  </si>
  <si>
    <t>301</t>
    <phoneticPr fontId="18"/>
  </si>
  <si>
    <t>302</t>
    <phoneticPr fontId="18"/>
  </si>
  <si>
    <t>303</t>
  </si>
  <si>
    <t>304</t>
  </si>
  <si>
    <t>305</t>
  </si>
  <si>
    <t>306</t>
  </si>
  <si>
    <t>307</t>
  </si>
  <si>
    <t>401</t>
    <phoneticPr fontId="18"/>
  </si>
  <si>
    <t>402</t>
    <phoneticPr fontId="18"/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</si>
  <si>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</si>
  <si>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</si>
  <si>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</si>
  <si>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</si>
  <si>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</si>
  <si>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</si>
  <si>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</si>
  <si>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</si>
  <si>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</si>
  <si>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</si>
  <si>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</si>
  <si>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</si>
  <si>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</si>
  <si>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</si>
  <si>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</si>
  <si>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</si>
  <si>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</si>
  <si>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</si>
  <si>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</si>
  <si>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</si>
  <si>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</si>
  <si>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501</t>
    <phoneticPr fontId="18"/>
  </si>
  <si>
    <t>502</t>
    <phoneticPr fontId="18"/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</si>
  <si>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</si>
  <si>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</si>
  <si>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</si>
  <si>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</si>
  <si>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</si>
  <si>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</si>
  <si>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</si>
  <si>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</si>
  <si>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</si>
  <si>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</si>
  <si>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</si>
  <si>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</si>
  <si>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</si>
  <si>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</si>
  <si>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601</t>
    <phoneticPr fontId="18"/>
  </si>
  <si>
    <t>602</t>
    <phoneticPr fontId="18"/>
  </si>
  <si>
    <t>603</t>
  </si>
  <si>
    <t>604</t>
  </si>
  <si>
    <t>605</t>
  </si>
  <si>
    <t>606</t>
  </si>
  <si>
    <t>607</t>
  </si>
  <si>
    <t>608</t>
  </si>
  <si>
    <t>筑波地区計</t>
    <rPh sb="0" eb="2">
      <t>ツクバ</t>
    </rPh>
    <rPh sb="2" eb="4">
      <t>チク</t>
    </rPh>
    <rPh sb="4" eb="5">
      <t>ケイ</t>
    </rPh>
    <phoneticPr fontId="18"/>
  </si>
  <si>
    <t>大穂地区計</t>
    <rPh sb="0" eb="2">
      <t>オオホ</t>
    </rPh>
    <rPh sb="2" eb="4">
      <t>チク</t>
    </rPh>
    <rPh sb="4" eb="5">
      <t>ケイ</t>
    </rPh>
    <phoneticPr fontId="18"/>
  </si>
  <si>
    <t>豊里地区計</t>
    <rPh sb="0" eb="2">
      <t>トヨサト</t>
    </rPh>
    <rPh sb="2" eb="4">
      <t>チク</t>
    </rPh>
    <rPh sb="4" eb="5">
      <t>ケイ</t>
    </rPh>
    <phoneticPr fontId="18"/>
  </si>
  <si>
    <t>谷田部地区計</t>
    <rPh sb="0" eb="3">
      <t>ヤタベ</t>
    </rPh>
    <rPh sb="3" eb="5">
      <t>チク</t>
    </rPh>
    <rPh sb="5" eb="6">
      <t>ケイ</t>
    </rPh>
    <phoneticPr fontId="18"/>
  </si>
  <si>
    <t>桜地区計</t>
    <rPh sb="0" eb="1">
      <t>サクラ</t>
    </rPh>
    <rPh sb="1" eb="3">
      <t>チク</t>
    </rPh>
    <rPh sb="3" eb="4">
      <t>ケイ</t>
    </rPh>
    <phoneticPr fontId="18"/>
  </si>
  <si>
    <t>茎崎地区計</t>
    <rPh sb="0" eb="2">
      <t>クキザキ</t>
    </rPh>
    <rPh sb="2" eb="4">
      <t>チク</t>
    </rPh>
    <rPh sb="4" eb="5">
      <t>ケイ</t>
    </rPh>
    <phoneticPr fontId="18"/>
  </si>
  <si>
    <t>有権者数（Ａ）</t>
    <rPh sb="0" eb="3">
      <t>ユウケンシャ</t>
    </rPh>
    <rPh sb="3" eb="4">
      <t>スウ</t>
    </rPh>
    <phoneticPr fontId="18"/>
  </si>
  <si>
    <t>当日投票者数（Ｂ）</t>
    <rPh sb="0" eb="2">
      <t>トウジツ</t>
    </rPh>
    <rPh sb="2" eb="4">
      <t>トウヒョウ</t>
    </rPh>
    <rPh sb="4" eb="5">
      <t>シャ</t>
    </rPh>
    <rPh sb="5" eb="6">
      <t>スウ</t>
    </rPh>
    <phoneticPr fontId="18"/>
  </si>
  <si>
    <t>期日前投票者数（Ｃ）</t>
    <rPh sb="0" eb="2">
      <t>キジツ</t>
    </rPh>
    <rPh sb="2" eb="3">
      <t>マエ</t>
    </rPh>
    <rPh sb="3" eb="6">
      <t>トウヒョウシャ</t>
    </rPh>
    <rPh sb="6" eb="7">
      <t>スウ</t>
    </rPh>
    <phoneticPr fontId="18"/>
  </si>
  <si>
    <t>不在者投票者数（Ｄ）</t>
    <rPh sb="0" eb="3">
      <t>フザイシャ</t>
    </rPh>
    <rPh sb="3" eb="6">
      <t>トウヒョウシャ</t>
    </rPh>
    <rPh sb="6" eb="7">
      <t>スウ</t>
    </rPh>
    <phoneticPr fontId="18"/>
  </si>
  <si>
    <t>投票者数(B+C+D)（Ｅ）</t>
    <rPh sb="0" eb="3">
      <t>トウヒョウシャ</t>
    </rPh>
    <rPh sb="3" eb="4">
      <t>スウ</t>
    </rPh>
    <phoneticPr fontId="18"/>
  </si>
  <si>
    <t>投票率（Ｅ/Ａ×100）</t>
    <rPh sb="0" eb="2">
      <t>トウヒョウ</t>
    </rPh>
    <rPh sb="2" eb="3">
      <t>リツ</t>
    </rPh>
    <phoneticPr fontId="18"/>
  </si>
  <si>
    <t>投票所</t>
    <rPh sb="0" eb="2">
      <t>トウヒョウ</t>
    </rPh>
    <rPh sb="2" eb="3">
      <t>ジョ</t>
    </rPh>
    <phoneticPr fontId="18"/>
  </si>
  <si>
    <t>市立市民ホールつくばね</t>
    <rPh sb="0" eb="2">
      <t>シリツ</t>
    </rPh>
    <rPh sb="2" eb="4">
      <t>シミン</t>
    </rPh>
    <phoneticPr fontId="1"/>
  </si>
  <si>
    <t>市立筑波総合体育館</t>
    <rPh sb="0" eb="2">
      <t>シリツ</t>
    </rPh>
    <rPh sb="2" eb="4">
      <t>ツクバ</t>
    </rPh>
    <rPh sb="4" eb="6">
      <t>ソウゴウ</t>
    </rPh>
    <rPh sb="6" eb="9">
      <t>タイイクカン</t>
    </rPh>
    <phoneticPr fontId="1"/>
  </si>
  <si>
    <t>市立小田児童館</t>
    <rPh sb="0" eb="2">
      <t>シリツ</t>
    </rPh>
    <rPh sb="2" eb="4">
      <t>オダ</t>
    </rPh>
    <rPh sb="4" eb="7">
      <t>ジドウカン</t>
    </rPh>
    <phoneticPr fontId="1"/>
  </si>
  <si>
    <t>大形地区集会所</t>
    <rPh sb="0" eb="2">
      <t>オオガタ</t>
    </rPh>
    <rPh sb="2" eb="4">
      <t>チク</t>
    </rPh>
    <rPh sb="4" eb="7">
      <t>シュウカイジョ</t>
    </rPh>
    <phoneticPr fontId="1"/>
  </si>
  <si>
    <t>市立田井小学校</t>
    <rPh sb="0" eb="2">
      <t>シリツ</t>
    </rPh>
    <rPh sb="2" eb="4">
      <t>タイ</t>
    </rPh>
    <rPh sb="4" eb="7">
      <t>ショウガッコウ</t>
    </rPh>
    <phoneticPr fontId="1"/>
  </si>
  <si>
    <t>臼井児童館</t>
    <rPh sb="0" eb="2">
      <t>ウスイ</t>
    </rPh>
    <rPh sb="2" eb="5">
      <t>ジドウカン</t>
    </rPh>
    <phoneticPr fontId="1"/>
  </si>
  <si>
    <t>小沢児童館</t>
    <rPh sb="0" eb="2">
      <t>オザワ</t>
    </rPh>
    <rPh sb="2" eb="5">
      <t>ジドウカン</t>
    </rPh>
    <phoneticPr fontId="1"/>
  </si>
  <si>
    <t>市立教育相談センター</t>
    <rPh sb="0" eb="2">
      <t>シリツ</t>
    </rPh>
    <rPh sb="2" eb="4">
      <t>キョウイク</t>
    </rPh>
    <rPh sb="4" eb="6">
      <t>ソウダン</t>
    </rPh>
    <phoneticPr fontId="1"/>
  </si>
  <si>
    <t>下田中児童館</t>
    <rPh sb="0" eb="1">
      <t>シタ</t>
    </rPh>
    <rPh sb="1" eb="3">
      <t>タナカ</t>
    </rPh>
    <rPh sb="3" eb="6">
      <t>ジドウカン</t>
    </rPh>
    <phoneticPr fontId="1"/>
  </si>
  <si>
    <t>水守地区研修センター</t>
    <rPh sb="0" eb="2">
      <t>ミモリ</t>
    </rPh>
    <rPh sb="2" eb="4">
      <t>チク</t>
    </rPh>
    <rPh sb="4" eb="6">
      <t>ケンシュウ</t>
    </rPh>
    <phoneticPr fontId="1"/>
  </si>
  <si>
    <t>安食公民館</t>
    <rPh sb="0" eb="2">
      <t>アジキ</t>
    </rPh>
    <rPh sb="2" eb="5">
      <t>コウミンカン</t>
    </rPh>
    <phoneticPr fontId="1"/>
  </si>
  <si>
    <t>洞下中宿児童館</t>
    <rPh sb="0" eb="2">
      <t>ホラゲ</t>
    </rPh>
    <rPh sb="2" eb="3">
      <t>ナカ</t>
    </rPh>
    <rPh sb="3" eb="4">
      <t>シュク</t>
    </rPh>
    <rPh sb="4" eb="7">
      <t>ジドウカン</t>
    </rPh>
    <phoneticPr fontId="1"/>
  </si>
  <si>
    <t>市立大穂体育館</t>
    <rPh sb="0" eb="3">
      <t>シリツダイ</t>
    </rPh>
    <rPh sb="3" eb="4">
      <t>ホ</t>
    </rPh>
    <rPh sb="4" eb="7">
      <t>タイイクカン</t>
    </rPh>
    <phoneticPr fontId="1"/>
  </si>
  <si>
    <t>市立大穂幼稚園</t>
    <rPh sb="0" eb="3">
      <t>シリツダイ</t>
    </rPh>
    <rPh sb="3" eb="4">
      <t>ホ</t>
    </rPh>
    <rPh sb="4" eb="7">
      <t>ヨウチエン</t>
    </rPh>
    <phoneticPr fontId="1"/>
  </si>
  <si>
    <t>市立要小学校</t>
    <rPh sb="0" eb="2">
      <t>シリツ</t>
    </rPh>
    <rPh sb="2" eb="3">
      <t>カナメ</t>
    </rPh>
    <rPh sb="3" eb="6">
      <t>ショウガッコウ</t>
    </rPh>
    <phoneticPr fontId="1"/>
  </si>
  <si>
    <t>市立吉沼交流センター</t>
    <rPh sb="4" eb="6">
      <t>コウリュウ</t>
    </rPh>
    <phoneticPr fontId="1"/>
  </si>
  <si>
    <t>市立吉沼体育館</t>
    <rPh sb="0" eb="2">
      <t>シリツ</t>
    </rPh>
    <rPh sb="2" eb="4">
      <t>ヨシヌマ</t>
    </rPh>
    <rPh sb="4" eb="7">
      <t>タイイクカン</t>
    </rPh>
    <phoneticPr fontId="1"/>
  </si>
  <si>
    <t>大宿公民館</t>
    <rPh sb="0" eb="1">
      <t>ダイ</t>
    </rPh>
    <rPh sb="1" eb="2">
      <t>ヤド</t>
    </rPh>
    <rPh sb="2" eb="5">
      <t>コウミンカン</t>
    </rPh>
    <phoneticPr fontId="1"/>
  </si>
  <si>
    <t>市立上郷児童館</t>
    <rPh sb="0" eb="2">
      <t>シリツ</t>
    </rPh>
    <rPh sb="2" eb="4">
      <t>カミサト</t>
    </rPh>
    <rPh sb="4" eb="7">
      <t>ジドウカン</t>
    </rPh>
    <phoneticPr fontId="1"/>
  </si>
  <si>
    <t>市立今鹿島小学校</t>
    <rPh sb="0" eb="2">
      <t>シリツ</t>
    </rPh>
    <rPh sb="2" eb="3">
      <t>イマ</t>
    </rPh>
    <rPh sb="3" eb="5">
      <t>カシマ</t>
    </rPh>
    <rPh sb="5" eb="8">
      <t>ショウガッコウ</t>
    </rPh>
    <phoneticPr fontId="1"/>
  </si>
  <si>
    <t>田倉農村集落センター</t>
    <rPh sb="0" eb="2">
      <t>タクラ</t>
    </rPh>
    <rPh sb="2" eb="4">
      <t>ノウソン</t>
    </rPh>
    <rPh sb="4" eb="6">
      <t>シュウラク</t>
    </rPh>
    <phoneticPr fontId="1"/>
  </si>
  <si>
    <t>市立沼崎小学校</t>
    <rPh sb="0" eb="2">
      <t>シリツ</t>
    </rPh>
    <rPh sb="2" eb="4">
      <t>ヌマザキ</t>
    </rPh>
    <rPh sb="4" eb="7">
      <t>ショウガッコウ</t>
    </rPh>
    <phoneticPr fontId="1"/>
  </si>
  <si>
    <t>市立東光台体育館</t>
    <rPh sb="0" eb="2">
      <t>シリツ</t>
    </rPh>
    <rPh sb="2" eb="3">
      <t>トウ</t>
    </rPh>
    <rPh sb="3" eb="4">
      <t>コウ</t>
    </rPh>
    <rPh sb="4" eb="5">
      <t>ダイ</t>
    </rPh>
    <rPh sb="5" eb="7">
      <t>タイイク</t>
    </rPh>
    <rPh sb="7" eb="8">
      <t>コウミンカン</t>
    </rPh>
    <phoneticPr fontId="1"/>
  </si>
  <si>
    <t>市立谷田部総合体育館</t>
    <rPh sb="0" eb="2">
      <t>シリツ</t>
    </rPh>
    <rPh sb="2" eb="5">
      <t>ヤタベ</t>
    </rPh>
    <rPh sb="5" eb="7">
      <t>ソウゴウ</t>
    </rPh>
    <rPh sb="7" eb="10">
      <t>タイイクカン</t>
    </rPh>
    <phoneticPr fontId="1"/>
  </si>
  <si>
    <t>飯田中野生活改善センター</t>
    <rPh sb="0" eb="2">
      <t>イイダ</t>
    </rPh>
    <rPh sb="2" eb="3">
      <t>ジュウ</t>
    </rPh>
    <rPh sb="3" eb="4">
      <t>ノ</t>
    </rPh>
    <rPh sb="4" eb="6">
      <t>セイカツ</t>
    </rPh>
    <rPh sb="6" eb="8">
      <t>カイゼン</t>
    </rPh>
    <phoneticPr fontId="1"/>
  </si>
  <si>
    <t>市立福祉支援センターやたべ</t>
    <rPh sb="0" eb="2">
      <t>シリツ</t>
    </rPh>
    <rPh sb="2" eb="4">
      <t>フクシ</t>
    </rPh>
    <rPh sb="4" eb="6">
      <t>シエン</t>
    </rPh>
    <phoneticPr fontId="1"/>
  </si>
  <si>
    <t>市立谷田部南小学校</t>
    <rPh sb="0" eb="2">
      <t>シリツ</t>
    </rPh>
    <rPh sb="2" eb="5">
      <t>ヤタベ</t>
    </rPh>
    <rPh sb="5" eb="6">
      <t>ミナミ</t>
    </rPh>
    <rPh sb="6" eb="9">
      <t>ショウガッコウ</t>
    </rPh>
    <phoneticPr fontId="1"/>
  </si>
  <si>
    <t>市立真瀬保育所</t>
    <rPh sb="0" eb="2">
      <t>シリツ</t>
    </rPh>
    <rPh sb="2" eb="3">
      <t>マコト</t>
    </rPh>
    <rPh sb="3" eb="4">
      <t>セ</t>
    </rPh>
    <rPh sb="4" eb="6">
      <t>ホイク</t>
    </rPh>
    <rPh sb="6" eb="7">
      <t>ジョ</t>
    </rPh>
    <phoneticPr fontId="1"/>
  </si>
  <si>
    <t>真瀬総合センター</t>
    <rPh sb="0" eb="1">
      <t>マコト</t>
    </rPh>
    <rPh sb="1" eb="2">
      <t>セ</t>
    </rPh>
    <rPh sb="2" eb="4">
      <t>ソウゴウ</t>
    </rPh>
    <phoneticPr fontId="1"/>
  </si>
  <si>
    <t>高須賀地区研修センター</t>
    <rPh sb="0" eb="3">
      <t>タカスカ</t>
    </rPh>
    <rPh sb="3" eb="5">
      <t>チク</t>
    </rPh>
    <rPh sb="5" eb="7">
      <t>ケンシュウ</t>
    </rPh>
    <phoneticPr fontId="1"/>
  </si>
  <si>
    <t>市立島名交流センター</t>
    <rPh sb="0" eb="2">
      <t>シリツ</t>
    </rPh>
    <rPh sb="2" eb="3">
      <t>シマ</t>
    </rPh>
    <rPh sb="3" eb="4">
      <t>メイ</t>
    </rPh>
    <rPh sb="4" eb="6">
      <t>コウリュウ</t>
    </rPh>
    <phoneticPr fontId="1"/>
  </si>
  <si>
    <t>榎内集会所</t>
    <rPh sb="0" eb="1">
      <t>エノキ</t>
    </rPh>
    <rPh sb="1" eb="2">
      <t>ナイ</t>
    </rPh>
    <rPh sb="2" eb="5">
      <t>シュウカイジョ</t>
    </rPh>
    <phoneticPr fontId="1"/>
  </si>
  <si>
    <t>上河原崎農村集落センター</t>
    <rPh sb="0" eb="3">
      <t>カミガワラ</t>
    </rPh>
    <rPh sb="3" eb="4">
      <t>ザキ</t>
    </rPh>
    <rPh sb="4" eb="6">
      <t>ノウソン</t>
    </rPh>
    <rPh sb="6" eb="8">
      <t>シュウラク</t>
    </rPh>
    <phoneticPr fontId="1"/>
  </si>
  <si>
    <t>市立葛城小学校</t>
    <rPh sb="0" eb="2">
      <t>シリツ</t>
    </rPh>
    <rPh sb="2" eb="4">
      <t>カツラギ</t>
    </rPh>
    <rPh sb="4" eb="7">
      <t>ショウガッコウ</t>
    </rPh>
    <phoneticPr fontId="1"/>
  </si>
  <si>
    <t>西平塚集落センター</t>
    <rPh sb="0" eb="1">
      <t>ニシ</t>
    </rPh>
    <rPh sb="1" eb="3">
      <t>ヒラツカ</t>
    </rPh>
    <rPh sb="3" eb="5">
      <t>シュウラク</t>
    </rPh>
    <phoneticPr fontId="1"/>
  </si>
  <si>
    <t>つくば市役所</t>
    <rPh sb="3" eb="6">
      <t>シヤクショ</t>
    </rPh>
    <phoneticPr fontId="1"/>
  </si>
  <si>
    <t>市立春日交流センター</t>
    <rPh sb="0" eb="2">
      <t>シリツ</t>
    </rPh>
    <rPh sb="2" eb="4">
      <t>シュンジツ</t>
    </rPh>
    <rPh sb="4" eb="6">
      <t>コウリュウ</t>
    </rPh>
    <phoneticPr fontId="1"/>
  </si>
  <si>
    <t>市立柳橋小学校</t>
    <rPh sb="0" eb="2">
      <t>シリツ</t>
    </rPh>
    <rPh sb="2" eb="4">
      <t>ヤナギバシ</t>
    </rPh>
    <rPh sb="4" eb="7">
      <t>ショウガッコウ</t>
    </rPh>
    <phoneticPr fontId="1"/>
  </si>
  <si>
    <t>市立小野川交流センター</t>
    <rPh sb="0" eb="2">
      <t>シリツ</t>
    </rPh>
    <rPh sb="2" eb="4">
      <t>オノ</t>
    </rPh>
    <rPh sb="4" eb="5">
      <t>ガワ</t>
    </rPh>
    <rPh sb="5" eb="7">
      <t>コウリュウ</t>
    </rPh>
    <phoneticPr fontId="1"/>
  </si>
  <si>
    <t>市立東児童館</t>
    <rPh sb="0" eb="2">
      <t>シリツ</t>
    </rPh>
    <rPh sb="2" eb="3">
      <t>ヒガシ</t>
    </rPh>
    <rPh sb="3" eb="6">
      <t>ジドウカン</t>
    </rPh>
    <phoneticPr fontId="1"/>
  </si>
  <si>
    <t>市立稲岡保育所</t>
    <rPh sb="0" eb="2">
      <t>シリツ</t>
    </rPh>
    <rPh sb="2" eb="4">
      <t>イナオカ</t>
    </rPh>
    <rPh sb="4" eb="6">
      <t>ホイク</t>
    </rPh>
    <rPh sb="6" eb="7">
      <t>ジョ</t>
    </rPh>
    <phoneticPr fontId="1"/>
  </si>
  <si>
    <t>市立上横場保育所</t>
    <rPh sb="0" eb="2">
      <t>シリツ</t>
    </rPh>
    <rPh sb="2" eb="3">
      <t>ジョウ</t>
    </rPh>
    <rPh sb="3" eb="4">
      <t>ヨコ</t>
    </rPh>
    <rPh sb="4" eb="5">
      <t>バ</t>
    </rPh>
    <rPh sb="5" eb="7">
      <t>ホイク</t>
    </rPh>
    <rPh sb="7" eb="8">
      <t>ジョ</t>
    </rPh>
    <phoneticPr fontId="1"/>
  </si>
  <si>
    <t>市立手代木南小学校</t>
    <rPh sb="0" eb="2">
      <t>シリツ</t>
    </rPh>
    <rPh sb="2" eb="5">
      <t>テシロギ</t>
    </rPh>
    <rPh sb="5" eb="6">
      <t>ミナミ</t>
    </rPh>
    <rPh sb="6" eb="9">
      <t>ショウガッコウ</t>
    </rPh>
    <phoneticPr fontId="1"/>
  </si>
  <si>
    <t>小野崎研修センター</t>
    <rPh sb="0" eb="2">
      <t>オノ</t>
    </rPh>
    <rPh sb="2" eb="3">
      <t>サキ</t>
    </rPh>
    <rPh sb="3" eb="5">
      <t>ケンシュウ</t>
    </rPh>
    <phoneticPr fontId="1"/>
  </si>
  <si>
    <t>市立二の宮小学校</t>
    <rPh sb="0" eb="2">
      <t>シリツ</t>
    </rPh>
    <rPh sb="2" eb="3">
      <t>ニ</t>
    </rPh>
    <rPh sb="4" eb="5">
      <t>ミヤ</t>
    </rPh>
    <rPh sb="5" eb="8">
      <t>ショウガッコウ</t>
    </rPh>
    <phoneticPr fontId="1"/>
  </si>
  <si>
    <t>市立桜交流センター</t>
    <rPh sb="0" eb="2">
      <t>シリツ</t>
    </rPh>
    <rPh sb="2" eb="3">
      <t>サクラ</t>
    </rPh>
    <rPh sb="3" eb="5">
      <t>コウリュウ</t>
    </rPh>
    <phoneticPr fontId="1"/>
  </si>
  <si>
    <t>吉瀬集落センター</t>
    <rPh sb="0" eb="2">
      <t>ヨシセ</t>
    </rPh>
    <rPh sb="2" eb="4">
      <t>シュウラク</t>
    </rPh>
    <phoneticPr fontId="1"/>
  </si>
  <si>
    <t>上ノ室北部公民館</t>
    <rPh sb="0" eb="1">
      <t>ウエ</t>
    </rPh>
    <rPh sb="2" eb="3">
      <t>ムロ</t>
    </rPh>
    <rPh sb="3" eb="5">
      <t>ホクブ</t>
    </rPh>
    <rPh sb="5" eb="8">
      <t>コウミンカン</t>
    </rPh>
    <phoneticPr fontId="1"/>
  </si>
  <si>
    <t>下大角豆研修センター</t>
    <rPh sb="0" eb="1">
      <t>シタ</t>
    </rPh>
    <rPh sb="1" eb="2">
      <t>ダイ</t>
    </rPh>
    <rPh sb="2" eb="3">
      <t>カド</t>
    </rPh>
    <rPh sb="3" eb="4">
      <t>マメ</t>
    </rPh>
    <rPh sb="4" eb="6">
      <t>ケンシュウ</t>
    </rPh>
    <phoneticPr fontId="1"/>
  </si>
  <si>
    <t>市立広岡交流センター</t>
    <rPh sb="0" eb="2">
      <t>シリツ</t>
    </rPh>
    <rPh sb="2" eb="4">
      <t>ヒロオカ</t>
    </rPh>
    <rPh sb="4" eb="6">
      <t>コウリュウ</t>
    </rPh>
    <phoneticPr fontId="1"/>
  </si>
  <si>
    <t>大角豆南部研修ｾﾝﾀｰ</t>
  </si>
  <si>
    <t>市立並木交流センター</t>
    <rPh sb="2" eb="4">
      <t>ナミキ</t>
    </rPh>
    <rPh sb="4" eb="6">
      <t>コウリュウ</t>
    </rPh>
    <phoneticPr fontId="1"/>
  </si>
  <si>
    <t>市立並木小学校</t>
    <rPh sb="0" eb="2">
      <t>シリツ</t>
    </rPh>
    <rPh sb="2" eb="4">
      <t>ナミキ</t>
    </rPh>
    <rPh sb="4" eb="7">
      <t>ショウガッコウ</t>
    </rPh>
    <phoneticPr fontId="1"/>
  </si>
  <si>
    <t>市立竹園交流センター</t>
    <rPh sb="0" eb="2">
      <t>シリツ</t>
    </rPh>
    <rPh sb="2" eb="3">
      <t>タケ</t>
    </rPh>
    <rPh sb="3" eb="4">
      <t>エン</t>
    </rPh>
    <rPh sb="4" eb="6">
      <t>コウリュウ</t>
    </rPh>
    <phoneticPr fontId="1"/>
  </si>
  <si>
    <t>市立吾妻幼稚園</t>
    <rPh sb="0" eb="2">
      <t>シリツ</t>
    </rPh>
    <rPh sb="2" eb="4">
      <t>アガツマ</t>
    </rPh>
    <rPh sb="4" eb="7">
      <t>ヨウチエン</t>
    </rPh>
    <phoneticPr fontId="1"/>
  </si>
  <si>
    <t>市立吾妻東児童館</t>
    <rPh sb="0" eb="2">
      <t>シリツ</t>
    </rPh>
    <rPh sb="2" eb="4">
      <t>アガツマ</t>
    </rPh>
    <rPh sb="4" eb="5">
      <t>ヒガシ</t>
    </rPh>
    <rPh sb="5" eb="8">
      <t>ジドウカン</t>
    </rPh>
    <phoneticPr fontId="1"/>
  </si>
  <si>
    <t>市立吾妻中学校</t>
    <rPh sb="0" eb="2">
      <t>シリツ</t>
    </rPh>
    <rPh sb="2" eb="4">
      <t>アガツマ</t>
    </rPh>
    <rPh sb="4" eb="7">
      <t>チュウガッコウ</t>
    </rPh>
    <phoneticPr fontId="1"/>
  </si>
  <si>
    <t>台坪コミュニティセンター</t>
    <rPh sb="0" eb="1">
      <t>ダイ</t>
    </rPh>
    <rPh sb="1" eb="2">
      <t>ツボ</t>
    </rPh>
    <phoneticPr fontId="1"/>
  </si>
  <si>
    <t>市立栗原交流センター</t>
    <rPh sb="0" eb="2">
      <t>シリツ</t>
    </rPh>
    <rPh sb="2" eb="4">
      <t>クリハラ</t>
    </rPh>
    <rPh sb="4" eb="6">
      <t>コウリュウ</t>
    </rPh>
    <phoneticPr fontId="1"/>
  </si>
  <si>
    <t>妻木研修センター</t>
    <rPh sb="0" eb="1">
      <t>ツマ</t>
    </rPh>
    <rPh sb="1" eb="2">
      <t>キ</t>
    </rPh>
    <rPh sb="2" eb="4">
      <t>ケンシュウ</t>
    </rPh>
    <phoneticPr fontId="1"/>
  </si>
  <si>
    <t>市立桜保健センター</t>
    <rPh sb="1" eb="2">
      <t>タ</t>
    </rPh>
    <rPh sb="2" eb="3">
      <t>サクラ</t>
    </rPh>
    <rPh sb="3" eb="5">
      <t>ホケン</t>
    </rPh>
    <phoneticPr fontId="1"/>
  </si>
  <si>
    <t>市立茎崎保健センター</t>
    <rPh sb="0" eb="2">
      <t>シリツ</t>
    </rPh>
    <rPh sb="2" eb="4">
      <t>クキザキ</t>
    </rPh>
    <rPh sb="4" eb="6">
      <t>ホケン</t>
    </rPh>
    <phoneticPr fontId="1"/>
  </si>
  <si>
    <t>市立高﨑中学校</t>
    <rPh sb="2" eb="3">
      <t>タカシ</t>
    </rPh>
    <rPh sb="3" eb="4">
      <t>サキ</t>
    </rPh>
    <rPh sb="4" eb="5">
      <t>ナカ</t>
    </rPh>
    <rPh sb="5" eb="7">
      <t>ガッコウ</t>
    </rPh>
    <phoneticPr fontId="1"/>
  </si>
  <si>
    <t>若栗研修センター</t>
    <rPh sb="0" eb="2">
      <t>ワカグリ</t>
    </rPh>
    <rPh sb="2" eb="4">
      <t>ケンシュウ</t>
    </rPh>
    <phoneticPr fontId="1"/>
  </si>
  <si>
    <t>市立茎崎第二小学校</t>
    <rPh sb="0" eb="2">
      <t>シリツ</t>
    </rPh>
    <rPh sb="2" eb="4">
      <t>クキザキ</t>
    </rPh>
    <rPh sb="4" eb="5">
      <t>ダイ</t>
    </rPh>
    <rPh sb="5" eb="6">
      <t>2</t>
    </rPh>
    <rPh sb="6" eb="9">
      <t>ショウガッコウ</t>
    </rPh>
    <phoneticPr fontId="1"/>
  </si>
  <si>
    <t>高見原１丁目会館</t>
    <rPh sb="0" eb="2">
      <t>コウケン</t>
    </rPh>
    <rPh sb="2" eb="3">
      <t>ハラ</t>
    </rPh>
    <rPh sb="4" eb="6">
      <t>チョウメ</t>
    </rPh>
    <rPh sb="6" eb="8">
      <t>カイカン</t>
    </rPh>
    <phoneticPr fontId="1"/>
  </si>
  <si>
    <t>森の里公会堂</t>
    <rPh sb="0" eb="1">
      <t>モリ</t>
    </rPh>
    <rPh sb="2" eb="3">
      <t>サト</t>
    </rPh>
    <rPh sb="3" eb="6">
      <t>コウカイドウ</t>
    </rPh>
    <phoneticPr fontId="1"/>
  </si>
  <si>
    <t>自由ヶ丘公民館</t>
    <rPh sb="0" eb="4">
      <t>ジユウガオカ</t>
    </rPh>
    <rPh sb="4" eb="7">
      <t>コウミンカン</t>
    </rPh>
    <phoneticPr fontId="1"/>
  </si>
  <si>
    <t>高見原２丁目会館</t>
    <rPh sb="0" eb="2">
      <t>タカミ</t>
    </rPh>
    <rPh sb="2" eb="3">
      <t>ハラ</t>
    </rPh>
    <rPh sb="4" eb="6">
      <t>チョウメ</t>
    </rPh>
    <rPh sb="6" eb="8">
      <t>カイカン</t>
    </rPh>
    <phoneticPr fontId="1"/>
  </si>
  <si>
    <t>旧筑波第一小学校</t>
    <rPh sb="0" eb="1">
      <t>キュウ</t>
    </rPh>
    <rPh sb="1" eb="3">
      <t>ツクバ</t>
    </rPh>
    <rPh sb="3" eb="5">
      <t>ダイイチ</t>
    </rPh>
    <rPh sb="5" eb="8">
      <t>ショウガッコウ</t>
    </rPh>
    <phoneticPr fontId="1"/>
  </si>
  <si>
    <t>旧筑波小学校</t>
    <rPh sb="0" eb="1">
      <t>キュウ</t>
    </rPh>
    <rPh sb="1" eb="3">
      <t>ツクバ</t>
    </rPh>
    <rPh sb="3" eb="6">
      <t>ショウガッコウ</t>
    </rPh>
    <phoneticPr fontId="1"/>
  </si>
  <si>
    <t>旧菅間小学校</t>
    <rPh sb="0" eb="1">
      <t>キュウ</t>
    </rPh>
    <rPh sb="1" eb="3">
      <t>スガマ</t>
    </rPh>
    <rPh sb="3" eb="6">
      <t>ショウガッコウ</t>
    </rPh>
    <phoneticPr fontId="1"/>
  </si>
  <si>
    <t>市立豊里窓口センター</t>
    <rPh sb="0" eb="2">
      <t>シリツ</t>
    </rPh>
    <rPh sb="2" eb="4">
      <t>トヨサト</t>
    </rPh>
    <rPh sb="4" eb="6">
      <t>マドグチ</t>
    </rPh>
    <phoneticPr fontId="1"/>
  </si>
  <si>
    <t>市立みどりの学園義務教育学校</t>
    <rPh sb="0" eb="2">
      <t>シリツ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1"/>
  </si>
  <si>
    <t>市立作岡保育所</t>
    <rPh sb="0" eb="2">
      <t>シリツ</t>
    </rPh>
    <rPh sb="2" eb="3">
      <t>サク</t>
    </rPh>
    <rPh sb="3" eb="4">
      <t>オカ</t>
    </rPh>
    <rPh sb="4" eb="6">
      <t>ホイク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</si>
</sst>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0_ "/>
    <numFmt numFmtId="178" formatCode="0.00_);[Red]\(0.00\)"/>
    <numFmt numFmtId="179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179" fontId="19" fillId="0" borderId="0" applyBorder="0" applyProtection="0">
      <alignment vertical="center"/>
    </xf>
  </cellStyleXfs>
  <cellXfs count="82">
    <xf numFmtId="0" fontId="0" fillId="0" borderId="0" xfId="0">
      <alignment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34" borderId="18" xfId="0" applyNumberFormat="1" applyFill="1" applyBorder="1" applyAlignment="1">
      <alignment horizontal="center" vertical="center"/>
    </xf>
    <xf numFmtId="177" fontId="0" fillId="0" borderId="19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34" borderId="18" xfId="0" applyNumberFormat="1" applyFill="1" applyBorder="1">
      <alignment vertical="center"/>
    </xf>
    <xf numFmtId="176" fontId="0" fillId="34" borderId="10" xfId="0" applyNumberFormat="1" applyFill="1" applyBorder="1">
      <alignment vertical="center"/>
    </xf>
    <xf numFmtId="176" fontId="0" fillId="34" borderId="19" xfId="0" applyNumberFormat="1" applyFill="1" applyBorder="1">
      <alignment vertical="center"/>
    </xf>
    <xf numFmtId="178" fontId="0" fillId="34" borderId="12" xfId="0" applyNumberFormat="1" applyFill="1" applyBorder="1">
      <alignment vertical="center"/>
    </xf>
    <xf numFmtId="178" fontId="0" fillId="34" borderId="10" xfId="0" applyNumberFormat="1" applyFill="1" applyBorder="1">
      <alignment vertical="center"/>
    </xf>
    <xf numFmtId="177" fontId="0" fillId="34" borderId="19" xfId="0" applyNumberFormat="1" applyFill="1" applyBorder="1">
      <alignment vertical="center"/>
    </xf>
    <xf numFmtId="176" fontId="0" fillId="34" borderId="22" xfId="0" applyNumberFormat="1" applyFill="1" applyBorder="1">
      <alignment vertical="center"/>
    </xf>
    <xf numFmtId="176" fontId="0" fillId="34" borderId="23" xfId="0" applyNumberFormat="1" applyFill="1" applyBorder="1">
      <alignment vertical="center"/>
    </xf>
    <xf numFmtId="176" fontId="0" fillId="34" borderId="21" xfId="0" applyNumberFormat="1" applyFill="1" applyBorder="1">
      <alignment vertical="center"/>
    </xf>
    <xf numFmtId="178" fontId="0" fillId="34" borderId="32" xfId="0" applyNumberFormat="1" applyFill="1" applyBorder="1">
      <alignment vertical="center"/>
    </xf>
    <xf numFmtId="178" fontId="0" fillId="34" borderId="20" xfId="0" applyNumberFormat="1" applyFill="1" applyBorder="1">
      <alignment vertical="center"/>
    </xf>
    <xf numFmtId="177" fontId="0" fillId="34" borderId="21" xfId="0" applyNumberFormat="1" applyFill="1" applyBorder="1">
      <alignment vertical="center"/>
    </xf>
    <xf numFmtId="176" fontId="0" fillId="35" borderId="24" xfId="0" applyNumberFormat="1" applyFill="1" applyBorder="1">
      <alignment vertical="center"/>
    </xf>
    <xf numFmtId="176" fontId="0" fillId="35" borderId="25" xfId="0" applyNumberFormat="1" applyFill="1" applyBorder="1">
      <alignment vertical="center"/>
    </xf>
    <xf numFmtId="176" fontId="0" fillId="35" borderId="26" xfId="0" applyNumberFormat="1" applyFill="1" applyBorder="1">
      <alignment vertical="center"/>
    </xf>
    <xf numFmtId="178" fontId="0" fillId="35" borderId="31" xfId="0" applyNumberFormat="1" applyFill="1" applyBorder="1">
      <alignment vertical="center"/>
    </xf>
    <xf numFmtId="178" fontId="0" fillId="35" borderId="25" xfId="0" applyNumberFormat="1" applyFill="1" applyBorder="1">
      <alignment vertical="center"/>
    </xf>
    <xf numFmtId="176" fontId="0" fillId="34" borderId="12" xfId="0" applyNumberFormat="1" applyFill="1" applyBorder="1">
      <alignment vertical="center"/>
    </xf>
    <xf numFmtId="176" fontId="0" fillId="34" borderId="11" xfId="0" applyNumberFormat="1" applyFill="1" applyBorder="1">
      <alignment vertical="center"/>
    </xf>
    <xf numFmtId="49" fontId="0" fillId="34" borderId="22" xfId="0" applyNumberFormat="1" applyFill="1" applyBorder="1" applyAlignment="1">
      <alignment horizontal="center" vertical="center"/>
    </xf>
    <xf numFmtId="176" fontId="0" fillId="34" borderId="30" xfId="0" applyNumberFormat="1" applyFill="1" applyBorder="1">
      <alignment vertical="center"/>
    </xf>
    <xf numFmtId="176" fontId="0" fillId="34" borderId="28" xfId="0" applyNumberFormat="1" applyFill="1" applyBorder="1">
      <alignment vertical="center"/>
    </xf>
    <xf numFmtId="0" fontId="0" fillId="35" borderId="24" xfId="0" applyFill="1" applyBorder="1" applyAlignment="1">
      <alignment horizontal="center" vertical="center"/>
    </xf>
    <xf numFmtId="176" fontId="0" fillId="35" borderId="31" xfId="0" applyNumberFormat="1" applyFill="1" applyBorder="1">
      <alignment vertical="center"/>
    </xf>
    <xf numFmtId="176" fontId="0" fillId="35" borderId="29" xfId="0" applyNumberFormat="1" applyFill="1" applyBorder="1">
      <alignment vertical="center"/>
    </xf>
    <xf numFmtId="0" fontId="0" fillId="0" borderId="0" xfId="0" applyFill="1">
      <alignment vertical="center"/>
    </xf>
    <xf numFmtId="49" fontId="0" fillId="0" borderId="17" xfId="0" applyNumberFormat="1" applyBorder="1" applyAlignment="1">
      <alignment horizontal="center" vertical="center"/>
    </xf>
    <xf numFmtId="176" fontId="0" fillId="0" borderId="17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7" xfId="0" applyNumberFormat="1" applyBorder="1">
      <alignment vertical="center"/>
    </xf>
    <xf numFmtId="178" fontId="0" fillId="0" borderId="35" xfId="0" applyNumberFormat="1" applyBorder="1">
      <alignment vertical="center"/>
    </xf>
    <xf numFmtId="178" fontId="0" fillId="0" borderId="33" xfId="0" applyNumberFormat="1" applyBorder="1">
      <alignment vertical="center"/>
    </xf>
    <xf numFmtId="177" fontId="0" fillId="0" borderId="34" xfId="0" applyNumberFormat="1" applyBorder="1">
      <alignment vertical="center"/>
    </xf>
    <xf numFmtId="49" fontId="0" fillId="33" borderId="37" xfId="0" applyNumberFormat="1" applyFill="1" applyBorder="1" applyAlignment="1">
      <alignment horizontal="center" vertical="center" shrinkToFit="1"/>
    </xf>
    <xf numFmtId="49" fontId="0" fillId="33" borderId="20" xfId="0" applyNumberFormat="1" applyFill="1" applyBorder="1" applyAlignment="1">
      <alignment horizontal="center" vertical="center" shrinkToFit="1"/>
    </xf>
    <xf numFmtId="49" fontId="0" fillId="33" borderId="21" xfId="0" applyNumberFormat="1" applyFill="1" applyBorder="1" applyAlignment="1">
      <alignment horizontal="center" vertical="center" shrinkToFit="1"/>
    </xf>
    <xf numFmtId="49" fontId="0" fillId="33" borderId="32" xfId="0" applyNumberFormat="1" applyFill="1" applyBorder="1" applyAlignment="1">
      <alignment horizontal="center" vertical="center" shrinkToFit="1"/>
    </xf>
    <xf numFmtId="49" fontId="0" fillId="33" borderId="38" xfId="0" applyNumberFormat="1" applyFill="1" applyBorder="1" applyAlignment="1">
      <alignment horizontal="center" vertical="center" shrinkToFit="1"/>
    </xf>
    <xf numFmtId="176" fontId="0" fillId="34" borderId="37" xfId="0" applyNumberFormat="1" applyFill="1" applyBorder="1">
      <alignment vertical="center"/>
    </xf>
    <xf numFmtId="176" fontId="0" fillId="34" borderId="20" xfId="0" applyNumberFormat="1" applyFill="1" applyBorder="1">
      <alignment vertical="center"/>
    </xf>
    <xf numFmtId="176" fontId="0" fillId="34" borderId="39" xfId="0" applyNumberFormat="1" applyFill="1" applyBorder="1">
      <alignment vertical="center"/>
    </xf>
    <xf numFmtId="176" fontId="0" fillId="34" borderId="40" xfId="0" applyNumberFormat="1" applyFill="1" applyBorder="1">
      <alignment vertical="center"/>
    </xf>
    <xf numFmtId="176" fontId="0" fillId="34" borderId="41" xfId="0" applyNumberFormat="1" applyFill="1" applyBorder="1">
      <alignment vertical="center"/>
    </xf>
    <xf numFmtId="176" fontId="0" fillId="34" borderId="42" xfId="0" applyNumberFormat="1" applyFill="1" applyBorder="1">
      <alignment vertical="center"/>
    </xf>
    <xf numFmtId="176" fontId="0" fillId="34" borderId="38" xfId="0" applyNumberFormat="1" applyFill="1" applyBorder="1">
      <alignment vertical="center"/>
    </xf>
    <xf numFmtId="177" fontId="0" fillId="35" borderId="26" xfId="0" applyNumberFormat="1" applyFill="1" applyBorder="1">
      <alignment vertical="center"/>
    </xf>
    <xf numFmtId="49" fontId="0" fillId="0" borderId="46" xfId="0" applyNumberFormat="1" applyBorder="1" applyAlignment="1">
      <alignment horizontal="center" vertical="center" shrinkToFit="1"/>
    </xf>
    <xf numFmtId="49" fontId="0" fillId="0" borderId="34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34" borderId="42" xfId="0" applyNumberFormat="1" applyFill="1" applyBorder="1" applyAlignment="1">
      <alignment horizontal="center" vertical="center" shrinkToFit="1"/>
    </xf>
    <xf numFmtId="49" fontId="0" fillId="34" borderId="48" xfId="0" applyNumberFormat="1" applyFill="1" applyBorder="1" applyAlignment="1">
      <alignment horizontal="center" vertical="center" shrinkToFit="1"/>
    </xf>
    <xf numFmtId="49" fontId="0" fillId="35" borderId="49" xfId="0" applyNumberFormat="1" applyFill="1" applyBorder="1" applyAlignment="1">
      <alignment horizontal="center" vertical="center" shrinkToFit="1"/>
    </xf>
    <xf numFmtId="49" fontId="0" fillId="35" borderId="50" xfId="0" applyNumberFormat="1" applyFill="1" applyBorder="1" applyAlignment="1">
      <alignment horizontal="center" vertical="center" shrinkToFit="1"/>
    </xf>
    <xf numFmtId="49" fontId="0" fillId="34" borderId="40" xfId="0" applyNumberFormat="1" applyFill="1" applyBorder="1" applyAlignment="1">
      <alignment horizontal="center" vertical="center" shrinkToFit="1"/>
    </xf>
    <xf numFmtId="49" fontId="0" fillId="34" borderId="47" xfId="0" applyNumberFormat="1" applyFill="1" applyBorder="1" applyAlignment="1">
      <alignment horizontal="center" vertical="center" shrinkToFit="1"/>
    </xf>
    <xf numFmtId="0" fontId="0" fillId="33" borderId="14" xfId="0" applyFill="1" applyBorder="1" applyAlignment="1">
      <alignment horizontal="center" vertical="center" shrinkToFit="1"/>
    </xf>
    <xf numFmtId="0" fontId="0" fillId="33" borderId="15" xfId="0" applyFill="1" applyBorder="1" applyAlignment="1">
      <alignment horizontal="center" vertical="center" shrinkToFit="1"/>
    </xf>
    <xf numFmtId="0" fontId="0" fillId="33" borderId="16" xfId="0" applyFill="1" applyBorder="1" applyAlignment="1">
      <alignment horizontal="center" vertical="center" shrinkToFit="1"/>
    </xf>
    <xf numFmtId="49" fontId="0" fillId="33" borderId="13" xfId="0" applyNumberFormat="1" applyFill="1" applyBorder="1" applyAlignment="1">
      <alignment horizontal="center" vertical="center" shrinkToFit="1"/>
    </xf>
    <xf numFmtId="49" fontId="0" fillId="33" borderId="36" xfId="0" applyNumberFormat="1" applyFill="1" applyBorder="1" applyAlignment="1">
      <alignment horizontal="center" vertical="center" shrinkToFit="1"/>
    </xf>
    <xf numFmtId="49" fontId="0" fillId="33" borderId="14" xfId="0" applyNumberFormat="1" applyFill="1" applyBorder="1" applyAlignment="1">
      <alignment horizontal="center" vertical="center" shrinkToFit="1"/>
    </xf>
    <xf numFmtId="49" fontId="0" fillId="33" borderId="15" xfId="0" applyNumberFormat="1" applyFill="1" applyBorder="1" applyAlignment="1">
      <alignment horizontal="center" vertical="center" shrinkToFit="1"/>
    </xf>
    <xf numFmtId="49" fontId="0" fillId="33" borderId="16" xfId="0" applyNumberFormat="1" applyFill="1" applyBorder="1" applyAlignment="1">
      <alignment horizontal="center" vertical="center" shrinkToFit="1"/>
    </xf>
    <xf numFmtId="49" fontId="0" fillId="33" borderId="44" xfId="0" applyNumberFormat="1" applyFill="1" applyBorder="1" applyAlignment="1">
      <alignment horizontal="center" vertical="center" shrinkToFit="1"/>
    </xf>
    <xf numFmtId="49" fontId="0" fillId="33" borderId="43" xfId="0" applyNumberFormat="1" applyFill="1" applyBorder="1" applyAlignment="1">
      <alignment horizontal="center" vertical="center" shrinkToFit="1"/>
    </xf>
    <xf numFmtId="49" fontId="0" fillId="33" borderId="45" xfId="0" applyNumberForma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Excel Built-in Comma [0]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4"/>
  <sheetViews>
    <sheetView tabSelected="1" zoomScaleNormal="100" zoomScalePageLayoutView="80" workbookViewId="0">
      <selection activeCell="C17" sqref="C17"/>
    </sheetView>
  </sheetViews>
  <sheetFormatPr defaultRowHeight="13" x14ac:dyDescent="0.2"/>
  <cols>
    <col min="1" max="1" width="5.08984375" style="5" customWidth="1"/>
    <col min="2" max="2" width="9.6328125" style="4" customWidth="1"/>
    <col min="3" max="3" width="18.08984375" style="4" customWidth="1"/>
    <col min="4" max="21" width="9.08984375" customWidth="1"/>
  </cols>
  <sheetData>
    <row r="1" spans="1:21" s="38" customFormat="1" ht="15" customHeight="1" x14ac:dyDescent="0.2">
      <c r="A1" s="74" t="s">
        <v>77</v>
      </c>
      <c r="B1" s="76" t="s">
        <v>0</v>
      </c>
      <c r="C1" s="80" t="s">
        <v>168</v>
      </c>
      <c r="D1" s="76" t="s">
        <v>162</v>
      </c>
      <c r="E1" s="77"/>
      <c r="F1" s="78"/>
      <c r="G1" s="76" t="s">
        <v>163</v>
      </c>
      <c r="H1" s="77"/>
      <c r="I1" s="78"/>
      <c r="J1" s="76" t="s">
        <v>164</v>
      </c>
      <c r="K1" s="77"/>
      <c r="L1" s="78"/>
      <c r="M1" s="71" t="s">
        <v>165</v>
      </c>
      <c r="N1" s="72"/>
      <c r="O1" s="73"/>
      <c r="P1" s="71" t="s">
        <v>166</v>
      </c>
      <c r="Q1" s="72"/>
      <c r="R1" s="73"/>
      <c r="S1" s="71" t="s">
        <v>167</v>
      </c>
      <c r="T1" s="72"/>
      <c r="U1" s="73"/>
    </row>
    <row r="2" spans="1:21" s="38" customFormat="1" ht="15" customHeight="1" thickBot="1" x14ac:dyDescent="0.25">
      <c r="A2" s="75"/>
      <c r="B2" s="79"/>
      <c r="C2" s="81"/>
      <c r="D2" s="48" t="s">
        <v>78</v>
      </c>
      <c r="E2" s="49" t="s">
        <v>79</v>
      </c>
      <c r="F2" s="50" t="s">
        <v>80</v>
      </c>
      <c r="G2" s="51" t="s">
        <v>78</v>
      </c>
      <c r="H2" s="49" t="s">
        <v>79</v>
      </c>
      <c r="I2" s="52" t="s">
        <v>80</v>
      </c>
      <c r="J2" s="48" t="s">
        <v>78</v>
      </c>
      <c r="K2" s="49" t="s">
        <v>79</v>
      </c>
      <c r="L2" s="50" t="s">
        <v>80</v>
      </c>
      <c r="M2" s="51" t="s">
        <v>78</v>
      </c>
      <c r="N2" s="49" t="s">
        <v>79</v>
      </c>
      <c r="O2" s="52" t="s">
        <v>80</v>
      </c>
      <c r="P2" s="48" t="s">
        <v>78</v>
      </c>
      <c r="Q2" s="49" t="s">
        <v>79</v>
      </c>
      <c r="R2" s="50" t="s">
        <v>80</v>
      </c>
      <c r="S2" s="51" t="s">
        <v>78</v>
      </c>
      <c r="T2" s="49" t="s">
        <v>79</v>
      </c>
      <c r="U2" s="50" t="s">
        <v>80</v>
      </c>
    </row>
    <row r="3" spans="1:21" ht="15" customHeight="1" x14ac:dyDescent="0.2">
      <c r="A3" s="39" t="s">
        <v>81</v>
      </c>
      <c r="B3" s="61" t="s">
        <v>1</v>
      </c>
      <c r="C3" s="62" t="s">
        <v>169</v>
      </c>
      <c r="D3" s="40">
        <v>1037</v>
      </c>
      <c r="E3" s="41">
        <v>1116</v>
      </c>
      <c r="F3" s="42">
        <f>D3+E3</f>
        <v>2153</v>
      </c>
      <c r="G3" s="43">
        <v>208</v>
      </c>
      <c r="H3" s="41">
        <v>197</v>
      </c>
      <c r="I3" s="44">
        <f>G3+H3</f>
        <v>405</v>
      </c>
      <c r="J3" s="40">
        <v>111</v>
      </c>
      <c r="K3" s="41">
        <v>123</v>
      </c>
      <c r="L3" s="42">
        <f>J3+K3</f>
        <v>234</v>
      </c>
      <c r="M3" s="43">
        <v>2</v>
      </c>
      <c r="N3" s="41">
        <v>9</v>
      </c>
      <c r="O3" s="44">
        <f>M3+N3</f>
        <v>11</v>
      </c>
      <c r="P3" s="40">
        <f>G3+J3+M3</f>
        <v>321</v>
      </c>
      <c r="Q3" s="41">
        <f>H3+K3+N3</f>
        <v>329</v>
      </c>
      <c r="R3" s="42">
        <f>SUM(P3:Q3)</f>
        <v>650</v>
      </c>
      <c r="S3" s="45">
        <f t="shared" ref="S3:U34" si="0">P3/D3*100</f>
        <v>30.954676952748311</v>
      </c>
      <c r="T3" s="46">
        <f t="shared" si="0"/>
        <v>29.480286738351253</v>
      </c>
      <c r="U3" s="47">
        <f t="shared" si="0"/>
        <v>30.190431955411057</v>
      </c>
    </row>
    <row r="4" spans="1:21" ht="15" customHeight="1" x14ac:dyDescent="0.2">
      <c r="A4" s="6" t="s">
        <v>82</v>
      </c>
      <c r="B4" s="63" t="s">
        <v>2</v>
      </c>
      <c r="C4" s="64" t="s">
        <v>170</v>
      </c>
      <c r="D4" s="9">
        <v>854</v>
      </c>
      <c r="E4" s="1">
        <v>835</v>
      </c>
      <c r="F4" s="42">
        <f t="shared" ref="F4:F18" si="1">D4+E4</f>
        <v>1689</v>
      </c>
      <c r="G4" s="2">
        <v>194</v>
      </c>
      <c r="H4" s="1">
        <v>158</v>
      </c>
      <c r="I4" s="44">
        <f t="shared" ref="I4:I18" si="2">G4+H4</f>
        <v>352</v>
      </c>
      <c r="J4" s="9">
        <v>76</v>
      </c>
      <c r="K4" s="1">
        <v>86</v>
      </c>
      <c r="L4" s="42">
        <f t="shared" ref="L4:L18" si="3">J4+K4</f>
        <v>162</v>
      </c>
      <c r="M4" s="2">
        <v>4</v>
      </c>
      <c r="N4" s="1">
        <v>1</v>
      </c>
      <c r="O4" s="44">
        <f t="shared" ref="O4:O18" si="4">M4+N4</f>
        <v>5</v>
      </c>
      <c r="P4" s="9">
        <f t="shared" ref="P4:Q67" si="5">G4+J4+M4</f>
        <v>274</v>
      </c>
      <c r="Q4" s="1">
        <f t="shared" si="5"/>
        <v>245</v>
      </c>
      <c r="R4" s="10">
        <f t="shared" ref="R4:R67" si="6">SUM(P4:Q4)</f>
        <v>519</v>
      </c>
      <c r="S4" s="12">
        <f t="shared" si="0"/>
        <v>32.084309133489462</v>
      </c>
      <c r="T4" s="3">
        <f t="shared" si="0"/>
        <v>29.341317365269461</v>
      </c>
      <c r="U4" s="8">
        <f t="shared" si="0"/>
        <v>30.728241563055064</v>
      </c>
    </row>
    <row r="5" spans="1:21" ht="15" customHeight="1" x14ac:dyDescent="0.2">
      <c r="A5" s="6" t="s">
        <v>83</v>
      </c>
      <c r="B5" s="63" t="s">
        <v>3</v>
      </c>
      <c r="C5" s="64" t="s">
        <v>171</v>
      </c>
      <c r="D5" s="9">
        <v>839</v>
      </c>
      <c r="E5" s="1">
        <v>895</v>
      </c>
      <c r="F5" s="42">
        <f t="shared" si="1"/>
        <v>1734</v>
      </c>
      <c r="G5" s="2">
        <v>193</v>
      </c>
      <c r="H5" s="1">
        <v>173</v>
      </c>
      <c r="I5" s="44">
        <f t="shared" si="2"/>
        <v>366</v>
      </c>
      <c r="J5" s="9">
        <v>109</v>
      </c>
      <c r="K5" s="1">
        <v>131</v>
      </c>
      <c r="L5" s="42">
        <f t="shared" si="3"/>
        <v>240</v>
      </c>
      <c r="M5" s="2">
        <v>3</v>
      </c>
      <c r="N5" s="1">
        <v>3</v>
      </c>
      <c r="O5" s="44">
        <f t="shared" si="4"/>
        <v>6</v>
      </c>
      <c r="P5" s="9">
        <f t="shared" si="5"/>
        <v>305</v>
      </c>
      <c r="Q5" s="1">
        <f t="shared" si="5"/>
        <v>307</v>
      </c>
      <c r="R5" s="10">
        <f t="shared" si="6"/>
        <v>612</v>
      </c>
      <c r="S5" s="12">
        <f t="shared" si="0"/>
        <v>36.352800953516088</v>
      </c>
      <c r="T5" s="3">
        <f t="shared" si="0"/>
        <v>34.30167597765363</v>
      </c>
      <c r="U5" s="8">
        <f t="shared" si="0"/>
        <v>35.294117647058826</v>
      </c>
    </row>
    <row r="6" spans="1:21" ht="15" customHeight="1" x14ac:dyDescent="0.2">
      <c r="A6" s="6" t="s">
        <v>84</v>
      </c>
      <c r="B6" s="63" t="s">
        <v>4</v>
      </c>
      <c r="C6" s="64" t="s">
        <v>172</v>
      </c>
      <c r="D6" s="9">
        <v>255</v>
      </c>
      <c r="E6" s="1">
        <v>264</v>
      </c>
      <c r="F6" s="42">
        <f t="shared" si="1"/>
        <v>519</v>
      </c>
      <c r="G6" s="2">
        <v>74</v>
      </c>
      <c r="H6" s="1">
        <v>63</v>
      </c>
      <c r="I6" s="44">
        <f t="shared" si="2"/>
        <v>137</v>
      </c>
      <c r="J6" s="9">
        <v>38</v>
      </c>
      <c r="K6" s="1">
        <v>48</v>
      </c>
      <c r="L6" s="42">
        <f t="shared" si="3"/>
        <v>86</v>
      </c>
      <c r="M6" s="2">
        <v>1</v>
      </c>
      <c r="N6" s="1">
        <v>1</v>
      </c>
      <c r="O6" s="44">
        <f t="shared" si="4"/>
        <v>2</v>
      </c>
      <c r="P6" s="9">
        <f t="shared" si="5"/>
        <v>113</v>
      </c>
      <c r="Q6" s="1">
        <f t="shared" si="5"/>
        <v>112</v>
      </c>
      <c r="R6" s="10">
        <f t="shared" si="6"/>
        <v>225</v>
      </c>
      <c r="S6" s="12">
        <f t="shared" si="0"/>
        <v>44.313725490196077</v>
      </c>
      <c r="T6" s="3">
        <f t="shared" si="0"/>
        <v>42.424242424242422</v>
      </c>
      <c r="U6" s="8">
        <f t="shared" si="0"/>
        <v>43.352601156069362</v>
      </c>
    </row>
    <row r="7" spans="1:21" ht="15" customHeight="1" x14ac:dyDescent="0.2">
      <c r="A7" s="6" t="s">
        <v>85</v>
      </c>
      <c r="B7" s="63" t="s">
        <v>5</v>
      </c>
      <c r="C7" s="64" t="s">
        <v>173</v>
      </c>
      <c r="D7" s="9">
        <v>257</v>
      </c>
      <c r="E7" s="1">
        <v>307</v>
      </c>
      <c r="F7" s="42">
        <f t="shared" si="1"/>
        <v>564</v>
      </c>
      <c r="G7" s="2">
        <v>53</v>
      </c>
      <c r="H7" s="1">
        <v>52</v>
      </c>
      <c r="I7" s="44">
        <f t="shared" si="2"/>
        <v>105</v>
      </c>
      <c r="J7" s="9">
        <v>40</v>
      </c>
      <c r="K7" s="1">
        <v>53</v>
      </c>
      <c r="L7" s="42">
        <f t="shared" si="3"/>
        <v>93</v>
      </c>
      <c r="M7" s="2">
        <v>0</v>
      </c>
      <c r="N7" s="1">
        <v>2</v>
      </c>
      <c r="O7" s="44">
        <f t="shared" si="4"/>
        <v>2</v>
      </c>
      <c r="P7" s="9">
        <f t="shared" si="5"/>
        <v>93</v>
      </c>
      <c r="Q7" s="1">
        <f t="shared" si="5"/>
        <v>107</v>
      </c>
      <c r="R7" s="10">
        <f t="shared" si="6"/>
        <v>200</v>
      </c>
      <c r="S7" s="12">
        <f t="shared" si="0"/>
        <v>36.186770428015564</v>
      </c>
      <c r="T7" s="3">
        <f t="shared" si="0"/>
        <v>34.853420195439739</v>
      </c>
      <c r="U7" s="8">
        <f t="shared" si="0"/>
        <v>35.460992907801419</v>
      </c>
    </row>
    <row r="8" spans="1:21" ht="15" customHeight="1" x14ac:dyDescent="0.2">
      <c r="A8" s="6" t="s">
        <v>86</v>
      </c>
      <c r="B8" s="63" t="s">
        <v>6</v>
      </c>
      <c r="C8" s="64" t="s">
        <v>174</v>
      </c>
      <c r="D8" s="9">
        <v>242</v>
      </c>
      <c r="E8" s="1">
        <v>254</v>
      </c>
      <c r="F8" s="42">
        <f t="shared" si="1"/>
        <v>496</v>
      </c>
      <c r="G8" s="2">
        <v>51</v>
      </c>
      <c r="H8" s="1">
        <v>40</v>
      </c>
      <c r="I8" s="44">
        <f t="shared" si="2"/>
        <v>91</v>
      </c>
      <c r="J8" s="9">
        <v>50</v>
      </c>
      <c r="K8" s="1">
        <v>59</v>
      </c>
      <c r="L8" s="42">
        <f t="shared" si="3"/>
        <v>109</v>
      </c>
      <c r="M8" s="2">
        <v>0</v>
      </c>
      <c r="N8" s="1">
        <v>1</v>
      </c>
      <c r="O8" s="44">
        <f t="shared" si="4"/>
        <v>1</v>
      </c>
      <c r="P8" s="9">
        <f t="shared" si="5"/>
        <v>101</v>
      </c>
      <c r="Q8" s="1">
        <f t="shared" si="5"/>
        <v>100</v>
      </c>
      <c r="R8" s="10">
        <f t="shared" si="6"/>
        <v>201</v>
      </c>
      <c r="S8" s="12">
        <f t="shared" si="0"/>
        <v>41.735537190082646</v>
      </c>
      <c r="T8" s="3">
        <f t="shared" si="0"/>
        <v>39.370078740157481</v>
      </c>
      <c r="U8" s="8">
        <f t="shared" si="0"/>
        <v>40.524193548387096</v>
      </c>
    </row>
    <row r="9" spans="1:21" ht="15" customHeight="1" x14ac:dyDescent="0.2">
      <c r="A9" s="6" t="s">
        <v>87</v>
      </c>
      <c r="B9" s="63" t="s">
        <v>7</v>
      </c>
      <c r="C9" s="64" t="s">
        <v>175</v>
      </c>
      <c r="D9" s="9">
        <v>195</v>
      </c>
      <c r="E9" s="1">
        <v>179</v>
      </c>
      <c r="F9" s="42">
        <f t="shared" si="1"/>
        <v>374</v>
      </c>
      <c r="G9" s="2">
        <v>42</v>
      </c>
      <c r="H9" s="1">
        <v>32</v>
      </c>
      <c r="I9" s="44">
        <f t="shared" si="2"/>
        <v>74</v>
      </c>
      <c r="J9" s="9">
        <v>22</v>
      </c>
      <c r="K9" s="1">
        <v>25</v>
      </c>
      <c r="L9" s="42">
        <f t="shared" si="3"/>
        <v>47</v>
      </c>
      <c r="M9" s="2">
        <v>0</v>
      </c>
      <c r="N9" s="1">
        <v>1</v>
      </c>
      <c r="O9" s="44">
        <f t="shared" si="4"/>
        <v>1</v>
      </c>
      <c r="P9" s="9">
        <f t="shared" si="5"/>
        <v>64</v>
      </c>
      <c r="Q9" s="1">
        <f t="shared" si="5"/>
        <v>58</v>
      </c>
      <c r="R9" s="10">
        <f t="shared" si="6"/>
        <v>122</v>
      </c>
      <c r="S9" s="12">
        <f t="shared" si="0"/>
        <v>32.820512820512818</v>
      </c>
      <c r="T9" s="3">
        <f t="shared" si="0"/>
        <v>32.402234636871505</v>
      </c>
      <c r="U9" s="8">
        <f t="shared" si="0"/>
        <v>32.620320855614978</v>
      </c>
    </row>
    <row r="10" spans="1:21" ht="15" customHeight="1" x14ac:dyDescent="0.2">
      <c r="A10" s="6" t="s">
        <v>88</v>
      </c>
      <c r="B10" s="63" t="s">
        <v>8</v>
      </c>
      <c r="C10" s="64" t="s">
        <v>238</v>
      </c>
      <c r="D10" s="9">
        <v>171</v>
      </c>
      <c r="E10" s="1">
        <v>220</v>
      </c>
      <c r="F10" s="42">
        <f t="shared" si="1"/>
        <v>391</v>
      </c>
      <c r="G10" s="2">
        <v>25</v>
      </c>
      <c r="H10" s="1">
        <v>23</v>
      </c>
      <c r="I10" s="44">
        <f t="shared" si="2"/>
        <v>48</v>
      </c>
      <c r="J10" s="9">
        <v>39</v>
      </c>
      <c r="K10" s="1">
        <v>50</v>
      </c>
      <c r="L10" s="42">
        <f t="shared" si="3"/>
        <v>89</v>
      </c>
      <c r="M10" s="2">
        <v>2</v>
      </c>
      <c r="N10" s="1">
        <v>0</v>
      </c>
      <c r="O10" s="44">
        <f t="shared" si="4"/>
        <v>2</v>
      </c>
      <c r="P10" s="9">
        <f t="shared" si="5"/>
        <v>66</v>
      </c>
      <c r="Q10" s="1">
        <f t="shared" si="5"/>
        <v>73</v>
      </c>
      <c r="R10" s="10">
        <f t="shared" si="6"/>
        <v>139</v>
      </c>
      <c r="S10" s="12">
        <f t="shared" si="0"/>
        <v>38.596491228070171</v>
      </c>
      <c r="T10" s="3">
        <f t="shared" si="0"/>
        <v>33.181818181818187</v>
      </c>
      <c r="U10" s="8">
        <f t="shared" si="0"/>
        <v>35.549872122762153</v>
      </c>
    </row>
    <row r="11" spans="1:21" ht="15" customHeight="1" x14ac:dyDescent="0.2">
      <c r="A11" s="6" t="s">
        <v>89</v>
      </c>
      <c r="B11" s="63" t="s">
        <v>9</v>
      </c>
      <c r="C11" s="64" t="s">
        <v>176</v>
      </c>
      <c r="D11" s="9">
        <v>296</v>
      </c>
      <c r="E11" s="1">
        <v>309</v>
      </c>
      <c r="F11" s="42">
        <f t="shared" si="1"/>
        <v>605</v>
      </c>
      <c r="G11" s="2">
        <v>62</v>
      </c>
      <c r="H11" s="1">
        <v>65</v>
      </c>
      <c r="I11" s="44">
        <f t="shared" si="2"/>
        <v>127</v>
      </c>
      <c r="J11" s="9">
        <v>46</v>
      </c>
      <c r="K11" s="1">
        <v>52</v>
      </c>
      <c r="L11" s="42">
        <f t="shared" si="3"/>
        <v>98</v>
      </c>
      <c r="M11" s="2">
        <v>2</v>
      </c>
      <c r="N11" s="1">
        <v>3</v>
      </c>
      <c r="O11" s="44">
        <f t="shared" si="4"/>
        <v>5</v>
      </c>
      <c r="P11" s="9">
        <f t="shared" si="5"/>
        <v>110</v>
      </c>
      <c r="Q11" s="1">
        <f t="shared" si="5"/>
        <v>120</v>
      </c>
      <c r="R11" s="10">
        <f t="shared" si="6"/>
        <v>230</v>
      </c>
      <c r="S11" s="12">
        <f t="shared" si="0"/>
        <v>37.162162162162161</v>
      </c>
      <c r="T11" s="3">
        <f t="shared" si="0"/>
        <v>38.834951456310677</v>
      </c>
      <c r="U11" s="8">
        <f t="shared" si="0"/>
        <v>38.016528925619838</v>
      </c>
    </row>
    <row r="12" spans="1:21" ht="15" customHeight="1" x14ac:dyDescent="0.2">
      <c r="A12" s="6" t="s">
        <v>90</v>
      </c>
      <c r="B12" s="63" t="s">
        <v>10</v>
      </c>
      <c r="C12" s="64" t="s">
        <v>239</v>
      </c>
      <c r="D12" s="9">
        <v>471</v>
      </c>
      <c r="E12" s="1">
        <v>510</v>
      </c>
      <c r="F12" s="42">
        <f t="shared" si="1"/>
        <v>981</v>
      </c>
      <c r="G12" s="2">
        <v>97</v>
      </c>
      <c r="H12" s="1">
        <v>93</v>
      </c>
      <c r="I12" s="44">
        <f t="shared" si="2"/>
        <v>190</v>
      </c>
      <c r="J12" s="9">
        <v>72</v>
      </c>
      <c r="K12" s="1">
        <v>81</v>
      </c>
      <c r="L12" s="42">
        <f t="shared" si="3"/>
        <v>153</v>
      </c>
      <c r="M12" s="2">
        <v>1</v>
      </c>
      <c r="N12" s="1">
        <v>0</v>
      </c>
      <c r="O12" s="44">
        <f t="shared" si="4"/>
        <v>1</v>
      </c>
      <c r="P12" s="9">
        <f t="shared" si="5"/>
        <v>170</v>
      </c>
      <c r="Q12" s="1">
        <f t="shared" si="5"/>
        <v>174</v>
      </c>
      <c r="R12" s="10">
        <f t="shared" si="6"/>
        <v>344</v>
      </c>
      <c r="S12" s="12">
        <f t="shared" si="0"/>
        <v>36.093418259023352</v>
      </c>
      <c r="T12" s="3">
        <f t="shared" si="0"/>
        <v>34.117647058823529</v>
      </c>
      <c r="U12" s="8">
        <f t="shared" si="0"/>
        <v>35.066258919469931</v>
      </c>
    </row>
    <row r="13" spans="1:21" ht="15" customHeight="1" x14ac:dyDescent="0.2">
      <c r="A13" s="6" t="s">
        <v>91</v>
      </c>
      <c r="B13" s="63" t="s">
        <v>11</v>
      </c>
      <c r="C13" s="64" t="s">
        <v>177</v>
      </c>
      <c r="D13" s="9">
        <v>360</v>
      </c>
      <c r="E13" s="1">
        <v>365</v>
      </c>
      <c r="F13" s="42">
        <f t="shared" si="1"/>
        <v>725</v>
      </c>
      <c r="G13" s="2">
        <v>78</v>
      </c>
      <c r="H13" s="1">
        <v>75</v>
      </c>
      <c r="I13" s="44">
        <f t="shared" si="2"/>
        <v>153</v>
      </c>
      <c r="J13" s="9">
        <v>49</v>
      </c>
      <c r="K13" s="1">
        <v>63</v>
      </c>
      <c r="L13" s="42">
        <f t="shared" si="3"/>
        <v>112</v>
      </c>
      <c r="M13" s="2">
        <v>0</v>
      </c>
      <c r="N13" s="1">
        <v>2</v>
      </c>
      <c r="O13" s="44">
        <f t="shared" si="4"/>
        <v>2</v>
      </c>
      <c r="P13" s="9">
        <f t="shared" si="5"/>
        <v>127</v>
      </c>
      <c r="Q13" s="1">
        <f t="shared" si="5"/>
        <v>140</v>
      </c>
      <c r="R13" s="10">
        <f t="shared" si="6"/>
        <v>267</v>
      </c>
      <c r="S13" s="12">
        <f t="shared" si="0"/>
        <v>35.277777777777779</v>
      </c>
      <c r="T13" s="3">
        <f t="shared" si="0"/>
        <v>38.356164383561641</v>
      </c>
      <c r="U13" s="8">
        <f t="shared" si="0"/>
        <v>36.827586206896548</v>
      </c>
    </row>
    <row r="14" spans="1:21" ht="15" customHeight="1" x14ac:dyDescent="0.2">
      <c r="A14" s="6" t="s">
        <v>92</v>
      </c>
      <c r="B14" s="63" t="s">
        <v>12</v>
      </c>
      <c r="C14" s="64" t="s">
        <v>178</v>
      </c>
      <c r="D14" s="9">
        <v>433</v>
      </c>
      <c r="E14" s="1">
        <v>389</v>
      </c>
      <c r="F14" s="42">
        <f t="shared" si="1"/>
        <v>822</v>
      </c>
      <c r="G14" s="2">
        <v>81</v>
      </c>
      <c r="H14" s="1">
        <v>70</v>
      </c>
      <c r="I14" s="44">
        <f t="shared" si="2"/>
        <v>151</v>
      </c>
      <c r="J14" s="9">
        <v>63</v>
      </c>
      <c r="K14" s="1">
        <v>56</v>
      </c>
      <c r="L14" s="42">
        <f t="shared" si="3"/>
        <v>119</v>
      </c>
      <c r="M14" s="2">
        <v>1</v>
      </c>
      <c r="N14" s="1">
        <v>3</v>
      </c>
      <c r="O14" s="44">
        <f t="shared" si="4"/>
        <v>4</v>
      </c>
      <c r="P14" s="9">
        <f t="shared" si="5"/>
        <v>145</v>
      </c>
      <c r="Q14" s="1">
        <f t="shared" si="5"/>
        <v>129</v>
      </c>
      <c r="R14" s="10">
        <f t="shared" si="6"/>
        <v>274</v>
      </c>
      <c r="S14" s="12">
        <f t="shared" si="0"/>
        <v>33.48729792147806</v>
      </c>
      <c r="T14" s="3">
        <f t="shared" si="0"/>
        <v>33.161953727506429</v>
      </c>
      <c r="U14" s="8">
        <f t="shared" si="0"/>
        <v>33.333333333333329</v>
      </c>
    </row>
    <row r="15" spans="1:21" ht="15" customHeight="1" x14ac:dyDescent="0.2">
      <c r="A15" s="6" t="s">
        <v>93</v>
      </c>
      <c r="B15" s="63" t="s">
        <v>13</v>
      </c>
      <c r="C15" s="64" t="s">
        <v>243</v>
      </c>
      <c r="D15" s="9">
        <v>785</v>
      </c>
      <c r="E15" s="1">
        <v>779</v>
      </c>
      <c r="F15" s="42">
        <f t="shared" si="1"/>
        <v>1564</v>
      </c>
      <c r="G15" s="2">
        <v>153</v>
      </c>
      <c r="H15" s="1">
        <v>146</v>
      </c>
      <c r="I15" s="44">
        <f t="shared" si="2"/>
        <v>299</v>
      </c>
      <c r="J15" s="9">
        <v>121</v>
      </c>
      <c r="K15" s="1">
        <v>140</v>
      </c>
      <c r="L15" s="42">
        <f t="shared" si="3"/>
        <v>261</v>
      </c>
      <c r="M15" s="2">
        <v>3</v>
      </c>
      <c r="N15" s="1">
        <v>7</v>
      </c>
      <c r="O15" s="44">
        <f t="shared" si="4"/>
        <v>10</v>
      </c>
      <c r="P15" s="9">
        <f t="shared" si="5"/>
        <v>277</v>
      </c>
      <c r="Q15" s="1">
        <f t="shared" si="5"/>
        <v>293</v>
      </c>
      <c r="R15" s="10">
        <f t="shared" si="6"/>
        <v>570</v>
      </c>
      <c r="S15" s="12">
        <f t="shared" si="0"/>
        <v>35.286624203821653</v>
      </c>
      <c r="T15" s="3">
        <f t="shared" si="0"/>
        <v>37.612323491655971</v>
      </c>
      <c r="U15" s="8">
        <f t="shared" si="0"/>
        <v>36.445012787723783</v>
      </c>
    </row>
    <row r="16" spans="1:21" ht="15" customHeight="1" x14ac:dyDescent="0.2">
      <c r="A16" s="6" t="s">
        <v>94</v>
      </c>
      <c r="B16" s="63" t="s">
        <v>14</v>
      </c>
      <c r="C16" s="64" t="s">
        <v>179</v>
      </c>
      <c r="D16" s="9">
        <v>431</v>
      </c>
      <c r="E16" s="1">
        <v>410</v>
      </c>
      <c r="F16" s="42">
        <f t="shared" si="1"/>
        <v>841</v>
      </c>
      <c r="G16" s="2">
        <v>104</v>
      </c>
      <c r="H16" s="1">
        <v>81</v>
      </c>
      <c r="I16" s="44">
        <f t="shared" si="2"/>
        <v>185</v>
      </c>
      <c r="J16" s="9">
        <v>32</v>
      </c>
      <c r="K16" s="1">
        <v>38</v>
      </c>
      <c r="L16" s="42">
        <f t="shared" si="3"/>
        <v>70</v>
      </c>
      <c r="M16" s="2">
        <v>1</v>
      </c>
      <c r="N16" s="1">
        <v>0</v>
      </c>
      <c r="O16" s="44">
        <f t="shared" si="4"/>
        <v>1</v>
      </c>
      <c r="P16" s="9">
        <f t="shared" si="5"/>
        <v>137</v>
      </c>
      <c r="Q16" s="1">
        <f t="shared" si="5"/>
        <v>119</v>
      </c>
      <c r="R16" s="10">
        <f t="shared" si="6"/>
        <v>256</v>
      </c>
      <c r="S16" s="12">
        <f t="shared" si="0"/>
        <v>31.786542923433874</v>
      </c>
      <c r="T16" s="3">
        <f t="shared" si="0"/>
        <v>29.024390243902438</v>
      </c>
      <c r="U16" s="8">
        <f t="shared" si="0"/>
        <v>30.439952437574313</v>
      </c>
    </row>
    <row r="17" spans="1:21" ht="15" customHeight="1" x14ac:dyDescent="0.2">
      <c r="A17" s="6" t="s">
        <v>95</v>
      </c>
      <c r="B17" s="63" t="s">
        <v>15</v>
      </c>
      <c r="C17" s="64" t="s">
        <v>240</v>
      </c>
      <c r="D17" s="9">
        <v>384</v>
      </c>
      <c r="E17" s="1">
        <v>405</v>
      </c>
      <c r="F17" s="42">
        <f t="shared" si="1"/>
        <v>789</v>
      </c>
      <c r="G17" s="2">
        <v>88</v>
      </c>
      <c r="H17" s="1">
        <v>76</v>
      </c>
      <c r="I17" s="44">
        <f t="shared" si="2"/>
        <v>164</v>
      </c>
      <c r="J17" s="9">
        <v>44</v>
      </c>
      <c r="K17" s="1">
        <v>35</v>
      </c>
      <c r="L17" s="42">
        <f t="shared" si="3"/>
        <v>79</v>
      </c>
      <c r="M17" s="2">
        <v>1</v>
      </c>
      <c r="N17" s="1">
        <v>2</v>
      </c>
      <c r="O17" s="44">
        <f t="shared" si="4"/>
        <v>3</v>
      </c>
      <c r="P17" s="9">
        <f t="shared" si="5"/>
        <v>133</v>
      </c>
      <c r="Q17" s="1">
        <f t="shared" si="5"/>
        <v>113</v>
      </c>
      <c r="R17" s="10">
        <f t="shared" si="6"/>
        <v>246</v>
      </c>
      <c r="S17" s="12">
        <f t="shared" si="0"/>
        <v>34.635416666666671</v>
      </c>
      <c r="T17" s="3">
        <f t="shared" si="0"/>
        <v>27.901234567901234</v>
      </c>
      <c r="U17" s="8">
        <f t="shared" si="0"/>
        <v>31.178707224334602</v>
      </c>
    </row>
    <row r="18" spans="1:21" ht="15" customHeight="1" x14ac:dyDescent="0.2">
      <c r="A18" s="6" t="s">
        <v>96</v>
      </c>
      <c r="B18" s="63" t="s">
        <v>16</v>
      </c>
      <c r="C18" s="64" t="s">
        <v>180</v>
      </c>
      <c r="D18" s="9">
        <v>319</v>
      </c>
      <c r="E18" s="1">
        <v>314</v>
      </c>
      <c r="F18" s="42">
        <f t="shared" si="1"/>
        <v>633</v>
      </c>
      <c r="G18" s="2">
        <v>62</v>
      </c>
      <c r="H18" s="1">
        <v>57</v>
      </c>
      <c r="I18" s="44">
        <f t="shared" si="2"/>
        <v>119</v>
      </c>
      <c r="J18" s="9">
        <v>53</v>
      </c>
      <c r="K18" s="1">
        <v>58</v>
      </c>
      <c r="L18" s="42">
        <f t="shared" si="3"/>
        <v>111</v>
      </c>
      <c r="M18" s="2">
        <v>0</v>
      </c>
      <c r="N18" s="1">
        <v>0</v>
      </c>
      <c r="O18" s="44">
        <f t="shared" si="4"/>
        <v>0</v>
      </c>
      <c r="P18" s="9">
        <f t="shared" si="5"/>
        <v>115</v>
      </c>
      <c r="Q18" s="1">
        <f t="shared" si="5"/>
        <v>115</v>
      </c>
      <c r="R18" s="10">
        <f t="shared" si="6"/>
        <v>230</v>
      </c>
      <c r="S18" s="12">
        <f t="shared" si="0"/>
        <v>36.050156739811911</v>
      </c>
      <c r="T18" s="3">
        <f t="shared" si="0"/>
        <v>36.624203821656046</v>
      </c>
      <c r="U18" s="8">
        <f t="shared" si="0"/>
        <v>36.334913112164294</v>
      </c>
    </row>
    <row r="19" spans="1:21" ht="15" customHeight="1" x14ac:dyDescent="0.2">
      <c r="A19" s="7"/>
      <c r="B19" s="69" t="s">
        <v>156</v>
      </c>
      <c r="C19" s="70"/>
      <c r="D19" s="13">
        <f t="shared" ref="D19:F19" si="7">SUM(D3:D18)</f>
        <v>7329</v>
      </c>
      <c r="E19" s="14">
        <f t="shared" si="7"/>
        <v>7551</v>
      </c>
      <c r="F19" s="15">
        <f t="shared" si="7"/>
        <v>14880</v>
      </c>
      <c r="G19" s="30">
        <f t="shared" ref="G19:O19" si="8">SUM(G3:G18)</f>
        <v>1565</v>
      </c>
      <c r="H19" s="14">
        <f t="shared" si="8"/>
        <v>1401</v>
      </c>
      <c r="I19" s="31">
        <f t="shared" si="8"/>
        <v>2966</v>
      </c>
      <c r="J19" s="13">
        <f t="shared" si="8"/>
        <v>965</v>
      </c>
      <c r="K19" s="14">
        <f t="shared" si="8"/>
        <v>1098</v>
      </c>
      <c r="L19" s="31">
        <f t="shared" si="8"/>
        <v>2063</v>
      </c>
      <c r="M19" s="13">
        <f t="shared" si="8"/>
        <v>21</v>
      </c>
      <c r="N19" s="14">
        <f t="shared" si="8"/>
        <v>35</v>
      </c>
      <c r="O19" s="15">
        <f t="shared" si="8"/>
        <v>56</v>
      </c>
      <c r="P19" s="13">
        <f t="shared" si="5"/>
        <v>2551</v>
      </c>
      <c r="Q19" s="14">
        <f t="shared" si="5"/>
        <v>2534</v>
      </c>
      <c r="R19" s="15">
        <f t="shared" si="6"/>
        <v>5085</v>
      </c>
      <c r="S19" s="16">
        <f t="shared" si="0"/>
        <v>34.806931368535956</v>
      </c>
      <c r="T19" s="17">
        <f t="shared" si="0"/>
        <v>33.558469076943453</v>
      </c>
      <c r="U19" s="18">
        <f t="shared" si="0"/>
        <v>34.173387096774192</v>
      </c>
    </row>
    <row r="20" spans="1:21" ht="15" customHeight="1" x14ac:dyDescent="0.2">
      <c r="A20" s="6" t="s">
        <v>97</v>
      </c>
      <c r="B20" s="63" t="s">
        <v>17</v>
      </c>
      <c r="C20" s="64" t="s">
        <v>181</v>
      </c>
      <c r="D20" s="9">
        <v>4146</v>
      </c>
      <c r="E20" s="1">
        <v>3929</v>
      </c>
      <c r="F20" s="10">
        <f>D20+E20</f>
        <v>8075</v>
      </c>
      <c r="G20" s="2">
        <v>744</v>
      </c>
      <c r="H20" s="1">
        <v>658</v>
      </c>
      <c r="I20" s="11">
        <f>G20+H20</f>
        <v>1402</v>
      </c>
      <c r="J20" s="9">
        <v>469</v>
      </c>
      <c r="K20" s="1">
        <v>533</v>
      </c>
      <c r="L20" s="10">
        <f>J20+K20</f>
        <v>1002</v>
      </c>
      <c r="M20" s="2">
        <v>3</v>
      </c>
      <c r="N20" s="1">
        <v>8</v>
      </c>
      <c r="O20" s="11">
        <f>M20+N20</f>
        <v>11</v>
      </c>
      <c r="P20" s="9">
        <f t="shared" si="5"/>
        <v>1216</v>
      </c>
      <c r="Q20" s="1">
        <f t="shared" si="5"/>
        <v>1199</v>
      </c>
      <c r="R20" s="10">
        <f t="shared" si="6"/>
        <v>2415</v>
      </c>
      <c r="S20" s="12">
        <f t="shared" si="0"/>
        <v>29.329474191992283</v>
      </c>
      <c r="T20" s="3">
        <f t="shared" si="0"/>
        <v>30.51667090862815</v>
      </c>
      <c r="U20" s="8">
        <f t="shared" si="0"/>
        <v>29.907120743034056</v>
      </c>
    </row>
    <row r="21" spans="1:21" ht="15" customHeight="1" x14ac:dyDescent="0.2">
      <c r="A21" s="6" t="s">
        <v>98</v>
      </c>
      <c r="B21" s="63" t="s">
        <v>18</v>
      </c>
      <c r="C21" s="64" t="s">
        <v>182</v>
      </c>
      <c r="D21" s="9">
        <v>1380</v>
      </c>
      <c r="E21" s="1">
        <v>1440</v>
      </c>
      <c r="F21" s="10">
        <f t="shared" ref="F21:F24" si="9">D21+E21</f>
        <v>2820</v>
      </c>
      <c r="G21" s="2">
        <v>249</v>
      </c>
      <c r="H21" s="1">
        <v>232</v>
      </c>
      <c r="I21" s="11">
        <f t="shared" ref="I21:I23" si="10">G21+H21</f>
        <v>481</v>
      </c>
      <c r="J21" s="9">
        <v>149</v>
      </c>
      <c r="K21" s="1">
        <v>173</v>
      </c>
      <c r="L21" s="10">
        <f t="shared" ref="L21:L24" si="11">J21+K21</f>
        <v>322</v>
      </c>
      <c r="M21" s="2">
        <v>1</v>
      </c>
      <c r="N21" s="1">
        <v>4</v>
      </c>
      <c r="O21" s="11">
        <f t="shared" ref="O21:O24" si="12">M21+N21</f>
        <v>5</v>
      </c>
      <c r="P21" s="9">
        <f t="shared" si="5"/>
        <v>399</v>
      </c>
      <c r="Q21" s="1">
        <f t="shared" si="5"/>
        <v>409</v>
      </c>
      <c r="R21" s="10">
        <f t="shared" si="6"/>
        <v>808</v>
      </c>
      <c r="S21" s="12">
        <f t="shared" si="0"/>
        <v>28.913043478260867</v>
      </c>
      <c r="T21" s="3">
        <f t="shared" si="0"/>
        <v>28.402777777777779</v>
      </c>
      <c r="U21" s="8">
        <f t="shared" si="0"/>
        <v>28.652482269503547</v>
      </c>
    </row>
    <row r="22" spans="1:21" ht="15" customHeight="1" x14ac:dyDescent="0.2">
      <c r="A22" s="6" t="s">
        <v>99</v>
      </c>
      <c r="B22" s="63" t="s">
        <v>19</v>
      </c>
      <c r="C22" s="64" t="s">
        <v>183</v>
      </c>
      <c r="D22" s="9">
        <v>828</v>
      </c>
      <c r="E22" s="1">
        <v>868</v>
      </c>
      <c r="F22" s="10">
        <f t="shared" si="9"/>
        <v>1696</v>
      </c>
      <c r="G22" s="2">
        <v>161</v>
      </c>
      <c r="H22" s="1">
        <v>136</v>
      </c>
      <c r="I22" s="11">
        <f t="shared" si="10"/>
        <v>297</v>
      </c>
      <c r="J22" s="9">
        <v>66</v>
      </c>
      <c r="K22" s="1">
        <v>98</v>
      </c>
      <c r="L22" s="10">
        <f t="shared" si="11"/>
        <v>164</v>
      </c>
      <c r="M22" s="2">
        <v>0</v>
      </c>
      <c r="N22" s="1">
        <v>1</v>
      </c>
      <c r="O22" s="11">
        <f t="shared" si="12"/>
        <v>1</v>
      </c>
      <c r="P22" s="9">
        <f t="shared" si="5"/>
        <v>227</v>
      </c>
      <c r="Q22" s="1">
        <f t="shared" si="5"/>
        <v>235</v>
      </c>
      <c r="R22" s="10">
        <f t="shared" si="6"/>
        <v>462</v>
      </c>
      <c r="S22" s="12">
        <f t="shared" si="0"/>
        <v>27.415458937198068</v>
      </c>
      <c r="T22" s="3">
        <f t="shared" si="0"/>
        <v>27.073732718894011</v>
      </c>
      <c r="U22" s="8">
        <f t="shared" si="0"/>
        <v>27.240566037735846</v>
      </c>
    </row>
    <row r="23" spans="1:21" ht="15" customHeight="1" x14ac:dyDescent="0.2">
      <c r="A23" s="6" t="s">
        <v>100</v>
      </c>
      <c r="B23" s="63" t="s">
        <v>20</v>
      </c>
      <c r="C23" s="64" t="s">
        <v>184</v>
      </c>
      <c r="D23" s="9">
        <v>893</v>
      </c>
      <c r="E23" s="1">
        <v>965</v>
      </c>
      <c r="F23" s="10">
        <f t="shared" si="9"/>
        <v>1858</v>
      </c>
      <c r="G23" s="2">
        <v>226</v>
      </c>
      <c r="H23" s="1">
        <v>230</v>
      </c>
      <c r="I23" s="11">
        <f t="shared" si="10"/>
        <v>456</v>
      </c>
      <c r="J23" s="9">
        <v>88</v>
      </c>
      <c r="K23" s="1">
        <v>101</v>
      </c>
      <c r="L23" s="10">
        <f t="shared" si="11"/>
        <v>189</v>
      </c>
      <c r="M23" s="2">
        <v>2</v>
      </c>
      <c r="N23" s="1">
        <v>2</v>
      </c>
      <c r="O23" s="11">
        <f t="shared" si="12"/>
        <v>4</v>
      </c>
      <c r="P23" s="9">
        <f t="shared" si="5"/>
        <v>316</v>
      </c>
      <c r="Q23" s="1">
        <f t="shared" si="5"/>
        <v>333</v>
      </c>
      <c r="R23" s="10">
        <f t="shared" si="6"/>
        <v>649</v>
      </c>
      <c r="S23" s="12">
        <f t="shared" si="0"/>
        <v>35.38633818589026</v>
      </c>
      <c r="T23" s="3">
        <f t="shared" si="0"/>
        <v>34.50777202072539</v>
      </c>
      <c r="U23" s="8">
        <f t="shared" si="0"/>
        <v>34.930032292787942</v>
      </c>
    </row>
    <row r="24" spans="1:21" ht="15" customHeight="1" x14ac:dyDescent="0.2">
      <c r="A24" s="6" t="s">
        <v>101</v>
      </c>
      <c r="B24" s="63" t="s">
        <v>21</v>
      </c>
      <c r="C24" s="64" t="s">
        <v>185</v>
      </c>
      <c r="D24" s="9">
        <v>766</v>
      </c>
      <c r="E24" s="1">
        <v>793</v>
      </c>
      <c r="F24" s="10">
        <f t="shared" si="9"/>
        <v>1559</v>
      </c>
      <c r="G24" s="2">
        <v>159</v>
      </c>
      <c r="H24" s="1">
        <v>151</v>
      </c>
      <c r="I24" s="11">
        <f>G24+H24</f>
        <v>310</v>
      </c>
      <c r="J24" s="9">
        <v>72</v>
      </c>
      <c r="K24" s="1">
        <v>83</v>
      </c>
      <c r="L24" s="10">
        <f t="shared" si="11"/>
        <v>155</v>
      </c>
      <c r="M24" s="2">
        <v>0</v>
      </c>
      <c r="N24" s="1">
        <v>3</v>
      </c>
      <c r="O24" s="11">
        <f t="shared" si="12"/>
        <v>3</v>
      </c>
      <c r="P24" s="9">
        <f t="shared" si="5"/>
        <v>231</v>
      </c>
      <c r="Q24" s="1">
        <f t="shared" si="5"/>
        <v>237</v>
      </c>
      <c r="R24" s="10">
        <f t="shared" si="6"/>
        <v>468</v>
      </c>
      <c r="S24" s="12">
        <f t="shared" si="0"/>
        <v>30.156657963446477</v>
      </c>
      <c r="T24" s="3">
        <f t="shared" si="0"/>
        <v>29.886506935687262</v>
      </c>
      <c r="U24" s="8">
        <f t="shared" si="0"/>
        <v>30.019243104554199</v>
      </c>
    </row>
    <row r="25" spans="1:21" ht="15" customHeight="1" x14ac:dyDescent="0.2">
      <c r="A25" s="7"/>
      <c r="B25" s="69" t="s">
        <v>157</v>
      </c>
      <c r="C25" s="70"/>
      <c r="D25" s="13">
        <f>SUM(D20:D24)</f>
        <v>8013</v>
      </c>
      <c r="E25" s="14">
        <f t="shared" ref="E25:F25" si="13">SUM(E20:E24)</f>
        <v>7995</v>
      </c>
      <c r="F25" s="15">
        <f t="shared" si="13"/>
        <v>16008</v>
      </c>
      <c r="G25" s="30">
        <f>SUM(G20:G24)</f>
        <v>1539</v>
      </c>
      <c r="H25" s="14">
        <f>SUM(H20:H24)</f>
        <v>1407</v>
      </c>
      <c r="I25" s="31">
        <f>SUM(I20:I24)</f>
        <v>2946</v>
      </c>
      <c r="J25" s="56">
        <f t="shared" ref="J25:O25" si="14">SUM(J20:J24)</f>
        <v>844</v>
      </c>
      <c r="K25" s="31">
        <f t="shared" si="14"/>
        <v>988</v>
      </c>
      <c r="L25" s="15">
        <f t="shared" si="14"/>
        <v>1832</v>
      </c>
      <c r="M25" s="55">
        <f t="shared" si="14"/>
        <v>6</v>
      </c>
      <c r="N25" s="31">
        <f t="shared" si="14"/>
        <v>18</v>
      </c>
      <c r="O25" s="31">
        <f t="shared" si="14"/>
        <v>24</v>
      </c>
      <c r="P25" s="13">
        <f t="shared" si="5"/>
        <v>2389</v>
      </c>
      <c r="Q25" s="14">
        <f t="shared" si="5"/>
        <v>2413</v>
      </c>
      <c r="R25" s="15">
        <f t="shared" si="6"/>
        <v>4802</v>
      </c>
      <c r="S25" s="16">
        <f t="shared" si="0"/>
        <v>29.814052165231498</v>
      </c>
      <c r="T25" s="17">
        <f t="shared" si="0"/>
        <v>30.181363352095058</v>
      </c>
      <c r="U25" s="18">
        <f t="shared" si="0"/>
        <v>29.997501249375315</v>
      </c>
    </row>
    <row r="26" spans="1:21" ht="15" customHeight="1" x14ac:dyDescent="0.2">
      <c r="A26" s="6" t="s">
        <v>102</v>
      </c>
      <c r="B26" s="63" t="s">
        <v>22</v>
      </c>
      <c r="C26" s="64" t="s">
        <v>186</v>
      </c>
      <c r="D26" s="9">
        <v>432</v>
      </c>
      <c r="E26" s="1">
        <v>441</v>
      </c>
      <c r="F26" s="10">
        <f>SUM(D26:E26)</f>
        <v>873</v>
      </c>
      <c r="G26" s="2">
        <v>96</v>
      </c>
      <c r="H26" s="1">
        <v>91</v>
      </c>
      <c r="I26" s="11">
        <f>SUM(G26:H26)</f>
        <v>187</v>
      </c>
      <c r="J26" s="9">
        <v>64</v>
      </c>
      <c r="K26" s="1">
        <v>56</v>
      </c>
      <c r="L26" s="10">
        <f>J26+K26</f>
        <v>120</v>
      </c>
      <c r="M26" s="2">
        <v>0</v>
      </c>
      <c r="N26" s="1">
        <v>1</v>
      </c>
      <c r="O26" s="11">
        <f>M26+N26</f>
        <v>1</v>
      </c>
      <c r="P26" s="9">
        <f t="shared" si="5"/>
        <v>160</v>
      </c>
      <c r="Q26" s="1">
        <f t="shared" si="5"/>
        <v>148</v>
      </c>
      <c r="R26" s="10">
        <f t="shared" si="6"/>
        <v>308</v>
      </c>
      <c r="S26" s="12">
        <f t="shared" si="0"/>
        <v>37.037037037037038</v>
      </c>
      <c r="T26" s="3">
        <f t="shared" si="0"/>
        <v>33.560090702947846</v>
      </c>
      <c r="U26" s="8">
        <f t="shared" si="0"/>
        <v>35.280641466208479</v>
      </c>
    </row>
    <row r="27" spans="1:21" ht="15" customHeight="1" x14ac:dyDescent="0.2">
      <c r="A27" s="6" t="s">
        <v>103</v>
      </c>
      <c r="B27" s="63" t="s">
        <v>23</v>
      </c>
      <c r="C27" s="64" t="s">
        <v>187</v>
      </c>
      <c r="D27" s="9">
        <v>1179</v>
      </c>
      <c r="E27" s="1">
        <v>1181</v>
      </c>
      <c r="F27" s="10">
        <f t="shared" ref="F27:F32" si="15">SUM(D27:E27)</f>
        <v>2360</v>
      </c>
      <c r="G27" s="2">
        <v>219</v>
      </c>
      <c r="H27" s="1">
        <v>200</v>
      </c>
      <c r="I27" s="11">
        <f t="shared" ref="I27:I32" si="16">SUM(G27:H27)</f>
        <v>419</v>
      </c>
      <c r="J27" s="9">
        <v>106</v>
      </c>
      <c r="K27" s="1">
        <v>123</v>
      </c>
      <c r="L27" s="10">
        <f t="shared" ref="L27:L32" si="17">J27+K27</f>
        <v>229</v>
      </c>
      <c r="M27" s="2">
        <v>2</v>
      </c>
      <c r="N27" s="1">
        <v>2</v>
      </c>
      <c r="O27" s="11">
        <f t="shared" ref="O27:O32" si="18">M27+N27</f>
        <v>4</v>
      </c>
      <c r="P27" s="9">
        <f t="shared" si="5"/>
        <v>327</v>
      </c>
      <c r="Q27" s="1">
        <f t="shared" si="5"/>
        <v>325</v>
      </c>
      <c r="R27" s="10">
        <f t="shared" si="6"/>
        <v>652</v>
      </c>
      <c r="S27" s="12">
        <f t="shared" si="0"/>
        <v>27.735368956743002</v>
      </c>
      <c r="T27" s="3">
        <f t="shared" si="0"/>
        <v>27.519051651143101</v>
      </c>
      <c r="U27" s="8">
        <f t="shared" si="0"/>
        <v>27.627118644067792</v>
      </c>
    </row>
    <row r="28" spans="1:21" ht="15" customHeight="1" x14ac:dyDescent="0.2">
      <c r="A28" s="6" t="s">
        <v>104</v>
      </c>
      <c r="B28" s="63" t="s">
        <v>24</v>
      </c>
      <c r="C28" s="64" t="s">
        <v>241</v>
      </c>
      <c r="D28" s="9">
        <v>1764</v>
      </c>
      <c r="E28" s="1">
        <v>1783</v>
      </c>
      <c r="F28" s="10">
        <f t="shared" si="15"/>
        <v>3547</v>
      </c>
      <c r="G28" s="2">
        <v>355</v>
      </c>
      <c r="H28" s="1">
        <v>336</v>
      </c>
      <c r="I28" s="11">
        <f t="shared" si="16"/>
        <v>691</v>
      </c>
      <c r="J28" s="9">
        <v>209</v>
      </c>
      <c r="K28" s="1">
        <v>224</v>
      </c>
      <c r="L28" s="10">
        <f t="shared" si="17"/>
        <v>433</v>
      </c>
      <c r="M28" s="2">
        <v>3</v>
      </c>
      <c r="N28" s="1">
        <v>4</v>
      </c>
      <c r="O28" s="11">
        <f t="shared" si="18"/>
        <v>7</v>
      </c>
      <c r="P28" s="9">
        <f t="shared" si="5"/>
        <v>567</v>
      </c>
      <c r="Q28" s="1">
        <f t="shared" si="5"/>
        <v>564</v>
      </c>
      <c r="R28" s="10">
        <f t="shared" si="6"/>
        <v>1131</v>
      </c>
      <c r="S28" s="12">
        <f t="shared" si="0"/>
        <v>32.142857142857146</v>
      </c>
      <c r="T28" s="3">
        <f t="shared" si="0"/>
        <v>31.632080762759397</v>
      </c>
      <c r="U28" s="8">
        <f t="shared" si="0"/>
        <v>31.886100930363686</v>
      </c>
    </row>
    <row r="29" spans="1:21" ht="15" customHeight="1" x14ac:dyDescent="0.2">
      <c r="A29" s="6" t="s">
        <v>105</v>
      </c>
      <c r="B29" s="63" t="s">
        <v>25</v>
      </c>
      <c r="C29" s="64" t="s">
        <v>188</v>
      </c>
      <c r="D29" s="9">
        <v>882</v>
      </c>
      <c r="E29" s="1">
        <v>863</v>
      </c>
      <c r="F29" s="10">
        <f t="shared" si="15"/>
        <v>1745</v>
      </c>
      <c r="G29" s="2">
        <v>137</v>
      </c>
      <c r="H29" s="1">
        <v>124</v>
      </c>
      <c r="I29" s="11">
        <f t="shared" si="16"/>
        <v>261</v>
      </c>
      <c r="J29" s="9">
        <v>63</v>
      </c>
      <c r="K29" s="1">
        <v>79</v>
      </c>
      <c r="L29" s="10">
        <f t="shared" si="17"/>
        <v>142</v>
      </c>
      <c r="M29" s="2">
        <v>0</v>
      </c>
      <c r="N29" s="1">
        <v>1</v>
      </c>
      <c r="O29" s="11">
        <f t="shared" si="18"/>
        <v>1</v>
      </c>
      <c r="P29" s="9">
        <f t="shared" si="5"/>
        <v>200</v>
      </c>
      <c r="Q29" s="1">
        <f t="shared" si="5"/>
        <v>204</v>
      </c>
      <c r="R29" s="10">
        <f t="shared" si="6"/>
        <v>404</v>
      </c>
      <c r="S29" s="12">
        <f t="shared" si="0"/>
        <v>22.67573696145125</v>
      </c>
      <c r="T29" s="3">
        <f t="shared" si="0"/>
        <v>23.638470451911935</v>
      </c>
      <c r="U29" s="8">
        <f t="shared" si="0"/>
        <v>23.151862464183381</v>
      </c>
    </row>
    <row r="30" spans="1:21" ht="15" customHeight="1" x14ac:dyDescent="0.2">
      <c r="A30" s="6" t="s">
        <v>106</v>
      </c>
      <c r="B30" s="63" t="s">
        <v>26</v>
      </c>
      <c r="C30" s="64" t="s">
        <v>189</v>
      </c>
      <c r="D30" s="9">
        <v>357</v>
      </c>
      <c r="E30" s="1">
        <v>365</v>
      </c>
      <c r="F30" s="10">
        <f t="shared" si="15"/>
        <v>722</v>
      </c>
      <c r="G30" s="2">
        <v>70</v>
      </c>
      <c r="H30" s="1">
        <v>75</v>
      </c>
      <c r="I30" s="11">
        <f t="shared" si="16"/>
        <v>145</v>
      </c>
      <c r="J30" s="9">
        <v>21</v>
      </c>
      <c r="K30" s="1">
        <v>24</v>
      </c>
      <c r="L30" s="10">
        <f t="shared" si="17"/>
        <v>45</v>
      </c>
      <c r="M30" s="2">
        <v>1</v>
      </c>
      <c r="N30" s="1">
        <v>2</v>
      </c>
      <c r="O30" s="11">
        <f t="shared" si="18"/>
        <v>3</v>
      </c>
      <c r="P30" s="9">
        <f t="shared" si="5"/>
        <v>92</v>
      </c>
      <c r="Q30" s="1">
        <f t="shared" si="5"/>
        <v>101</v>
      </c>
      <c r="R30" s="10">
        <f t="shared" si="6"/>
        <v>193</v>
      </c>
      <c r="S30" s="12">
        <f t="shared" si="0"/>
        <v>25.770308123249297</v>
      </c>
      <c r="T30" s="3">
        <f t="shared" si="0"/>
        <v>27.671232876712327</v>
      </c>
      <c r="U30" s="8">
        <f t="shared" si="0"/>
        <v>26.73130193905817</v>
      </c>
    </row>
    <row r="31" spans="1:21" ht="15" customHeight="1" x14ac:dyDescent="0.2">
      <c r="A31" s="6" t="s">
        <v>107</v>
      </c>
      <c r="B31" s="63" t="s">
        <v>27</v>
      </c>
      <c r="C31" s="64" t="s">
        <v>190</v>
      </c>
      <c r="D31" s="9">
        <v>743</v>
      </c>
      <c r="E31" s="1">
        <v>735</v>
      </c>
      <c r="F31" s="10">
        <f t="shared" si="15"/>
        <v>1478</v>
      </c>
      <c r="G31" s="2">
        <v>151</v>
      </c>
      <c r="H31" s="1">
        <v>134</v>
      </c>
      <c r="I31" s="11">
        <f t="shared" si="16"/>
        <v>285</v>
      </c>
      <c r="J31" s="9">
        <v>80</v>
      </c>
      <c r="K31" s="1">
        <v>74</v>
      </c>
      <c r="L31" s="10">
        <f t="shared" si="17"/>
        <v>154</v>
      </c>
      <c r="M31" s="2">
        <v>2</v>
      </c>
      <c r="N31" s="1">
        <v>0</v>
      </c>
      <c r="O31" s="11">
        <f t="shared" si="18"/>
        <v>2</v>
      </c>
      <c r="P31" s="9">
        <f t="shared" si="5"/>
        <v>233</v>
      </c>
      <c r="Q31" s="1">
        <f t="shared" si="5"/>
        <v>208</v>
      </c>
      <c r="R31" s="10">
        <f t="shared" si="6"/>
        <v>441</v>
      </c>
      <c r="S31" s="12">
        <f t="shared" si="0"/>
        <v>31.359353970390309</v>
      </c>
      <c r="T31" s="3">
        <f t="shared" si="0"/>
        <v>28.299319727891159</v>
      </c>
      <c r="U31" s="8">
        <f t="shared" si="0"/>
        <v>29.837618403247635</v>
      </c>
    </row>
    <row r="32" spans="1:21" ht="15" customHeight="1" x14ac:dyDescent="0.2">
      <c r="A32" s="6" t="s">
        <v>108</v>
      </c>
      <c r="B32" s="63" t="s">
        <v>28</v>
      </c>
      <c r="C32" s="64" t="s">
        <v>191</v>
      </c>
      <c r="D32" s="9">
        <v>2512</v>
      </c>
      <c r="E32" s="1">
        <v>2529</v>
      </c>
      <c r="F32" s="10">
        <f t="shared" si="15"/>
        <v>5041</v>
      </c>
      <c r="G32" s="2">
        <v>452</v>
      </c>
      <c r="H32" s="1">
        <v>425</v>
      </c>
      <c r="I32" s="11">
        <f t="shared" si="16"/>
        <v>877</v>
      </c>
      <c r="J32" s="9">
        <v>288</v>
      </c>
      <c r="K32" s="1">
        <v>327</v>
      </c>
      <c r="L32" s="10">
        <f t="shared" si="17"/>
        <v>615</v>
      </c>
      <c r="M32" s="2">
        <v>0</v>
      </c>
      <c r="N32" s="1">
        <v>0</v>
      </c>
      <c r="O32" s="11">
        <f t="shared" si="18"/>
        <v>0</v>
      </c>
      <c r="P32" s="9">
        <f t="shared" si="5"/>
        <v>740</v>
      </c>
      <c r="Q32" s="1">
        <f t="shared" si="5"/>
        <v>752</v>
      </c>
      <c r="R32" s="10">
        <f t="shared" si="6"/>
        <v>1492</v>
      </c>
      <c r="S32" s="12">
        <f t="shared" si="0"/>
        <v>29.458598726114648</v>
      </c>
      <c r="T32" s="3">
        <f t="shared" si="0"/>
        <v>29.73507315144326</v>
      </c>
      <c r="U32" s="8">
        <f t="shared" si="0"/>
        <v>29.597302122594719</v>
      </c>
    </row>
    <row r="33" spans="1:21" ht="15" customHeight="1" x14ac:dyDescent="0.2">
      <c r="A33" s="7"/>
      <c r="B33" s="69" t="s">
        <v>158</v>
      </c>
      <c r="C33" s="70"/>
      <c r="D33" s="13">
        <f>SUM(D26:D32)</f>
        <v>7869</v>
      </c>
      <c r="E33" s="14">
        <f t="shared" ref="E33:F33" si="19">SUM(E26:E32)</f>
        <v>7897</v>
      </c>
      <c r="F33" s="15">
        <f t="shared" si="19"/>
        <v>15766</v>
      </c>
      <c r="G33" s="30">
        <f t="shared" ref="G33:O33" si="20">SUM(G26:G32)</f>
        <v>1480</v>
      </c>
      <c r="H33" s="14">
        <f t="shared" si="20"/>
        <v>1385</v>
      </c>
      <c r="I33" s="31">
        <f t="shared" si="20"/>
        <v>2865</v>
      </c>
      <c r="J33" s="56">
        <f t="shared" si="20"/>
        <v>831</v>
      </c>
      <c r="K33" s="31">
        <f t="shared" si="20"/>
        <v>907</v>
      </c>
      <c r="L33" s="15">
        <f t="shared" si="20"/>
        <v>1738</v>
      </c>
      <c r="M33" s="55">
        <f t="shared" si="20"/>
        <v>8</v>
      </c>
      <c r="N33" s="31">
        <f t="shared" si="20"/>
        <v>10</v>
      </c>
      <c r="O33" s="31">
        <f t="shared" si="20"/>
        <v>18</v>
      </c>
      <c r="P33" s="13">
        <f t="shared" si="5"/>
        <v>2319</v>
      </c>
      <c r="Q33" s="14">
        <f t="shared" si="5"/>
        <v>2302</v>
      </c>
      <c r="R33" s="15">
        <f t="shared" si="6"/>
        <v>4621</v>
      </c>
      <c r="S33" s="16">
        <f t="shared" si="0"/>
        <v>29.47007243614182</v>
      </c>
      <c r="T33" s="17">
        <f t="shared" si="0"/>
        <v>29.150310244396604</v>
      </c>
      <c r="U33" s="18">
        <f t="shared" si="0"/>
        <v>29.309907395661551</v>
      </c>
    </row>
    <row r="34" spans="1:21" ht="15" customHeight="1" x14ac:dyDescent="0.2">
      <c r="A34" s="6" t="s">
        <v>109</v>
      </c>
      <c r="B34" s="63" t="s">
        <v>29</v>
      </c>
      <c r="C34" s="64" t="s">
        <v>192</v>
      </c>
      <c r="D34" s="9">
        <v>2973</v>
      </c>
      <c r="E34" s="1">
        <v>2999</v>
      </c>
      <c r="F34" s="10">
        <f>D34+E34</f>
        <v>5972</v>
      </c>
      <c r="G34" s="2">
        <v>485</v>
      </c>
      <c r="H34" s="1">
        <v>477</v>
      </c>
      <c r="I34" s="11">
        <f>G34+H34</f>
        <v>962</v>
      </c>
      <c r="J34" s="9">
        <v>275</v>
      </c>
      <c r="K34" s="1">
        <v>331</v>
      </c>
      <c r="L34" s="10">
        <f>J34+K34</f>
        <v>606</v>
      </c>
      <c r="M34" s="2">
        <v>2</v>
      </c>
      <c r="N34" s="1">
        <v>9</v>
      </c>
      <c r="O34" s="11">
        <f>M34+N34</f>
        <v>11</v>
      </c>
      <c r="P34" s="9">
        <f t="shared" si="5"/>
        <v>762</v>
      </c>
      <c r="Q34" s="1">
        <f t="shared" si="5"/>
        <v>817</v>
      </c>
      <c r="R34" s="10">
        <f t="shared" si="6"/>
        <v>1579</v>
      </c>
      <c r="S34" s="12">
        <f t="shared" si="0"/>
        <v>25.630676084762865</v>
      </c>
      <c r="T34" s="3">
        <f t="shared" si="0"/>
        <v>27.242414138046016</v>
      </c>
      <c r="U34" s="8">
        <f t="shared" si="0"/>
        <v>26.440053583389151</v>
      </c>
    </row>
    <row r="35" spans="1:21" ht="15" customHeight="1" x14ac:dyDescent="0.2">
      <c r="A35" s="6" t="s">
        <v>110</v>
      </c>
      <c r="B35" s="63" t="s">
        <v>30</v>
      </c>
      <c r="C35" s="64" t="s">
        <v>193</v>
      </c>
      <c r="D35" s="9">
        <v>751</v>
      </c>
      <c r="E35" s="1">
        <v>765</v>
      </c>
      <c r="F35" s="10">
        <f t="shared" ref="F35:F56" si="21">D35+E35</f>
        <v>1516</v>
      </c>
      <c r="G35" s="2">
        <v>118</v>
      </c>
      <c r="H35" s="1">
        <v>118</v>
      </c>
      <c r="I35" s="11">
        <f t="shared" ref="I35:I56" si="22">G35+H35</f>
        <v>236</v>
      </c>
      <c r="J35" s="9">
        <v>69</v>
      </c>
      <c r="K35" s="1">
        <v>75</v>
      </c>
      <c r="L35" s="10">
        <f t="shared" ref="L35:L55" si="23">J35+K35</f>
        <v>144</v>
      </c>
      <c r="M35" s="2">
        <v>1</v>
      </c>
      <c r="N35" s="1">
        <v>0</v>
      </c>
      <c r="O35" s="11">
        <f t="shared" ref="O35:O56" si="24">M35+N35</f>
        <v>1</v>
      </c>
      <c r="P35" s="9">
        <f t="shared" si="5"/>
        <v>188</v>
      </c>
      <c r="Q35" s="1">
        <f t="shared" si="5"/>
        <v>193</v>
      </c>
      <c r="R35" s="10">
        <f t="shared" si="6"/>
        <v>381</v>
      </c>
      <c r="S35" s="12">
        <f t="shared" ref="S35:U66" si="25">P35/D35*100</f>
        <v>25.033288948069242</v>
      </c>
      <c r="T35" s="3">
        <f t="shared" si="25"/>
        <v>25.22875816993464</v>
      </c>
      <c r="U35" s="8">
        <f t="shared" si="25"/>
        <v>25.131926121372032</v>
      </c>
    </row>
    <row r="36" spans="1:21" ht="15" customHeight="1" x14ac:dyDescent="0.2">
      <c r="A36" s="6" t="s">
        <v>111</v>
      </c>
      <c r="B36" s="63" t="s">
        <v>31</v>
      </c>
      <c r="C36" s="64" t="s">
        <v>194</v>
      </c>
      <c r="D36" s="9">
        <v>2052</v>
      </c>
      <c r="E36" s="1">
        <v>1959</v>
      </c>
      <c r="F36" s="10">
        <f t="shared" si="21"/>
        <v>4011</v>
      </c>
      <c r="G36" s="2">
        <v>343</v>
      </c>
      <c r="H36" s="1">
        <v>330</v>
      </c>
      <c r="I36" s="11">
        <f t="shared" si="22"/>
        <v>673</v>
      </c>
      <c r="J36" s="9">
        <v>222</v>
      </c>
      <c r="K36" s="1">
        <v>225</v>
      </c>
      <c r="L36" s="10">
        <f t="shared" si="23"/>
        <v>447</v>
      </c>
      <c r="M36" s="2">
        <v>2</v>
      </c>
      <c r="N36" s="1">
        <v>9</v>
      </c>
      <c r="O36" s="11">
        <f t="shared" si="24"/>
        <v>11</v>
      </c>
      <c r="P36" s="9">
        <f t="shared" si="5"/>
        <v>567</v>
      </c>
      <c r="Q36" s="1">
        <f t="shared" si="5"/>
        <v>564</v>
      </c>
      <c r="R36" s="10">
        <f t="shared" si="6"/>
        <v>1131</v>
      </c>
      <c r="S36" s="12">
        <f t="shared" si="25"/>
        <v>27.631578947368425</v>
      </c>
      <c r="T36" s="3">
        <f t="shared" si="25"/>
        <v>28.790199081163859</v>
      </c>
      <c r="U36" s="8">
        <f t="shared" si="25"/>
        <v>28.19745699326851</v>
      </c>
    </row>
    <row r="37" spans="1:21" ht="15" customHeight="1" x14ac:dyDescent="0.2">
      <c r="A37" s="6" t="s">
        <v>112</v>
      </c>
      <c r="B37" s="63" t="s">
        <v>32</v>
      </c>
      <c r="C37" s="64" t="s">
        <v>195</v>
      </c>
      <c r="D37" s="9">
        <v>795</v>
      </c>
      <c r="E37" s="1">
        <v>791</v>
      </c>
      <c r="F37" s="10">
        <f t="shared" si="21"/>
        <v>1586</v>
      </c>
      <c r="G37" s="2">
        <v>174</v>
      </c>
      <c r="H37" s="1">
        <v>172</v>
      </c>
      <c r="I37" s="11">
        <f t="shared" si="22"/>
        <v>346</v>
      </c>
      <c r="J37" s="9">
        <v>68</v>
      </c>
      <c r="K37" s="1">
        <v>69</v>
      </c>
      <c r="L37" s="10">
        <f t="shared" si="23"/>
        <v>137</v>
      </c>
      <c r="M37" s="2">
        <v>0</v>
      </c>
      <c r="N37" s="1">
        <v>0</v>
      </c>
      <c r="O37" s="11">
        <f t="shared" si="24"/>
        <v>0</v>
      </c>
      <c r="P37" s="9">
        <f t="shared" si="5"/>
        <v>242</v>
      </c>
      <c r="Q37" s="1">
        <f t="shared" si="5"/>
        <v>241</v>
      </c>
      <c r="R37" s="10">
        <f t="shared" si="6"/>
        <v>483</v>
      </c>
      <c r="S37" s="12">
        <f t="shared" si="25"/>
        <v>30.440251572327043</v>
      </c>
      <c r="T37" s="3">
        <f t="shared" si="25"/>
        <v>30.467762326169407</v>
      </c>
      <c r="U37" s="8">
        <f t="shared" si="25"/>
        <v>30.453972257250943</v>
      </c>
    </row>
    <row r="38" spans="1:21" ht="15" customHeight="1" x14ac:dyDescent="0.2">
      <c r="A38" s="6" t="s">
        <v>113</v>
      </c>
      <c r="B38" s="63" t="s">
        <v>33</v>
      </c>
      <c r="C38" s="64" t="s">
        <v>196</v>
      </c>
      <c r="D38" s="9">
        <v>548</v>
      </c>
      <c r="E38" s="1">
        <v>525</v>
      </c>
      <c r="F38" s="10">
        <f t="shared" si="21"/>
        <v>1073</v>
      </c>
      <c r="G38" s="2">
        <v>98</v>
      </c>
      <c r="H38" s="1">
        <v>86</v>
      </c>
      <c r="I38" s="11">
        <f t="shared" si="22"/>
        <v>184</v>
      </c>
      <c r="J38" s="9">
        <v>65</v>
      </c>
      <c r="K38" s="1">
        <v>57</v>
      </c>
      <c r="L38" s="10">
        <f t="shared" si="23"/>
        <v>122</v>
      </c>
      <c r="M38" s="2">
        <v>0</v>
      </c>
      <c r="N38" s="1">
        <v>2</v>
      </c>
      <c r="O38" s="11">
        <f t="shared" si="24"/>
        <v>2</v>
      </c>
      <c r="P38" s="9">
        <f t="shared" si="5"/>
        <v>163</v>
      </c>
      <c r="Q38" s="1">
        <f t="shared" si="5"/>
        <v>145</v>
      </c>
      <c r="R38" s="10">
        <f t="shared" si="6"/>
        <v>308</v>
      </c>
      <c r="S38" s="12">
        <f t="shared" si="25"/>
        <v>29.744525547445257</v>
      </c>
      <c r="T38" s="3">
        <f t="shared" si="25"/>
        <v>27.61904761904762</v>
      </c>
      <c r="U38" s="8">
        <f t="shared" si="25"/>
        <v>28.704566635601118</v>
      </c>
    </row>
    <row r="39" spans="1:21" ht="15" customHeight="1" x14ac:dyDescent="0.2">
      <c r="A39" s="6" t="s">
        <v>114</v>
      </c>
      <c r="B39" s="63" t="s">
        <v>34</v>
      </c>
      <c r="C39" s="64" t="s">
        <v>197</v>
      </c>
      <c r="D39" s="9">
        <v>433</v>
      </c>
      <c r="E39" s="1">
        <v>411</v>
      </c>
      <c r="F39" s="10">
        <f t="shared" si="21"/>
        <v>844</v>
      </c>
      <c r="G39" s="2">
        <v>70</v>
      </c>
      <c r="H39" s="1">
        <v>73</v>
      </c>
      <c r="I39" s="11">
        <f t="shared" si="22"/>
        <v>143</v>
      </c>
      <c r="J39" s="9">
        <v>28</v>
      </c>
      <c r="K39" s="1">
        <v>30</v>
      </c>
      <c r="L39" s="10">
        <f t="shared" si="23"/>
        <v>58</v>
      </c>
      <c r="M39" s="2">
        <v>2</v>
      </c>
      <c r="N39" s="1">
        <v>1</v>
      </c>
      <c r="O39" s="11">
        <f t="shared" si="24"/>
        <v>3</v>
      </c>
      <c r="P39" s="9">
        <f t="shared" si="5"/>
        <v>100</v>
      </c>
      <c r="Q39" s="1">
        <f t="shared" si="5"/>
        <v>104</v>
      </c>
      <c r="R39" s="10">
        <f t="shared" si="6"/>
        <v>204</v>
      </c>
      <c r="S39" s="12">
        <f t="shared" si="25"/>
        <v>23.094688221709006</v>
      </c>
      <c r="T39" s="3">
        <f t="shared" si="25"/>
        <v>25.304136253041364</v>
      </c>
      <c r="U39" s="8">
        <f t="shared" si="25"/>
        <v>24.170616113744074</v>
      </c>
    </row>
    <row r="40" spans="1:21" ht="15" customHeight="1" x14ac:dyDescent="0.2">
      <c r="A40" s="6" t="s">
        <v>115</v>
      </c>
      <c r="B40" s="63" t="s">
        <v>35</v>
      </c>
      <c r="C40" s="64" t="s">
        <v>198</v>
      </c>
      <c r="D40" s="9">
        <v>387</v>
      </c>
      <c r="E40" s="1">
        <v>400</v>
      </c>
      <c r="F40" s="10">
        <f t="shared" si="21"/>
        <v>787</v>
      </c>
      <c r="G40" s="2">
        <v>105</v>
      </c>
      <c r="H40" s="1">
        <v>96</v>
      </c>
      <c r="I40" s="11">
        <f t="shared" si="22"/>
        <v>201</v>
      </c>
      <c r="J40" s="9">
        <v>19</v>
      </c>
      <c r="K40" s="1">
        <v>19</v>
      </c>
      <c r="L40" s="10">
        <f t="shared" si="23"/>
        <v>38</v>
      </c>
      <c r="M40" s="2">
        <v>1</v>
      </c>
      <c r="N40" s="1">
        <v>0</v>
      </c>
      <c r="O40" s="11">
        <f t="shared" si="24"/>
        <v>1</v>
      </c>
      <c r="P40" s="9">
        <f t="shared" si="5"/>
        <v>125</v>
      </c>
      <c r="Q40" s="1">
        <f t="shared" si="5"/>
        <v>115</v>
      </c>
      <c r="R40" s="10">
        <f t="shared" si="6"/>
        <v>240</v>
      </c>
      <c r="S40" s="12">
        <f t="shared" si="25"/>
        <v>32.299741602067186</v>
      </c>
      <c r="T40" s="3">
        <f t="shared" si="25"/>
        <v>28.749999999999996</v>
      </c>
      <c r="U40" s="8">
        <f t="shared" si="25"/>
        <v>30.495552731893266</v>
      </c>
    </row>
    <row r="41" spans="1:21" ht="15" customHeight="1" x14ac:dyDescent="0.2">
      <c r="A41" s="6" t="s">
        <v>116</v>
      </c>
      <c r="B41" s="63" t="s">
        <v>36</v>
      </c>
      <c r="C41" s="64" t="s">
        <v>199</v>
      </c>
      <c r="D41" s="9">
        <v>3098</v>
      </c>
      <c r="E41" s="1">
        <v>3145</v>
      </c>
      <c r="F41" s="10">
        <f t="shared" si="21"/>
        <v>6243</v>
      </c>
      <c r="G41" s="2">
        <v>577</v>
      </c>
      <c r="H41" s="1">
        <v>530</v>
      </c>
      <c r="I41" s="11">
        <f t="shared" si="22"/>
        <v>1107</v>
      </c>
      <c r="J41" s="9">
        <v>395</v>
      </c>
      <c r="K41" s="1">
        <v>436</v>
      </c>
      <c r="L41" s="10">
        <f t="shared" si="23"/>
        <v>831</v>
      </c>
      <c r="M41" s="2">
        <v>2</v>
      </c>
      <c r="N41" s="1">
        <v>7</v>
      </c>
      <c r="O41" s="11">
        <f t="shared" si="24"/>
        <v>9</v>
      </c>
      <c r="P41" s="9">
        <f t="shared" si="5"/>
        <v>974</v>
      </c>
      <c r="Q41" s="1">
        <f t="shared" si="5"/>
        <v>973</v>
      </c>
      <c r="R41" s="10">
        <f t="shared" si="6"/>
        <v>1947</v>
      </c>
      <c r="S41" s="12">
        <f t="shared" si="25"/>
        <v>31.439638476436411</v>
      </c>
      <c r="T41" s="3">
        <f t="shared" si="25"/>
        <v>30.93799682034976</v>
      </c>
      <c r="U41" s="8">
        <f t="shared" si="25"/>
        <v>31.186929360884193</v>
      </c>
    </row>
    <row r="42" spans="1:21" ht="15" customHeight="1" x14ac:dyDescent="0.2">
      <c r="A42" s="6" t="s">
        <v>117</v>
      </c>
      <c r="B42" s="63" t="s">
        <v>37</v>
      </c>
      <c r="C42" s="64" t="s">
        <v>200</v>
      </c>
      <c r="D42" s="9">
        <v>237</v>
      </c>
      <c r="E42" s="1">
        <v>255</v>
      </c>
      <c r="F42" s="10">
        <f t="shared" si="21"/>
        <v>492</v>
      </c>
      <c r="G42" s="2">
        <v>68</v>
      </c>
      <c r="H42" s="1">
        <v>55</v>
      </c>
      <c r="I42" s="11">
        <f t="shared" si="22"/>
        <v>123</v>
      </c>
      <c r="J42" s="9">
        <v>27</v>
      </c>
      <c r="K42" s="1">
        <v>33</v>
      </c>
      <c r="L42" s="10">
        <f t="shared" si="23"/>
        <v>60</v>
      </c>
      <c r="M42" s="2">
        <v>1</v>
      </c>
      <c r="N42" s="1">
        <v>0</v>
      </c>
      <c r="O42" s="11">
        <f t="shared" si="24"/>
        <v>1</v>
      </c>
      <c r="P42" s="9">
        <f t="shared" si="5"/>
        <v>96</v>
      </c>
      <c r="Q42" s="1">
        <f t="shared" si="5"/>
        <v>88</v>
      </c>
      <c r="R42" s="10">
        <f t="shared" si="6"/>
        <v>184</v>
      </c>
      <c r="S42" s="12">
        <f t="shared" si="25"/>
        <v>40.506329113924053</v>
      </c>
      <c r="T42" s="3">
        <f t="shared" si="25"/>
        <v>34.509803921568626</v>
      </c>
      <c r="U42" s="8">
        <f t="shared" si="25"/>
        <v>37.398373983739837</v>
      </c>
    </row>
    <row r="43" spans="1:21" ht="15" customHeight="1" x14ac:dyDescent="0.2">
      <c r="A43" s="6" t="s">
        <v>118</v>
      </c>
      <c r="B43" s="63" t="s">
        <v>38</v>
      </c>
      <c r="C43" s="64" t="s">
        <v>201</v>
      </c>
      <c r="D43" s="9">
        <v>389</v>
      </c>
      <c r="E43" s="1">
        <v>415</v>
      </c>
      <c r="F43" s="10">
        <f t="shared" si="21"/>
        <v>804</v>
      </c>
      <c r="G43" s="2">
        <v>65</v>
      </c>
      <c r="H43" s="1">
        <v>74</v>
      </c>
      <c r="I43" s="11">
        <f t="shared" si="22"/>
        <v>139</v>
      </c>
      <c r="J43" s="9">
        <v>52</v>
      </c>
      <c r="K43" s="1">
        <v>54</v>
      </c>
      <c r="L43" s="10">
        <f t="shared" si="23"/>
        <v>106</v>
      </c>
      <c r="M43" s="2">
        <v>1</v>
      </c>
      <c r="N43" s="1">
        <v>1</v>
      </c>
      <c r="O43" s="11">
        <f t="shared" si="24"/>
        <v>2</v>
      </c>
      <c r="P43" s="9">
        <f t="shared" si="5"/>
        <v>118</v>
      </c>
      <c r="Q43" s="1">
        <f t="shared" si="5"/>
        <v>129</v>
      </c>
      <c r="R43" s="10">
        <f t="shared" si="6"/>
        <v>247</v>
      </c>
      <c r="S43" s="12">
        <f t="shared" si="25"/>
        <v>30.334190231362467</v>
      </c>
      <c r="T43" s="3">
        <f t="shared" si="25"/>
        <v>31.08433734939759</v>
      </c>
      <c r="U43" s="8">
        <f t="shared" si="25"/>
        <v>30.721393034825873</v>
      </c>
    </row>
    <row r="44" spans="1:21" ht="15" customHeight="1" x14ac:dyDescent="0.2">
      <c r="A44" s="6" t="s">
        <v>119</v>
      </c>
      <c r="B44" s="63" t="s">
        <v>39</v>
      </c>
      <c r="C44" s="64" t="s">
        <v>202</v>
      </c>
      <c r="D44" s="9">
        <v>1773</v>
      </c>
      <c r="E44" s="1">
        <v>1692</v>
      </c>
      <c r="F44" s="10">
        <f t="shared" si="21"/>
        <v>3465</v>
      </c>
      <c r="G44" s="2">
        <v>512</v>
      </c>
      <c r="H44" s="1">
        <v>476</v>
      </c>
      <c r="I44" s="11">
        <f t="shared" si="22"/>
        <v>988</v>
      </c>
      <c r="J44" s="9">
        <v>221</v>
      </c>
      <c r="K44" s="1">
        <v>252</v>
      </c>
      <c r="L44" s="10">
        <f t="shared" si="23"/>
        <v>473</v>
      </c>
      <c r="M44" s="2">
        <v>3</v>
      </c>
      <c r="N44" s="1">
        <v>1</v>
      </c>
      <c r="O44" s="11">
        <f t="shared" si="24"/>
        <v>4</v>
      </c>
      <c r="P44" s="9">
        <f t="shared" si="5"/>
        <v>736</v>
      </c>
      <c r="Q44" s="1">
        <f t="shared" si="5"/>
        <v>729</v>
      </c>
      <c r="R44" s="10">
        <f t="shared" si="6"/>
        <v>1465</v>
      </c>
      <c r="S44" s="12">
        <f t="shared" si="25"/>
        <v>41.511562323745068</v>
      </c>
      <c r="T44" s="3">
        <f t="shared" si="25"/>
        <v>43.085106382978722</v>
      </c>
      <c r="U44" s="8">
        <f t="shared" si="25"/>
        <v>42.279942279942276</v>
      </c>
    </row>
    <row r="45" spans="1:21" ht="15" customHeight="1" x14ac:dyDescent="0.2">
      <c r="A45" s="6" t="s">
        <v>120</v>
      </c>
      <c r="B45" s="63" t="s">
        <v>40</v>
      </c>
      <c r="C45" s="64" t="s">
        <v>203</v>
      </c>
      <c r="D45" s="9">
        <v>758</v>
      </c>
      <c r="E45" s="1">
        <v>796</v>
      </c>
      <c r="F45" s="10">
        <f t="shared" si="21"/>
        <v>1554</v>
      </c>
      <c r="G45" s="2">
        <v>132</v>
      </c>
      <c r="H45" s="1">
        <v>124</v>
      </c>
      <c r="I45" s="11">
        <f t="shared" si="22"/>
        <v>256</v>
      </c>
      <c r="J45" s="9">
        <v>78</v>
      </c>
      <c r="K45" s="1">
        <v>85</v>
      </c>
      <c r="L45" s="10">
        <f t="shared" si="23"/>
        <v>163</v>
      </c>
      <c r="M45" s="2">
        <v>4</v>
      </c>
      <c r="N45" s="1">
        <v>5</v>
      </c>
      <c r="O45" s="11">
        <f t="shared" si="24"/>
        <v>9</v>
      </c>
      <c r="P45" s="9">
        <f t="shared" si="5"/>
        <v>214</v>
      </c>
      <c r="Q45" s="1">
        <f t="shared" si="5"/>
        <v>214</v>
      </c>
      <c r="R45" s="10">
        <f t="shared" si="6"/>
        <v>428</v>
      </c>
      <c r="S45" s="12">
        <f t="shared" si="25"/>
        <v>28.232189973614773</v>
      </c>
      <c r="T45" s="3">
        <f t="shared" si="25"/>
        <v>26.884422110552762</v>
      </c>
      <c r="U45" s="8">
        <f t="shared" si="25"/>
        <v>27.541827541827541</v>
      </c>
    </row>
    <row r="46" spans="1:21" ht="15" customHeight="1" x14ac:dyDescent="0.2">
      <c r="A46" s="6" t="s">
        <v>121</v>
      </c>
      <c r="B46" s="63" t="s">
        <v>41</v>
      </c>
      <c r="C46" s="64" t="s">
        <v>204</v>
      </c>
      <c r="D46" s="9">
        <v>3509</v>
      </c>
      <c r="E46" s="1">
        <v>3553</v>
      </c>
      <c r="F46" s="10">
        <f t="shared" si="21"/>
        <v>7062</v>
      </c>
      <c r="G46" s="2">
        <v>753</v>
      </c>
      <c r="H46" s="1">
        <v>680</v>
      </c>
      <c r="I46" s="11">
        <f t="shared" si="22"/>
        <v>1433</v>
      </c>
      <c r="J46" s="9">
        <v>610</v>
      </c>
      <c r="K46" s="1">
        <v>706</v>
      </c>
      <c r="L46" s="10">
        <f t="shared" si="23"/>
        <v>1316</v>
      </c>
      <c r="M46" s="2">
        <v>0</v>
      </c>
      <c r="N46" s="1">
        <v>0</v>
      </c>
      <c r="O46" s="11">
        <f t="shared" si="24"/>
        <v>0</v>
      </c>
      <c r="P46" s="9">
        <f t="shared" si="5"/>
        <v>1363</v>
      </c>
      <c r="Q46" s="1">
        <f t="shared" si="5"/>
        <v>1386</v>
      </c>
      <c r="R46" s="10">
        <f t="shared" si="6"/>
        <v>2749</v>
      </c>
      <c r="S46" s="12">
        <f t="shared" si="25"/>
        <v>38.84297520661157</v>
      </c>
      <c r="T46" s="3">
        <f t="shared" si="25"/>
        <v>39.009287925696597</v>
      </c>
      <c r="U46" s="8">
        <f t="shared" si="25"/>
        <v>38.926649674313225</v>
      </c>
    </row>
    <row r="47" spans="1:21" ht="15" customHeight="1" x14ac:dyDescent="0.2">
      <c r="A47" s="6" t="s">
        <v>122</v>
      </c>
      <c r="B47" s="63" t="s">
        <v>42</v>
      </c>
      <c r="C47" s="64" t="s">
        <v>205</v>
      </c>
      <c r="D47" s="9">
        <v>3552</v>
      </c>
      <c r="E47" s="1">
        <v>2509</v>
      </c>
      <c r="F47" s="10">
        <f t="shared" si="21"/>
        <v>6061</v>
      </c>
      <c r="G47" s="2">
        <v>732</v>
      </c>
      <c r="H47" s="1">
        <v>590</v>
      </c>
      <c r="I47" s="11">
        <f t="shared" si="22"/>
        <v>1322</v>
      </c>
      <c r="J47" s="9">
        <v>341</v>
      </c>
      <c r="K47" s="1">
        <v>369</v>
      </c>
      <c r="L47" s="10">
        <f t="shared" si="23"/>
        <v>710</v>
      </c>
      <c r="M47" s="2">
        <v>4</v>
      </c>
      <c r="N47" s="1">
        <v>3</v>
      </c>
      <c r="O47" s="11">
        <f t="shared" si="24"/>
        <v>7</v>
      </c>
      <c r="P47" s="9">
        <f t="shared" si="5"/>
        <v>1077</v>
      </c>
      <c r="Q47" s="1">
        <f t="shared" si="5"/>
        <v>962</v>
      </c>
      <c r="R47" s="10">
        <f t="shared" si="6"/>
        <v>2039</v>
      </c>
      <c r="S47" s="12">
        <f t="shared" si="25"/>
        <v>30.320945945945947</v>
      </c>
      <c r="T47" s="3">
        <f t="shared" si="25"/>
        <v>38.341968911917093</v>
      </c>
      <c r="U47" s="8">
        <f t="shared" si="25"/>
        <v>33.641313314634544</v>
      </c>
    </row>
    <row r="48" spans="1:21" ht="15" customHeight="1" x14ac:dyDescent="0.2">
      <c r="A48" s="6" t="s">
        <v>123</v>
      </c>
      <c r="B48" s="63" t="s">
        <v>43</v>
      </c>
      <c r="C48" s="64" t="s">
        <v>206</v>
      </c>
      <c r="D48" s="9">
        <v>907</v>
      </c>
      <c r="E48" s="1">
        <v>857</v>
      </c>
      <c r="F48" s="10">
        <f t="shared" si="21"/>
        <v>1764</v>
      </c>
      <c r="G48" s="2">
        <v>192</v>
      </c>
      <c r="H48" s="1">
        <v>186</v>
      </c>
      <c r="I48" s="11">
        <f t="shared" si="22"/>
        <v>378</v>
      </c>
      <c r="J48" s="9">
        <v>91</v>
      </c>
      <c r="K48" s="1">
        <v>88</v>
      </c>
      <c r="L48" s="10">
        <f t="shared" si="23"/>
        <v>179</v>
      </c>
      <c r="M48" s="2">
        <v>1</v>
      </c>
      <c r="N48" s="1">
        <v>3</v>
      </c>
      <c r="O48" s="11">
        <f t="shared" si="24"/>
        <v>4</v>
      </c>
      <c r="P48" s="9">
        <f t="shared" si="5"/>
        <v>284</v>
      </c>
      <c r="Q48" s="1">
        <f t="shared" si="5"/>
        <v>277</v>
      </c>
      <c r="R48" s="10">
        <f t="shared" si="6"/>
        <v>561</v>
      </c>
      <c r="S48" s="12">
        <f t="shared" si="25"/>
        <v>31.31201764057332</v>
      </c>
      <c r="T48" s="3">
        <f t="shared" si="25"/>
        <v>32.322053675612601</v>
      </c>
      <c r="U48" s="8">
        <f t="shared" si="25"/>
        <v>31.802721088435376</v>
      </c>
    </row>
    <row r="49" spans="1:21" ht="15" customHeight="1" x14ac:dyDescent="0.2">
      <c r="A49" s="6" t="s">
        <v>124</v>
      </c>
      <c r="B49" s="63" t="s">
        <v>44</v>
      </c>
      <c r="C49" s="64" t="s">
        <v>207</v>
      </c>
      <c r="D49" s="9">
        <v>1848</v>
      </c>
      <c r="E49" s="1">
        <v>1879</v>
      </c>
      <c r="F49" s="10">
        <f t="shared" si="21"/>
        <v>3727</v>
      </c>
      <c r="G49" s="2">
        <v>457</v>
      </c>
      <c r="H49" s="1">
        <v>435</v>
      </c>
      <c r="I49" s="11">
        <f t="shared" si="22"/>
        <v>892</v>
      </c>
      <c r="J49" s="9">
        <v>184</v>
      </c>
      <c r="K49" s="1">
        <v>220</v>
      </c>
      <c r="L49" s="10">
        <f t="shared" si="23"/>
        <v>404</v>
      </c>
      <c r="M49" s="2">
        <v>3</v>
      </c>
      <c r="N49" s="1">
        <v>5</v>
      </c>
      <c r="O49" s="11">
        <f t="shared" si="24"/>
        <v>8</v>
      </c>
      <c r="P49" s="9">
        <f t="shared" si="5"/>
        <v>644</v>
      </c>
      <c r="Q49" s="1">
        <f t="shared" si="5"/>
        <v>660</v>
      </c>
      <c r="R49" s="10">
        <f t="shared" si="6"/>
        <v>1304</v>
      </c>
      <c r="S49" s="12">
        <f t="shared" si="25"/>
        <v>34.848484848484851</v>
      </c>
      <c r="T49" s="3">
        <f t="shared" si="25"/>
        <v>35.125066524747204</v>
      </c>
      <c r="U49" s="8">
        <f t="shared" si="25"/>
        <v>34.98792594580091</v>
      </c>
    </row>
    <row r="50" spans="1:21" ht="15" customHeight="1" x14ac:dyDescent="0.2">
      <c r="A50" s="6" t="s">
        <v>125</v>
      </c>
      <c r="B50" s="63" t="s">
        <v>45</v>
      </c>
      <c r="C50" s="64" t="s">
        <v>208</v>
      </c>
      <c r="D50" s="9">
        <v>1691</v>
      </c>
      <c r="E50" s="1">
        <v>1590</v>
      </c>
      <c r="F50" s="10">
        <f t="shared" si="21"/>
        <v>3281</v>
      </c>
      <c r="G50" s="2">
        <v>477</v>
      </c>
      <c r="H50" s="1">
        <v>449</v>
      </c>
      <c r="I50" s="11">
        <f t="shared" si="22"/>
        <v>926</v>
      </c>
      <c r="J50" s="9">
        <v>142</v>
      </c>
      <c r="K50" s="1">
        <v>177</v>
      </c>
      <c r="L50" s="10">
        <f t="shared" si="23"/>
        <v>319</v>
      </c>
      <c r="M50" s="2">
        <v>3</v>
      </c>
      <c r="N50" s="1">
        <v>1</v>
      </c>
      <c r="O50" s="11">
        <f t="shared" si="24"/>
        <v>4</v>
      </c>
      <c r="P50" s="9">
        <f t="shared" si="5"/>
        <v>622</v>
      </c>
      <c r="Q50" s="1">
        <f t="shared" si="5"/>
        <v>627</v>
      </c>
      <c r="R50" s="10">
        <f t="shared" si="6"/>
        <v>1249</v>
      </c>
      <c r="S50" s="12">
        <f t="shared" si="25"/>
        <v>36.782968657599049</v>
      </c>
      <c r="T50" s="3">
        <f t="shared" si="25"/>
        <v>39.433962264150949</v>
      </c>
      <c r="U50" s="8">
        <f t="shared" si="25"/>
        <v>38.067662298079853</v>
      </c>
    </row>
    <row r="51" spans="1:21" ht="15" customHeight="1" x14ac:dyDescent="0.2">
      <c r="A51" s="6" t="s">
        <v>126</v>
      </c>
      <c r="B51" s="63" t="s">
        <v>46</v>
      </c>
      <c r="C51" s="64" t="s">
        <v>209</v>
      </c>
      <c r="D51" s="9">
        <v>1724</v>
      </c>
      <c r="E51" s="1">
        <v>1732</v>
      </c>
      <c r="F51" s="10">
        <f t="shared" si="21"/>
        <v>3456</v>
      </c>
      <c r="G51" s="2">
        <v>302</v>
      </c>
      <c r="H51" s="1">
        <v>320</v>
      </c>
      <c r="I51" s="11">
        <f t="shared" si="22"/>
        <v>622</v>
      </c>
      <c r="J51" s="9">
        <v>212</v>
      </c>
      <c r="K51" s="1">
        <v>266</v>
      </c>
      <c r="L51" s="10">
        <f t="shared" si="23"/>
        <v>478</v>
      </c>
      <c r="M51" s="2">
        <v>1</v>
      </c>
      <c r="N51" s="1">
        <v>0</v>
      </c>
      <c r="O51" s="11">
        <f t="shared" si="24"/>
        <v>1</v>
      </c>
      <c r="P51" s="9">
        <f t="shared" si="5"/>
        <v>515</v>
      </c>
      <c r="Q51" s="1">
        <f t="shared" si="5"/>
        <v>586</v>
      </c>
      <c r="R51" s="10">
        <f t="shared" si="6"/>
        <v>1101</v>
      </c>
      <c r="S51" s="12">
        <f t="shared" si="25"/>
        <v>29.872389791183295</v>
      </c>
      <c r="T51" s="3">
        <f t="shared" si="25"/>
        <v>33.833718244803698</v>
      </c>
      <c r="U51" s="8">
        <f t="shared" si="25"/>
        <v>31.857638888888889</v>
      </c>
    </row>
    <row r="52" spans="1:21" ht="15" customHeight="1" x14ac:dyDescent="0.2">
      <c r="A52" s="6" t="s">
        <v>127</v>
      </c>
      <c r="B52" s="63" t="s">
        <v>47</v>
      </c>
      <c r="C52" s="64" t="s">
        <v>210</v>
      </c>
      <c r="D52" s="9">
        <v>1053</v>
      </c>
      <c r="E52" s="1">
        <v>978</v>
      </c>
      <c r="F52" s="10">
        <f t="shared" si="21"/>
        <v>2031</v>
      </c>
      <c r="G52" s="2">
        <v>164</v>
      </c>
      <c r="H52" s="1">
        <v>155</v>
      </c>
      <c r="I52" s="11">
        <f t="shared" si="22"/>
        <v>319</v>
      </c>
      <c r="J52" s="9">
        <v>75</v>
      </c>
      <c r="K52" s="1">
        <v>82</v>
      </c>
      <c r="L52" s="10">
        <f t="shared" si="23"/>
        <v>157</v>
      </c>
      <c r="M52" s="2">
        <v>2</v>
      </c>
      <c r="N52" s="1">
        <v>4</v>
      </c>
      <c r="O52" s="11">
        <f t="shared" si="24"/>
        <v>6</v>
      </c>
      <c r="P52" s="9">
        <f t="shared" si="5"/>
        <v>241</v>
      </c>
      <c r="Q52" s="1">
        <f t="shared" si="5"/>
        <v>241</v>
      </c>
      <c r="R52" s="10">
        <f t="shared" si="6"/>
        <v>482</v>
      </c>
      <c r="S52" s="12">
        <f t="shared" si="25"/>
        <v>22.886989553656221</v>
      </c>
      <c r="T52" s="3">
        <f t="shared" si="25"/>
        <v>24.642126789366053</v>
      </c>
      <c r="U52" s="8">
        <f t="shared" si="25"/>
        <v>23.732151649433778</v>
      </c>
    </row>
    <row r="53" spans="1:21" ht="15" customHeight="1" x14ac:dyDescent="0.2">
      <c r="A53" s="6" t="s">
        <v>128</v>
      </c>
      <c r="B53" s="63" t="s">
        <v>48</v>
      </c>
      <c r="C53" s="64" t="s">
        <v>211</v>
      </c>
      <c r="D53" s="9">
        <v>3531</v>
      </c>
      <c r="E53" s="1">
        <v>3500</v>
      </c>
      <c r="F53" s="10">
        <f t="shared" si="21"/>
        <v>7031</v>
      </c>
      <c r="G53" s="2">
        <v>1046</v>
      </c>
      <c r="H53" s="1">
        <v>1013</v>
      </c>
      <c r="I53" s="11">
        <f t="shared" si="22"/>
        <v>2059</v>
      </c>
      <c r="J53" s="9">
        <v>397</v>
      </c>
      <c r="K53" s="1">
        <v>514</v>
      </c>
      <c r="L53" s="10">
        <f t="shared" si="23"/>
        <v>911</v>
      </c>
      <c r="M53" s="2">
        <v>3</v>
      </c>
      <c r="N53" s="1">
        <v>2</v>
      </c>
      <c r="O53" s="11">
        <f t="shared" si="24"/>
        <v>5</v>
      </c>
      <c r="P53" s="9">
        <f t="shared" si="5"/>
        <v>1446</v>
      </c>
      <c r="Q53" s="1">
        <f t="shared" si="5"/>
        <v>1529</v>
      </c>
      <c r="R53" s="10">
        <f t="shared" si="6"/>
        <v>2975</v>
      </c>
      <c r="S53" s="12">
        <f t="shared" si="25"/>
        <v>40.951571792693287</v>
      </c>
      <c r="T53" s="3">
        <f t="shared" si="25"/>
        <v>43.685714285714283</v>
      </c>
      <c r="U53" s="8">
        <f t="shared" si="25"/>
        <v>42.312615559664344</v>
      </c>
    </row>
    <row r="54" spans="1:21" ht="15" customHeight="1" x14ac:dyDescent="0.2">
      <c r="A54" s="6" t="s">
        <v>129</v>
      </c>
      <c r="B54" s="63" t="s">
        <v>49</v>
      </c>
      <c r="C54" s="64" t="s">
        <v>212</v>
      </c>
      <c r="D54" s="9">
        <v>1278</v>
      </c>
      <c r="E54" s="1">
        <v>1268</v>
      </c>
      <c r="F54" s="10">
        <f t="shared" si="21"/>
        <v>2546</v>
      </c>
      <c r="G54" s="2">
        <v>351</v>
      </c>
      <c r="H54" s="1">
        <v>356</v>
      </c>
      <c r="I54" s="11">
        <f t="shared" si="22"/>
        <v>707</v>
      </c>
      <c r="J54" s="9">
        <v>204</v>
      </c>
      <c r="K54" s="1">
        <v>247</v>
      </c>
      <c r="L54" s="10">
        <f t="shared" si="23"/>
        <v>451</v>
      </c>
      <c r="M54" s="2">
        <v>1</v>
      </c>
      <c r="N54" s="1">
        <v>2</v>
      </c>
      <c r="O54" s="11">
        <f t="shared" si="24"/>
        <v>3</v>
      </c>
      <c r="P54" s="9">
        <f t="shared" si="5"/>
        <v>556</v>
      </c>
      <c r="Q54" s="1">
        <f t="shared" si="5"/>
        <v>605</v>
      </c>
      <c r="R54" s="10">
        <f t="shared" si="6"/>
        <v>1161</v>
      </c>
      <c r="S54" s="12">
        <f t="shared" si="25"/>
        <v>43.505477308294211</v>
      </c>
      <c r="T54" s="3">
        <f t="shared" si="25"/>
        <v>47.712933753943219</v>
      </c>
      <c r="U54" s="8">
        <f t="shared" si="25"/>
        <v>45.600942655145325</v>
      </c>
    </row>
    <row r="55" spans="1:21" ht="15" customHeight="1" x14ac:dyDescent="0.2">
      <c r="A55" s="6" t="s">
        <v>130</v>
      </c>
      <c r="B55" s="63" t="s">
        <v>50</v>
      </c>
      <c r="C55" s="64" t="s">
        <v>213</v>
      </c>
      <c r="D55" s="9">
        <v>3226</v>
      </c>
      <c r="E55" s="1">
        <v>3111</v>
      </c>
      <c r="F55" s="10">
        <f t="shared" si="21"/>
        <v>6337</v>
      </c>
      <c r="G55" s="2">
        <v>839</v>
      </c>
      <c r="H55" s="1">
        <v>779</v>
      </c>
      <c r="I55" s="11">
        <f t="shared" si="22"/>
        <v>1618</v>
      </c>
      <c r="J55" s="9">
        <v>395</v>
      </c>
      <c r="K55" s="1">
        <v>476</v>
      </c>
      <c r="L55" s="10">
        <f t="shared" si="23"/>
        <v>871</v>
      </c>
      <c r="M55" s="2">
        <v>0</v>
      </c>
      <c r="N55" s="1">
        <v>1</v>
      </c>
      <c r="O55" s="11">
        <f t="shared" si="24"/>
        <v>1</v>
      </c>
      <c r="P55" s="9">
        <f t="shared" si="5"/>
        <v>1234</v>
      </c>
      <c r="Q55" s="1">
        <f t="shared" si="5"/>
        <v>1256</v>
      </c>
      <c r="R55" s="10">
        <f t="shared" si="6"/>
        <v>2490</v>
      </c>
      <c r="S55" s="12">
        <f t="shared" si="25"/>
        <v>38.251704897706141</v>
      </c>
      <c r="T55" s="3">
        <f t="shared" si="25"/>
        <v>40.372870459659268</v>
      </c>
      <c r="U55" s="8">
        <f t="shared" si="25"/>
        <v>39.293040871074645</v>
      </c>
    </row>
    <row r="56" spans="1:21" ht="15" customHeight="1" x14ac:dyDescent="0.2">
      <c r="A56" s="6" t="s">
        <v>131</v>
      </c>
      <c r="B56" s="63" t="s">
        <v>51</v>
      </c>
      <c r="C56" s="64" t="s">
        <v>242</v>
      </c>
      <c r="D56" s="9">
        <v>4470</v>
      </c>
      <c r="E56" s="1">
        <v>4214</v>
      </c>
      <c r="F56" s="10">
        <f t="shared" si="21"/>
        <v>8684</v>
      </c>
      <c r="G56" s="2">
        <v>945</v>
      </c>
      <c r="H56" s="1">
        <v>921</v>
      </c>
      <c r="I56" s="11">
        <f t="shared" si="22"/>
        <v>1866</v>
      </c>
      <c r="J56" s="9">
        <v>460</v>
      </c>
      <c r="K56" s="1">
        <v>482</v>
      </c>
      <c r="L56" s="10">
        <f>J56+K56</f>
        <v>942</v>
      </c>
      <c r="M56" s="2">
        <v>3</v>
      </c>
      <c r="N56" s="1">
        <v>0</v>
      </c>
      <c r="O56" s="11">
        <f t="shared" si="24"/>
        <v>3</v>
      </c>
      <c r="P56" s="9">
        <f t="shared" si="5"/>
        <v>1408</v>
      </c>
      <c r="Q56" s="1">
        <f t="shared" si="5"/>
        <v>1403</v>
      </c>
      <c r="R56" s="10">
        <f t="shared" si="6"/>
        <v>2811</v>
      </c>
      <c r="S56" s="12">
        <f t="shared" si="25"/>
        <v>31.498881431767341</v>
      </c>
      <c r="T56" s="3">
        <f t="shared" si="25"/>
        <v>33.293782629330806</v>
      </c>
      <c r="U56" s="8">
        <f t="shared" si="25"/>
        <v>32.369875633348691</v>
      </c>
    </row>
    <row r="57" spans="1:21" ht="15" customHeight="1" x14ac:dyDescent="0.2">
      <c r="A57" s="7"/>
      <c r="B57" s="69" t="s">
        <v>159</v>
      </c>
      <c r="C57" s="70"/>
      <c r="D57" s="13">
        <f>SUM(D34:D56)</f>
        <v>40983</v>
      </c>
      <c r="E57" s="14">
        <f t="shared" ref="E57:F57" si="26">SUM(E34:E56)</f>
        <v>39344</v>
      </c>
      <c r="F57" s="15">
        <f t="shared" si="26"/>
        <v>80327</v>
      </c>
      <c r="G57" s="30">
        <f t="shared" ref="G57:O57" si="27">SUM(G34:G56)</f>
        <v>9005</v>
      </c>
      <c r="H57" s="14">
        <f t="shared" si="27"/>
        <v>8495</v>
      </c>
      <c r="I57" s="31">
        <f t="shared" si="27"/>
        <v>17500</v>
      </c>
      <c r="J57" s="56">
        <f t="shared" si="27"/>
        <v>4630</v>
      </c>
      <c r="K57" s="31">
        <f t="shared" si="27"/>
        <v>5293</v>
      </c>
      <c r="L57" s="15">
        <f t="shared" si="27"/>
        <v>9923</v>
      </c>
      <c r="M57" s="55">
        <f t="shared" si="27"/>
        <v>40</v>
      </c>
      <c r="N57" s="31">
        <f t="shared" si="27"/>
        <v>56</v>
      </c>
      <c r="O57" s="31">
        <f t="shared" si="27"/>
        <v>96</v>
      </c>
      <c r="P57" s="13">
        <f t="shared" si="5"/>
        <v>13675</v>
      </c>
      <c r="Q57" s="14">
        <f t="shared" si="5"/>
        <v>13844</v>
      </c>
      <c r="R57" s="15">
        <f t="shared" si="6"/>
        <v>27519</v>
      </c>
      <c r="S57" s="16">
        <f t="shared" si="25"/>
        <v>33.367493838908821</v>
      </c>
      <c r="T57" s="17">
        <f t="shared" si="25"/>
        <v>35.187067913786088</v>
      </c>
      <c r="U57" s="18">
        <f t="shared" si="25"/>
        <v>34.258717492250426</v>
      </c>
    </row>
    <row r="58" spans="1:21" ht="15" customHeight="1" x14ac:dyDescent="0.2">
      <c r="A58" s="6" t="s">
        <v>132</v>
      </c>
      <c r="B58" s="63" t="s">
        <v>52</v>
      </c>
      <c r="C58" s="64" t="s">
        <v>214</v>
      </c>
      <c r="D58" s="9">
        <v>1684</v>
      </c>
      <c r="E58" s="1">
        <v>1817</v>
      </c>
      <c r="F58" s="10">
        <f>D58+E58</f>
        <v>3501</v>
      </c>
      <c r="G58" s="2">
        <v>354</v>
      </c>
      <c r="H58" s="1">
        <v>343</v>
      </c>
      <c r="I58" s="11">
        <f>G58+H58</f>
        <v>697</v>
      </c>
      <c r="J58" s="9">
        <v>209</v>
      </c>
      <c r="K58" s="1">
        <v>241</v>
      </c>
      <c r="L58" s="10">
        <f>J58+K58</f>
        <v>450</v>
      </c>
      <c r="M58" s="2">
        <v>1</v>
      </c>
      <c r="N58" s="1">
        <v>1</v>
      </c>
      <c r="O58" s="11">
        <f>M58+N58</f>
        <v>2</v>
      </c>
      <c r="P58" s="9">
        <f t="shared" si="5"/>
        <v>564</v>
      </c>
      <c r="Q58" s="1">
        <f t="shared" si="5"/>
        <v>585</v>
      </c>
      <c r="R58" s="10">
        <f t="shared" si="6"/>
        <v>1149</v>
      </c>
      <c r="S58" s="12">
        <f t="shared" si="25"/>
        <v>33.4916864608076</v>
      </c>
      <c r="T58" s="3">
        <f t="shared" si="25"/>
        <v>32.195927352779307</v>
      </c>
      <c r="U58" s="8">
        <f t="shared" si="25"/>
        <v>32.819194515852615</v>
      </c>
    </row>
    <row r="59" spans="1:21" ht="15" customHeight="1" x14ac:dyDescent="0.2">
      <c r="A59" s="6" t="s">
        <v>133</v>
      </c>
      <c r="B59" s="63" t="s">
        <v>53</v>
      </c>
      <c r="C59" s="64" t="s">
        <v>215</v>
      </c>
      <c r="D59" s="9">
        <v>143</v>
      </c>
      <c r="E59" s="1">
        <v>173</v>
      </c>
      <c r="F59" s="10">
        <f t="shared" ref="F59:F73" si="28">D59+E59</f>
        <v>316</v>
      </c>
      <c r="G59" s="2">
        <v>52</v>
      </c>
      <c r="H59" s="1">
        <v>59</v>
      </c>
      <c r="I59" s="11">
        <f t="shared" ref="I59:I73" si="29">G59+H59</f>
        <v>111</v>
      </c>
      <c r="J59" s="9">
        <v>17</v>
      </c>
      <c r="K59" s="1">
        <v>21</v>
      </c>
      <c r="L59" s="10">
        <f t="shared" ref="L59:L73" si="30">J59+K59</f>
        <v>38</v>
      </c>
      <c r="M59" s="2">
        <v>2</v>
      </c>
      <c r="N59" s="1">
        <v>9</v>
      </c>
      <c r="O59" s="11">
        <f t="shared" ref="O59:O73" si="31">M59+N59</f>
        <v>11</v>
      </c>
      <c r="P59" s="9">
        <f t="shared" si="5"/>
        <v>71</v>
      </c>
      <c r="Q59" s="1">
        <f t="shared" si="5"/>
        <v>89</v>
      </c>
      <c r="R59" s="10">
        <f t="shared" si="6"/>
        <v>160</v>
      </c>
      <c r="S59" s="12">
        <f t="shared" si="25"/>
        <v>49.650349650349654</v>
      </c>
      <c r="T59" s="3">
        <f t="shared" si="25"/>
        <v>51.445086705202314</v>
      </c>
      <c r="U59" s="8">
        <f t="shared" si="25"/>
        <v>50.632911392405063</v>
      </c>
    </row>
    <row r="60" spans="1:21" ht="15" customHeight="1" x14ac:dyDescent="0.2">
      <c r="A60" s="6" t="s">
        <v>134</v>
      </c>
      <c r="B60" s="63" t="s">
        <v>54</v>
      </c>
      <c r="C60" s="64" t="s">
        <v>216</v>
      </c>
      <c r="D60" s="9">
        <v>1401</v>
      </c>
      <c r="E60" s="1">
        <v>1405</v>
      </c>
      <c r="F60" s="10">
        <f t="shared" si="28"/>
        <v>2806</v>
      </c>
      <c r="G60" s="2">
        <v>332</v>
      </c>
      <c r="H60" s="1">
        <v>308</v>
      </c>
      <c r="I60" s="11">
        <f t="shared" si="29"/>
        <v>640</v>
      </c>
      <c r="J60" s="9">
        <v>179</v>
      </c>
      <c r="K60" s="1">
        <v>222</v>
      </c>
      <c r="L60" s="10">
        <f t="shared" si="30"/>
        <v>401</v>
      </c>
      <c r="M60" s="2">
        <v>4</v>
      </c>
      <c r="N60" s="1">
        <v>1</v>
      </c>
      <c r="O60" s="11">
        <f t="shared" si="31"/>
        <v>5</v>
      </c>
      <c r="P60" s="9">
        <f t="shared" si="5"/>
        <v>515</v>
      </c>
      <c r="Q60" s="1">
        <f t="shared" si="5"/>
        <v>531</v>
      </c>
      <c r="R60" s="10">
        <f t="shared" si="6"/>
        <v>1046</v>
      </c>
      <c r="S60" s="12">
        <f t="shared" si="25"/>
        <v>36.759457530335474</v>
      </c>
      <c r="T60" s="3">
        <f t="shared" si="25"/>
        <v>37.793594306049819</v>
      </c>
      <c r="U60" s="8">
        <f t="shared" si="25"/>
        <v>37.277263007840347</v>
      </c>
    </row>
    <row r="61" spans="1:21" ht="15" customHeight="1" x14ac:dyDescent="0.2">
      <c r="A61" s="6" t="s">
        <v>135</v>
      </c>
      <c r="B61" s="63" t="s">
        <v>55</v>
      </c>
      <c r="C61" s="64" t="s">
        <v>217</v>
      </c>
      <c r="D61" s="9">
        <v>701</v>
      </c>
      <c r="E61" s="1">
        <v>660</v>
      </c>
      <c r="F61" s="10">
        <f t="shared" si="28"/>
        <v>1361</v>
      </c>
      <c r="G61" s="2">
        <v>172</v>
      </c>
      <c r="H61" s="1">
        <v>167</v>
      </c>
      <c r="I61" s="11">
        <f t="shared" si="29"/>
        <v>339</v>
      </c>
      <c r="J61" s="9">
        <v>66</v>
      </c>
      <c r="K61" s="1">
        <v>71</v>
      </c>
      <c r="L61" s="10">
        <f t="shared" si="30"/>
        <v>137</v>
      </c>
      <c r="M61" s="2">
        <v>1</v>
      </c>
      <c r="N61" s="1">
        <v>0</v>
      </c>
      <c r="O61" s="11">
        <f t="shared" si="31"/>
        <v>1</v>
      </c>
      <c r="P61" s="9">
        <f t="shared" si="5"/>
        <v>239</v>
      </c>
      <c r="Q61" s="1">
        <f t="shared" si="5"/>
        <v>238</v>
      </c>
      <c r="R61" s="10">
        <f t="shared" si="6"/>
        <v>477</v>
      </c>
      <c r="S61" s="12">
        <f t="shared" si="25"/>
        <v>34.094151212553498</v>
      </c>
      <c r="T61" s="3">
        <f t="shared" si="25"/>
        <v>36.060606060606062</v>
      </c>
      <c r="U61" s="8">
        <f t="shared" si="25"/>
        <v>35.04775900073475</v>
      </c>
    </row>
    <row r="62" spans="1:21" ht="15" customHeight="1" x14ac:dyDescent="0.2">
      <c r="A62" s="6" t="s">
        <v>136</v>
      </c>
      <c r="B62" s="63" t="s">
        <v>56</v>
      </c>
      <c r="C62" s="64" t="s">
        <v>218</v>
      </c>
      <c r="D62" s="9">
        <v>810</v>
      </c>
      <c r="E62" s="1">
        <v>859</v>
      </c>
      <c r="F62" s="10">
        <f t="shared" si="28"/>
        <v>1669</v>
      </c>
      <c r="G62" s="2">
        <v>269</v>
      </c>
      <c r="H62" s="1">
        <v>291</v>
      </c>
      <c r="I62" s="11">
        <f t="shared" si="29"/>
        <v>560</v>
      </c>
      <c r="J62" s="9">
        <v>67</v>
      </c>
      <c r="K62" s="1">
        <v>71</v>
      </c>
      <c r="L62" s="10">
        <f t="shared" si="30"/>
        <v>138</v>
      </c>
      <c r="M62" s="2">
        <v>1</v>
      </c>
      <c r="N62" s="1">
        <v>2</v>
      </c>
      <c r="O62" s="11">
        <f t="shared" si="31"/>
        <v>3</v>
      </c>
      <c r="P62" s="9">
        <f t="shared" si="5"/>
        <v>337</v>
      </c>
      <c r="Q62" s="1">
        <f t="shared" si="5"/>
        <v>364</v>
      </c>
      <c r="R62" s="10">
        <f t="shared" si="6"/>
        <v>701</v>
      </c>
      <c r="S62" s="12">
        <f t="shared" si="25"/>
        <v>41.604938271604944</v>
      </c>
      <c r="T62" s="3">
        <f t="shared" si="25"/>
        <v>42.374854481955765</v>
      </c>
      <c r="U62" s="8">
        <f t="shared" si="25"/>
        <v>42.001198322348706</v>
      </c>
    </row>
    <row r="63" spans="1:21" ht="15" customHeight="1" x14ac:dyDescent="0.2">
      <c r="A63" s="6" t="s">
        <v>137</v>
      </c>
      <c r="B63" s="63" t="s">
        <v>57</v>
      </c>
      <c r="C63" s="64" t="s">
        <v>219</v>
      </c>
      <c r="D63" s="9">
        <v>1945</v>
      </c>
      <c r="E63" s="1">
        <v>1871</v>
      </c>
      <c r="F63" s="10">
        <f t="shared" si="28"/>
        <v>3816</v>
      </c>
      <c r="G63" s="2">
        <v>418</v>
      </c>
      <c r="H63" s="1">
        <v>429</v>
      </c>
      <c r="I63" s="11">
        <f t="shared" si="29"/>
        <v>847</v>
      </c>
      <c r="J63" s="9">
        <v>253</v>
      </c>
      <c r="K63" s="1">
        <v>318</v>
      </c>
      <c r="L63" s="10">
        <f t="shared" si="30"/>
        <v>571</v>
      </c>
      <c r="M63" s="2">
        <v>0</v>
      </c>
      <c r="N63" s="1">
        <v>5</v>
      </c>
      <c r="O63" s="11">
        <f t="shared" si="31"/>
        <v>5</v>
      </c>
      <c r="P63" s="9">
        <f t="shared" si="5"/>
        <v>671</v>
      </c>
      <c r="Q63" s="1">
        <f t="shared" si="5"/>
        <v>752</v>
      </c>
      <c r="R63" s="10">
        <f t="shared" si="6"/>
        <v>1423</v>
      </c>
      <c r="S63" s="12">
        <f t="shared" si="25"/>
        <v>34.498714652956295</v>
      </c>
      <c r="T63" s="3">
        <f t="shared" si="25"/>
        <v>40.192410475681456</v>
      </c>
      <c r="U63" s="8">
        <f t="shared" si="25"/>
        <v>37.290356394129979</v>
      </c>
    </row>
    <row r="64" spans="1:21" ht="15" customHeight="1" x14ac:dyDescent="0.2">
      <c r="A64" s="6" t="s">
        <v>138</v>
      </c>
      <c r="B64" s="63" t="s">
        <v>58</v>
      </c>
      <c r="C64" s="64" t="s">
        <v>220</v>
      </c>
      <c r="D64" s="9">
        <v>1263</v>
      </c>
      <c r="E64" s="1">
        <v>1406</v>
      </c>
      <c r="F64" s="10">
        <f t="shared" si="28"/>
        <v>2669</v>
      </c>
      <c r="G64" s="2">
        <v>425</v>
      </c>
      <c r="H64" s="1">
        <v>464</v>
      </c>
      <c r="I64" s="11">
        <f t="shared" si="29"/>
        <v>889</v>
      </c>
      <c r="J64" s="9">
        <v>121</v>
      </c>
      <c r="K64" s="1">
        <v>157</v>
      </c>
      <c r="L64" s="10">
        <f t="shared" si="30"/>
        <v>278</v>
      </c>
      <c r="M64" s="2">
        <v>1</v>
      </c>
      <c r="N64" s="1">
        <v>1</v>
      </c>
      <c r="O64" s="11">
        <f t="shared" si="31"/>
        <v>2</v>
      </c>
      <c r="P64" s="9">
        <f t="shared" si="5"/>
        <v>547</v>
      </c>
      <c r="Q64" s="1">
        <f t="shared" si="5"/>
        <v>622</v>
      </c>
      <c r="R64" s="10">
        <f t="shared" si="6"/>
        <v>1169</v>
      </c>
      <c r="S64" s="12">
        <f t="shared" si="25"/>
        <v>43.309580364212188</v>
      </c>
      <c r="T64" s="3">
        <f t="shared" si="25"/>
        <v>44.23897581792319</v>
      </c>
      <c r="U64" s="8">
        <f t="shared" si="25"/>
        <v>43.799175721243913</v>
      </c>
    </row>
    <row r="65" spans="1:21" ht="15" customHeight="1" x14ac:dyDescent="0.2">
      <c r="A65" s="6" t="s">
        <v>139</v>
      </c>
      <c r="B65" s="63" t="s">
        <v>59</v>
      </c>
      <c r="C65" s="64" t="s">
        <v>221</v>
      </c>
      <c r="D65" s="9">
        <v>781</v>
      </c>
      <c r="E65" s="1">
        <v>842</v>
      </c>
      <c r="F65" s="10">
        <f t="shared" si="28"/>
        <v>1623</v>
      </c>
      <c r="G65" s="2">
        <v>291</v>
      </c>
      <c r="H65" s="1">
        <v>294</v>
      </c>
      <c r="I65" s="11">
        <f t="shared" si="29"/>
        <v>585</v>
      </c>
      <c r="J65" s="9">
        <v>88</v>
      </c>
      <c r="K65" s="1">
        <v>97</v>
      </c>
      <c r="L65" s="10">
        <f t="shared" si="30"/>
        <v>185</v>
      </c>
      <c r="M65" s="2">
        <v>3</v>
      </c>
      <c r="N65" s="1">
        <v>1</v>
      </c>
      <c r="O65" s="11">
        <f t="shared" si="31"/>
        <v>4</v>
      </c>
      <c r="P65" s="9">
        <f t="shared" si="5"/>
        <v>382</v>
      </c>
      <c r="Q65" s="1">
        <f t="shared" si="5"/>
        <v>392</v>
      </c>
      <c r="R65" s="10">
        <f t="shared" si="6"/>
        <v>774</v>
      </c>
      <c r="S65" s="12">
        <f t="shared" si="25"/>
        <v>48.911651728553132</v>
      </c>
      <c r="T65" s="3">
        <f t="shared" si="25"/>
        <v>46.555819477434682</v>
      </c>
      <c r="U65" s="8">
        <f t="shared" si="25"/>
        <v>47.689463955637706</v>
      </c>
    </row>
    <row r="66" spans="1:21" ht="15" customHeight="1" x14ac:dyDescent="0.2">
      <c r="A66" s="6" t="s">
        <v>140</v>
      </c>
      <c r="B66" s="63" t="s">
        <v>60</v>
      </c>
      <c r="C66" s="64" t="s">
        <v>222</v>
      </c>
      <c r="D66" s="9">
        <v>3938</v>
      </c>
      <c r="E66" s="1">
        <v>3834</v>
      </c>
      <c r="F66" s="10">
        <f t="shared" si="28"/>
        <v>7772</v>
      </c>
      <c r="G66" s="2">
        <v>922</v>
      </c>
      <c r="H66" s="1">
        <v>835</v>
      </c>
      <c r="I66" s="11">
        <f t="shared" si="29"/>
        <v>1757</v>
      </c>
      <c r="J66" s="9">
        <v>783</v>
      </c>
      <c r="K66" s="1">
        <v>871</v>
      </c>
      <c r="L66" s="10">
        <f t="shared" si="30"/>
        <v>1654</v>
      </c>
      <c r="M66" s="2">
        <v>5</v>
      </c>
      <c r="N66" s="1">
        <v>1</v>
      </c>
      <c r="O66" s="11">
        <f t="shared" si="31"/>
        <v>6</v>
      </c>
      <c r="P66" s="9">
        <f t="shared" si="5"/>
        <v>1710</v>
      </c>
      <c r="Q66" s="1">
        <f t="shared" si="5"/>
        <v>1707</v>
      </c>
      <c r="R66" s="10">
        <f t="shared" si="6"/>
        <v>3417</v>
      </c>
      <c r="S66" s="12">
        <f t="shared" si="25"/>
        <v>43.423057389537838</v>
      </c>
      <c r="T66" s="3">
        <f t="shared" si="25"/>
        <v>44.522691705790294</v>
      </c>
      <c r="U66" s="8">
        <f t="shared" si="25"/>
        <v>43.96551724137931</v>
      </c>
    </row>
    <row r="67" spans="1:21" ht="15" customHeight="1" x14ac:dyDescent="0.2">
      <c r="A67" s="6" t="s">
        <v>141</v>
      </c>
      <c r="B67" s="63" t="s">
        <v>61</v>
      </c>
      <c r="C67" s="64" t="s">
        <v>223</v>
      </c>
      <c r="D67" s="9">
        <v>1051</v>
      </c>
      <c r="E67" s="1">
        <v>1119</v>
      </c>
      <c r="F67" s="10">
        <f t="shared" si="28"/>
        <v>2170</v>
      </c>
      <c r="G67" s="2">
        <v>245</v>
      </c>
      <c r="H67" s="1">
        <v>257</v>
      </c>
      <c r="I67" s="11">
        <f t="shared" si="29"/>
        <v>502</v>
      </c>
      <c r="J67" s="9">
        <v>265</v>
      </c>
      <c r="K67" s="1">
        <v>315</v>
      </c>
      <c r="L67" s="10">
        <f t="shared" si="30"/>
        <v>580</v>
      </c>
      <c r="M67" s="2">
        <v>0</v>
      </c>
      <c r="N67" s="1">
        <v>0</v>
      </c>
      <c r="O67" s="11">
        <f t="shared" si="31"/>
        <v>0</v>
      </c>
      <c r="P67" s="9">
        <f t="shared" si="5"/>
        <v>510</v>
      </c>
      <c r="Q67" s="1">
        <f t="shared" si="5"/>
        <v>572</v>
      </c>
      <c r="R67" s="10">
        <f t="shared" si="6"/>
        <v>1082</v>
      </c>
      <c r="S67" s="12">
        <f t="shared" ref="S67:U84" si="32">P67/D67*100</f>
        <v>48.525214081826832</v>
      </c>
      <c r="T67" s="3">
        <f t="shared" si="32"/>
        <v>51.117068811438784</v>
      </c>
      <c r="U67" s="8">
        <f t="shared" si="32"/>
        <v>49.86175115207373</v>
      </c>
    </row>
    <row r="68" spans="1:21" ht="15" customHeight="1" x14ac:dyDescent="0.2">
      <c r="A68" s="6" t="s">
        <v>142</v>
      </c>
      <c r="B68" s="63" t="s">
        <v>62</v>
      </c>
      <c r="C68" s="64" t="s">
        <v>224</v>
      </c>
      <c r="D68" s="9">
        <v>1208</v>
      </c>
      <c r="E68" s="1">
        <v>1002</v>
      </c>
      <c r="F68" s="10">
        <f t="shared" si="28"/>
        <v>2210</v>
      </c>
      <c r="G68" s="2">
        <v>337</v>
      </c>
      <c r="H68" s="1">
        <v>307</v>
      </c>
      <c r="I68" s="11">
        <f t="shared" si="29"/>
        <v>644</v>
      </c>
      <c r="J68" s="9">
        <v>189</v>
      </c>
      <c r="K68" s="1">
        <v>194</v>
      </c>
      <c r="L68" s="10">
        <f t="shared" si="30"/>
        <v>383</v>
      </c>
      <c r="M68" s="2">
        <v>0</v>
      </c>
      <c r="N68" s="1">
        <v>0</v>
      </c>
      <c r="O68" s="11">
        <f t="shared" si="31"/>
        <v>0</v>
      </c>
      <c r="P68" s="9">
        <f t="shared" ref="P68:Q84" si="33">G68+J68+M68</f>
        <v>526</v>
      </c>
      <c r="Q68" s="1">
        <f t="shared" si="33"/>
        <v>501</v>
      </c>
      <c r="R68" s="10">
        <f t="shared" ref="R68:R84" si="34">SUM(P68:Q68)</f>
        <v>1027</v>
      </c>
      <c r="S68" s="12">
        <f t="shared" si="32"/>
        <v>43.543046357615893</v>
      </c>
      <c r="T68" s="3">
        <f t="shared" si="32"/>
        <v>50</v>
      </c>
      <c r="U68" s="8">
        <f t="shared" si="32"/>
        <v>46.470588235294116</v>
      </c>
    </row>
    <row r="69" spans="1:21" ht="15" customHeight="1" x14ac:dyDescent="0.2">
      <c r="A69" s="6" t="s">
        <v>143</v>
      </c>
      <c r="B69" s="63" t="s">
        <v>63</v>
      </c>
      <c r="C69" s="64" t="s">
        <v>225</v>
      </c>
      <c r="D69" s="9">
        <v>2251</v>
      </c>
      <c r="E69" s="1">
        <v>1540</v>
      </c>
      <c r="F69" s="10">
        <f t="shared" si="28"/>
        <v>3791</v>
      </c>
      <c r="G69" s="2">
        <v>355</v>
      </c>
      <c r="H69" s="1">
        <v>249</v>
      </c>
      <c r="I69" s="11">
        <f t="shared" si="29"/>
        <v>604</v>
      </c>
      <c r="J69" s="9">
        <v>173</v>
      </c>
      <c r="K69" s="1">
        <v>187</v>
      </c>
      <c r="L69" s="10">
        <f t="shared" si="30"/>
        <v>360</v>
      </c>
      <c r="M69" s="2">
        <v>0</v>
      </c>
      <c r="N69" s="1">
        <v>1</v>
      </c>
      <c r="O69" s="11">
        <f t="shared" si="31"/>
        <v>1</v>
      </c>
      <c r="P69" s="9">
        <f t="shared" si="33"/>
        <v>528</v>
      </c>
      <c r="Q69" s="1">
        <f t="shared" si="33"/>
        <v>437</v>
      </c>
      <c r="R69" s="10">
        <f t="shared" si="34"/>
        <v>965</v>
      </c>
      <c r="S69" s="12">
        <f t="shared" si="32"/>
        <v>23.456241670368723</v>
      </c>
      <c r="T69" s="3">
        <f t="shared" si="32"/>
        <v>28.376623376623378</v>
      </c>
      <c r="U69" s="8">
        <f t="shared" si="32"/>
        <v>25.455025059351094</v>
      </c>
    </row>
    <row r="70" spans="1:21" ht="15" customHeight="1" x14ac:dyDescent="0.2">
      <c r="A70" s="6" t="s">
        <v>144</v>
      </c>
      <c r="B70" s="63" t="s">
        <v>64</v>
      </c>
      <c r="C70" s="64" t="s">
        <v>226</v>
      </c>
      <c r="D70" s="9">
        <v>1444</v>
      </c>
      <c r="E70" s="1">
        <v>1238</v>
      </c>
      <c r="F70" s="10">
        <f t="shared" si="28"/>
        <v>2682</v>
      </c>
      <c r="G70" s="2">
        <v>341</v>
      </c>
      <c r="H70" s="1">
        <v>262</v>
      </c>
      <c r="I70" s="11">
        <f t="shared" si="29"/>
        <v>603</v>
      </c>
      <c r="J70" s="9">
        <v>159</v>
      </c>
      <c r="K70" s="1">
        <v>154</v>
      </c>
      <c r="L70" s="10">
        <f t="shared" si="30"/>
        <v>313</v>
      </c>
      <c r="M70" s="2">
        <v>1</v>
      </c>
      <c r="N70" s="1">
        <v>3</v>
      </c>
      <c r="O70" s="11">
        <f t="shared" si="31"/>
        <v>4</v>
      </c>
      <c r="P70" s="9">
        <f t="shared" si="33"/>
        <v>501</v>
      </c>
      <c r="Q70" s="1">
        <f t="shared" si="33"/>
        <v>419</v>
      </c>
      <c r="R70" s="10">
        <f t="shared" si="34"/>
        <v>920</v>
      </c>
      <c r="S70" s="12">
        <f t="shared" si="32"/>
        <v>34.695290858725762</v>
      </c>
      <c r="T70" s="3">
        <f t="shared" si="32"/>
        <v>33.84491114701131</v>
      </c>
      <c r="U70" s="8">
        <f t="shared" si="32"/>
        <v>34.302759134973897</v>
      </c>
    </row>
    <row r="71" spans="1:21" ht="15" customHeight="1" x14ac:dyDescent="0.2">
      <c r="A71" s="6" t="s">
        <v>145</v>
      </c>
      <c r="B71" s="63" t="s">
        <v>65</v>
      </c>
      <c r="C71" s="64" t="s">
        <v>227</v>
      </c>
      <c r="D71" s="9">
        <v>862</v>
      </c>
      <c r="E71" s="1">
        <v>867</v>
      </c>
      <c r="F71" s="10">
        <f t="shared" si="28"/>
        <v>1729</v>
      </c>
      <c r="G71" s="2">
        <v>181</v>
      </c>
      <c r="H71" s="1">
        <v>167</v>
      </c>
      <c r="I71" s="11">
        <f t="shared" si="29"/>
        <v>348</v>
      </c>
      <c r="J71" s="9">
        <v>121</v>
      </c>
      <c r="K71" s="1">
        <v>123</v>
      </c>
      <c r="L71" s="10">
        <f t="shared" si="30"/>
        <v>244</v>
      </c>
      <c r="M71" s="2">
        <v>0</v>
      </c>
      <c r="N71" s="1">
        <v>1</v>
      </c>
      <c r="O71" s="11">
        <f t="shared" si="31"/>
        <v>1</v>
      </c>
      <c r="P71" s="9">
        <f t="shared" si="33"/>
        <v>302</v>
      </c>
      <c r="Q71" s="1">
        <f t="shared" si="33"/>
        <v>291</v>
      </c>
      <c r="R71" s="10">
        <f t="shared" si="34"/>
        <v>593</v>
      </c>
      <c r="S71" s="12">
        <f t="shared" si="32"/>
        <v>35.034802784222741</v>
      </c>
      <c r="T71" s="3">
        <f t="shared" si="32"/>
        <v>33.564013840830448</v>
      </c>
      <c r="U71" s="8">
        <f t="shared" si="32"/>
        <v>34.29728166570272</v>
      </c>
    </row>
    <row r="72" spans="1:21" ht="15" customHeight="1" x14ac:dyDescent="0.2">
      <c r="A72" s="6" t="s">
        <v>146</v>
      </c>
      <c r="B72" s="63" t="s">
        <v>66</v>
      </c>
      <c r="C72" s="64" t="s">
        <v>228</v>
      </c>
      <c r="D72" s="9">
        <v>945</v>
      </c>
      <c r="E72" s="1">
        <v>965</v>
      </c>
      <c r="F72" s="10">
        <f t="shared" si="28"/>
        <v>1910</v>
      </c>
      <c r="G72" s="2">
        <v>173</v>
      </c>
      <c r="H72" s="1">
        <v>169</v>
      </c>
      <c r="I72" s="11">
        <f t="shared" si="29"/>
        <v>342</v>
      </c>
      <c r="J72" s="9">
        <v>136</v>
      </c>
      <c r="K72" s="1">
        <v>142</v>
      </c>
      <c r="L72" s="10">
        <f t="shared" si="30"/>
        <v>278</v>
      </c>
      <c r="M72" s="2">
        <v>1</v>
      </c>
      <c r="N72" s="1">
        <v>1</v>
      </c>
      <c r="O72" s="11">
        <f t="shared" si="31"/>
        <v>2</v>
      </c>
      <c r="P72" s="9">
        <f t="shared" si="33"/>
        <v>310</v>
      </c>
      <c r="Q72" s="1">
        <f t="shared" si="33"/>
        <v>312</v>
      </c>
      <c r="R72" s="10">
        <f t="shared" si="34"/>
        <v>622</v>
      </c>
      <c r="S72" s="12">
        <f t="shared" si="32"/>
        <v>32.804232804232804</v>
      </c>
      <c r="T72" s="3">
        <f t="shared" si="32"/>
        <v>32.331606217616581</v>
      </c>
      <c r="U72" s="8">
        <f t="shared" si="32"/>
        <v>32.565445026178011</v>
      </c>
    </row>
    <row r="73" spans="1:21" ht="15" customHeight="1" x14ac:dyDescent="0.2">
      <c r="A73" s="6" t="s">
        <v>147</v>
      </c>
      <c r="B73" s="63" t="s">
        <v>67</v>
      </c>
      <c r="C73" s="64" t="s">
        <v>229</v>
      </c>
      <c r="D73" s="9">
        <v>1058</v>
      </c>
      <c r="E73" s="1">
        <v>1060</v>
      </c>
      <c r="F73" s="10">
        <f t="shared" si="28"/>
        <v>2118</v>
      </c>
      <c r="G73" s="2">
        <v>242</v>
      </c>
      <c r="H73" s="1">
        <v>236</v>
      </c>
      <c r="I73" s="11">
        <f t="shared" si="29"/>
        <v>478</v>
      </c>
      <c r="J73" s="9">
        <v>173</v>
      </c>
      <c r="K73" s="1">
        <v>188</v>
      </c>
      <c r="L73" s="10">
        <f t="shared" si="30"/>
        <v>361</v>
      </c>
      <c r="M73" s="2">
        <v>0</v>
      </c>
      <c r="N73" s="1">
        <v>0</v>
      </c>
      <c r="O73" s="11">
        <f t="shared" si="31"/>
        <v>0</v>
      </c>
      <c r="P73" s="9">
        <f t="shared" si="33"/>
        <v>415</v>
      </c>
      <c r="Q73" s="1">
        <f t="shared" si="33"/>
        <v>424</v>
      </c>
      <c r="R73" s="10">
        <f t="shared" si="34"/>
        <v>839</v>
      </c>
      <c r="S73" s="12">
        <f t="shared" si="32"/>
        <v>39.224952741020793</v>
      </c>
      <c r="T73" s="3">
        <f t="shared" si="32"/>
        <v>40</v>
      </c>
      <c r="U73" s="8">
        <f t="shared" si="32"/>
        <v>39.612842304060436</v>
      </c>
    </row>
    <row r="74" spans="1:21" ht="15" customHeight="1" x14ac:dyDescent="0.2">
      <c r="A74" s="7"/>
      <c r="B74" s="69" t="s">
        <v>160</v>
      </c>
      <c r="C74" s="70"/>
      <c r="D74" s="13">
        <f>SUM(D58:D73)</f>
        <v>21485</v>
      </c>
      <c r="E74" s="14">
        <f t="shared" ref="E74:F74" si="35">SUM(E58:E73)</f>
        <v>20658</v>
      </c>
      <c r="F74" s="15">
        <f t="shared" si="35"/>
        <v>42143</v>
      </c>
      <c r="G74" s="30">
        <f t="shared" ref="G74:O74" si="36">SUM(G58:G73)</f>
        <v>5109</v>
      </c>
      <c r="H74" s="14">
        <f t="shared" si="36"/>
        <v>4837</v>
      </c>
      <c r="I74" s="31">
        <f t="shared" si="36"/>
        <v>9946</v>
      </c>
      <c r="J74" s="56">
        <f t="shared" si="36"/>
        <v>2999</v>
      </c>
      <c r="K74" s="31">
        <f t="shared" si="36"/>
        <v>3372</v>
      </c>
      <c r="L74" s="15">
        <f t="shared" si="36"/>
        <v>6371</v>
      </c>
      <c r="M74" s="55">
        <f t="shared" si="36"/>
        <v>20</v>
      </c>
      <c r="N74" s="31">
        <f t="shared" si="36"/>
        <v>27</v>
      </c>
      <c r="O74" s="31">
        <f t="shared" si="36"/>
        <v>47</v>
      </c>
      <c r="P74" s="13">
        <f t="shared" si="33"/>
        <v>8128</v>
      </c>
      <c r="Q74" s="14">
        <f t="shared" si="33"/>
        <v>8236</v>
      </c>
      <c r="R74" s="15">
        <f t="shared" si="34"/>
        <v>16364</v>
      </c>
      <c r="S74" s="16">
        <f t="shared" si="32"/>
        <v>37.831044915057014</v>
      </c>
      <c r="T74" s="17">
        <f t="shared" si="32"/>
        <v>39.868331881111438</v>
      </c>
      <c r="U74" s="18">
        <f t="shared" si="32"/>
        <v>38.829698882376668</v>
      </c>
    </row>
    <row r="75" spans="1:21" ht="15" customHeight="1" x14ac:dyDescent="0.2">
      <c r="A75" s="6" t="s">
        <v>148</v>
      </c>
      <c r="B75" s="63" t="s">
        <v>68</v>
      </c>
      <c r="C75" s="64" t="s">
        <v>230</v>
      </c>
      <c r="D75" s="9">
        <v>1355</v>
      </c>
      <c r="E75" s="1">
        <v>1440</v>
      </c>
      <c r="F75" s="10">
        <f>D75+E75</f>
        <v>2795</v>
      </c>
      <c r="G75" s="2">
        <v>325</v>
      </c>
      <c r="H75" s="1">
        <v>321</v>
      </c>
      <c r="I75" s="11">
        <f>G75+H75</f>
        <v>646</v>
      </c>
      <c r="J75" s="9">
        <v>210</v>
      </c>
      <c r="K75" s="1">
        <v>230</v>
      </c>
      <c r="L75" s="10">
        <f>J75+K75</f>
        <v>440</v>
      </c>
      <c r="M75" s="2">
        <v>3</v>
      </c>
      <c r="N75" s="1">
        <v>1</v>
      </c>
      <c r="O75" s="11">
        <f>M75+N75</f>
        <v>4</v>
      </c>
      <c r="P75" s="9">
        <f t="shared" si="33"/>
        <v>538</v>
      </c>
      <c r="Q75" s="1">
        <f t="shared" si="33"/>
        <v>552</v>
      </c>
      <c r="R75" s="10">
        <f t="shared" si="34"/>
        <v>1090</v>
      </c>
      <c r="S75" s="12">
        <f t="shared" si="32"/>
        <v>39.70479704797048</v>
      </c>
      <c r="T75" s="3">
        <f t="shared" si="32"/>
        <v>38.333333333333336</v>
      </c>
      <c r="U75" s="8">
        <f t="shared" si="32"/>
        <v>38.998211091234346</v>
      </c>
    </row>
    <row r="76" spans="1:21" ht="15" customHeight="1" x14ac:dyDescent="0.2">
      <c r="A76" s="6" t="s">
        <v>149</v>
      </c>
      <c r="B76" s="63" t="s">
        <v>69</v>
      </c>
      <c r="C76" s="64" t="s">
        <v>231</v>
      </c>
      <c r="D76" s="9">
        <v>1636</v>
      </c>
      <c r="E76" s="1">
        <v>1699</v>
      </c>
      <c r="F76" s="10">
        <f t="shared" ref="F76:F82" si="37">D76+E76</f>
        <v>3335</v>
      </c>
      <c r="G76" s="2">
        <v>314</v>
      </c>
      <c r="H76" s="1">
        <v>293</v>
      </c>
      <c r="I76" s="11">
        <f t="shared" ref="I76:I82" si="38">G76+H76</f>
        <v>607</v>
      </c>
      <c r="J76" s="9">
        <v>164</v>
      </c>
      <c r="K76" s="1">
        <v>202</v>
      </c>
      <c r="L76" s="10">
        <f t="shared" ref="L76:L82" si="39">J76+K76</f>
        <v>366</v>
      </c>
      <c r="M76" s="2">
        <v>0</v>
      </c>
      <c r="N76" s="1">
        <v>6</v>
      </c>
      <c r="O76" s="11">
        <f t="shared" ref="O76:O82" si="40">M76+N76</f>
        <v>6</v>
      </c>
      <c r="P76" s="9">
        <f t="shared" si="33"/>
        <v>478</v>
      </c>
      <c r="Q76" s="1">
        <f t="shared" si="33"/>
        <v>501</v>
      </c>
      <c r="R76" s="10">
        <f t="shared" si="34"/>
        <v>979</v>
      </c>
      <c r="S76" s="12">
        <f t="shared" si="32"/>
        <v>29.21760391198044</v>
      </c>
      <c r="T76" s="3">
        <f t="shared" si="32"/>
        <v>29.487934078869927</v>
      </c>
      <c r="U76" s="8">
        <f t="shared" si="32"/>
        <v>29.355322338830586</v>
      </c>
    </row>
    <row r="77" spans="1:21" ht="15" customHeight="1" x14ac:dyDescent="0.2">
      <c r="A77" s="6" t="s">
        <v>150</v>
      </c>
      <c r="B77" s="63" t="s">
        <v>70</v>
      </c>
      <c r="C77" s="64" t="s">
        <v>232</v>
      </c>
      <c r="D77" s="9">
        <v>1070</v>
      </c>
      <c r="E77" s="1">
        <v>1075</v>
      </c>
      <c r="F77" s="10">
        <f t="shared" si="37"/>
        <v>2145</v>
      </c>
      <c r="G77" s="2">
        <v>213</v>
      </c>
      <c r="H77" s="1">
        <v>198</v>
      </c>
      <c r="I77" s="11">
        <f t="shared" si="38"/>
        <v>411</v>
      </c>
      <c r="J77" s="9">
        <v>106</v>
      </c>
      <c r="K77" s="1">
        <v>122</v>
      </c>
      <c r="L77" s="10">
        <f t="shared" si="39"/>
        <v>228</v>
      </c>
      <c r="M77" s="2">
        <v>1</v>
      </c>
      <c r="N77" s="1">
        <v>3</v>
      </c>
      <c r="O77" s="11">
        <f t="shared" si="40"/>
        <v>4</v>
      </c>
      <c r="P77" s="9">
        <f t="shared" si="33"/>
        <v>320</v>
      </c>
      <c r="Q77" s="1">
        <f t="shared" si="33"/>
        <v>323</v>
      </c>
      <c r="R77" s="10">
        <f t="shared" si="34"/>
        <v>643</v>
      </c>
      <c r="S77" s="12">
        <f t="shared" si="32"/>
        <v>29.906542056074763</v>
      </c>
      <c r="T77" s="3">
        <f t="shared" si="32"/>
        <v>30.046511627906973</v>
      </c>
      <c r="U77" s="8">
        <f t="shared" si="32"/>
        <v>29.976689976689975</v>
      </c>
    </row>
    <row r="78" spans="1:21" ht="15" customHeight="1" x14ac:dyDescent="0.2">
      <c r="A78" s="6" t="s">
        <v>151</v>
      </c>
      <c r="B78" s="63" t="s">
        <v>71</v>
      </c>
      <c r="C78" s="64" t="s">
        <v>233</v>
      </c>
      <c r="D78" s="9">
        <v>853</v>
      </c>
      <c r="E78" s="1">
        <v>860</v>
      </c>
      <c r="F78" s="10">
        <f t="shared" si="37"/>
        <v>1713</v>
      </c>
      <c r="G78" s="2">
        <v>179</v>
      </c>
      <c r="H78" s="1">
        <v>161</v>
      </c>
      <c r="I78" s="11">
        <f t="shared" si="38"/>
        <v>340</v>
      </c>
      <c r="J78" s="9">
        <v>94</v>
      </c>
      <c r="K78" s="1">
        <v>106</v>
      </c>
      <c r="L78" s="10">
        <f t="shared" si="39"/>
        <v>200</v>
      </c>
      <c r="M78" s="2">
        <v>1</v>
      </c>
      <c r="N78" s="1">
        <v>2</v>
      </c>
      <c r="O78" s="11">
        <f t="shared" si="40"/>
        <v>3</v>
      </c>
      <c r="P78" s="9">
        <f t="shared" si="33"/>
        <v>274</v>
      </c>
      <c r="Q78" s="1">
        <f t="shared" si="33"/>
        <v>269</v>
      </c>
      <c r="R78" s="10">
        <f t="shared" si="34"/>
        <v>543</v>
      </c>
      <c r="S78" s="12">
        <f t="shared" si="32"/>
        <v>32.121922626025793</v>
      </c>
      <c r="T78" s="3">
        <f t="shared" si="32"/>
        <v>31.279069767441857</v>
      </c>
      <c r="U78" s="8">
        <f t="shared" si="32"/>
        <v>31.698774080560423</v>
      </c>
    </row>
    <row r="79" spans="1:21" ht="15" customHeight="1" x14ac:dyDescent="0.2">
      <c r="A79" s="6" t="s">
        <v>152</v>
      </c>
      <c r="B79" s="63" t="s">
        <v>72</v>
      </c>
      <c r="C79" s="64" t="s">
        <v>234</v>
      </c>
      <c r="D79" s="9">
        <v>1243</v>
      </c>
      <c r="E79" s="1">
        <v>1266</v>
      </c>
      <c r="F79" s="10">
        <f t="shared" si="37"/>
        <v>2509</v>
      </c>
      <c r="G79" s="2">
        <v>260</v>
      </c>
      <c r="H79" s="1">
        <v>226</v>
      </c>
      <c r="I79" s="11">
        <f t="shared" si="38"/>
        <v>486</v>
      </c>
      <c r="J79" s="9">
        <v>109</v>
      </c>
      <c r="K79" s="1">
        <v>136</v>
      </c>
      <c r="L79" s="10">
        <f t="shared" si="39"/>
        <v>245</v>
      </c>
      <c r="M79" s="2">
        <v>2</v>
      </c>
      <c r="N79" s="1">
        <v>1</v>
      </c>
      <c r="O79" s="11">
        <f t="shared" si="40"/>
        <v>3</v>
      </c>
      <c r="P79" s="9">
        <f t="shared" si="33"/>
        <v>371</v>
      </c>
      <c r="Q79" s="1">
        <f t="shared" si="33"/>
        <v>363</v>
      </c>
      <c r="R79" s="10">
        <f t="shared" si="34"/>
        <v>734</v>
      </c>
      <c r="S79" s="12">
        <f t="shared" si="32"/>
        <v>29.847144006436043</v>
      </c>
      <c r="T79" s="3">
        <f t="shared" si="32"/>
        <v>28.672985781990523</v>
      </c>
      <c r="U79" s="8">
        <f t="shared" si="32"/>
        <v>29.254683140693505</v>
      </c>
    </row>
    <row r="80" spans="1:21" ht="15" customHeight="1" x14ac:dyDescent="0.2">
      <c r="A80" s="6" t="s">
        <v>153</v>
      </c>
      <c r="B80" s="63" t="s">
        <v>73</v>
      </c>
      <c r="C80" s="64" t="s">
        <v>235</v>
      </c>
      <c r="D80" s="9">
        <v>1205</v>
      </c>
      <c r="E80" s="1">
        <v>1267</v>
      </c>
      <c r="F80" s="10">
        <f t="shared" si="37"/>
        <v>2472</v>
      </c>
      <c r="G80" s="2">
        <v>327</v>
      </c>
      <c r="H80" s="1">
        <v>311</v>
      </c>
      <c r="I80" s="11">
        <f t="shared" si="38"/>
        <v>638</v>
      </c>
      <c r="J80" s="9">
        <v>112</v>
      </c>
      <c r="K80" s="1">
        <v>136</v>
      </c>
      <c r="L80" s="10">
        <f t="shared" si="39"/>
        <v>248</v>
      </c>
      <c r="M80" s="2">
        <v>2</v>
      </c>
      <c r="N80" s="1">
        <v>3</v>
      </c>
      <c r="O80" s="11">
        <f t="shared" si="40"/>
        <v>5</v>
      </c>
      <c r="P80" s="9">
        <f t="shared" si="33"/>
        <v>441</v>
      </c>
      <c r="Q80" s="1">
        <f t="shared" si="33"/>
        <v>450</v>
      </c>
      <c r="R80" s="10">
        <f t="shared" si="34"/>
        <v>891</v>
      </c>
      <c r="S80" s="12">
        <f t="shared" si="32"/>
        <v>36.597510373443981</v>
      </c>
      <c r="T80" s="3">
        <f t="shared" si="32"/>
        <v>35.516969218626677</v>
      </c>
      <c r="U80" s="8">
        <f t="shared" si="32"/>
        <v>36.043689320388353</v>
      </c>
    </row>
    <row r="81" spans="1:21" ht="15" customHeight="1" x14ac:dyDescent="0.2">
      <c r="A81" s="6" t="s">
        <v>154</v>
      </c>
      <c r="B81" s="63" t="s">
        <v>74</v>
      </c>
      <c r="C81" s="64" t="s">
        <v>236</v>
      </c>
      <c r="D81" s="9">
        <v>1288</v>
      </c>
      <c r="E81" s="1">
        <v>1275</v>
      </c>
      <c r="F81" s="10">
        <f t="shared" si="37"/>
        <v>2563</v>
      </c>
      <c r="G81" s="2">
        <v>276</v>
      </c>
      <c r="H81" s="1">
        <v>271</v>
      </c>
      <c r="I81" s="11">
        <f t="shared" si="38"/>
        <v>547</v>
      </c>
      <c r="J81" s="9">
        <v>129</v>
      </c>
      <c r="K81" s="1">
        <v>145</v>
      </c>
      <c r="L81" s="10">
        <f t="shared" si="39"/>
        <v>274</v>
      </c>
      <c r="M81" s="2">
        <v>0</v>
      </c>
      <c r="N81" s="1">
        <v>3</v>
      </c>
      <c r="O81" s="11">
        <f t="shared" si="40"/>
        <v>3</v>
      </c>
      <c r="P81" s="9">
        <f t="shared" si="33"/>
        <v>405</v>
      </c>
      <c r="Q81" s="1">
        <f t="shared" si="33"/>
        <v>419</v>
      </c>
      <c r="R81" s="10">
        <f t="shared" si="34"/>
        <v>824</v>
      </c>
      <c r="S81" s="12">
        <f t="shared" si="32"/>
        <v>31.44409937888199</v>
      </c>
      <c r="T81" s="3">
        <f t="shared" si="32"/>
        <v>32.862745098039213</v>
      </c>
      <c r="U81" s="8">
        <f t="shared" si="32"/>
        <v>32.14982442450254</v>
      </c>
    </row>
    <row r="82" spans="1:21" ht="15" customHeight="1" x14ac:dyDescent="0.2">
      <c r="A82" s="6" t="s">
        <v>155</v>
      </c>
      <c r="B82" s="63" t="s">
        <v>75</v>
      </c>
      <c r="C82" s="64" t="s">
        <v>237</v>
      </c>
      <c r="D82" s="9">
        <v>1209</v>
      </c>
      <c r="E82" s="1">
        <v>1208</v>
      </c>
      <c r="F82" s="10">
        <f t="shared" si="37"/>
        <v>2417</v>
      </c>
      <c r="G82" s="2">
        <v>228</v>
      </c>
      <c r="H82" s="1">
        <v>245</v>
      </c>
      <c r="I82" s="11">
        <f t="shared" si="38"/>
        <v>473</v>
      </c>
      <c r="J82" s="9">
        <v>109</v>
      </c>
      <c r="K82" s="1">
        <v>122</v>
      </c>
      <c r="L82" s="10">
        <f t="shared" si="39"/>
        <v>231</v>
      </c>
      <c r="M82" s="2">
        <v>1</v>
      </c>
      <c r="N82" s="1">
        <v>1</v>
      </c>
      <c r="O82" s="11">
        <f t="shared" si="40"/>
        <v>2</v>
      </c>
      <c r="P82" s="9">
        <f t="shared" si="33"/>
        <v>338</v>
      </c>
      <c r="Q82" s="1">
        <f t="shared" si="33"/>
        <v>368</v>
      </c>
      <c r="R82" s="10">
        <f t="shared" si="34"/>
        <v>706</v>
      </c>
      <c r="S82" s="12">
        <f t="shared" si="32"/>
        <v>27.956989247311824</v>
      </c>
      <c r="T82" s="3">
        <f t="shared" si="32"/>
        <v>30.463576158940398</v>
      </c>
      <c r="U82" s="8">
        <f t="shared" si="32"/>
        <v>29.209764170459245</v>
      </c>
    </row>
    <row r="83" spans="1:21" ht="15" customHeight="1" thickBot="1" x14ac:dyDescent="0.25">
      <c r="A83" s="32"/>
      <c r="B83" s="65" t="s">
        <v>161</v>
      </c>
      <c r="C83" s="66"/>
      <c r="D83" s="53">
        <f>SUM(D75:D82)</f>
        <v>9859</v>
      </c>
      <c r="E83" s="54">
        <f t="shared" ref="E83:F83" si="41">SUM(E75:E82)</f>
        <v>10090</v>
      </c>
      <c r="F83" s="21">
        <f t="shared" si="41"/>
        <v>19949</v>
      </c>
      <c r="G83" s="33">
        <f t="shared" ref="G83:H83" si="42">SUM(G75:G82)</f>
        <v>2122</v>
      </c>
      <c r="H83" s="20">
        <f t="shared" si="42"/>
        <v>2026</v>
      </c>
      <c r="I83" s="34">
        <f>SUM(I75:I82)</f>
        <v>4148</v>
      </c>
      <c r="J83" s="58">
        <f t="shared" ref="J83:O83" si="43">SUM(J75:J82)</f>
        <v>1033</v>
      </c>
      <c r="K83" s="59">
        <f t="shared" si="43"/>
        <v>1199</v>
      </c>
      <c r="L83" s="21">
        <f t="shared" si="43"/>
        <v>2232</v>
      </c>
      <c r="M83" s="57">
        <f t="shared" si="43"/>
        <v>10</v>
      </c>
      <c r="N83" s="34">
        <f t="shared" si="43"/>
        <v>20</v>
      </c>
      <c r="O83" s="34">
        <f t="shared" si="43"/>
        <v>30</v>
      </c>
      <c r="P83" s="19">
        <f t="shared" si="33"/>
        <v>3165</v>
      </c>
      <c r="Q83" s="20">
        <f t="shared" si="33"/>
        <v>3245</v>
      </c>
      <c r="R83" s="21">
        <f t="shared" si="34"/>
        <v>6410</v>
      </c>
      <c r="S83" s="22">
        <f t="shared" si="32"/>
        <v>32.10264732731514</v>
      </c>
      <c r="T83" s="23">
        <f t="shared" si="32"/>
        <v>32.160555004955398</v>
      </c>
      <c r="U83" s="24">
        <f t="shared" si="32"/>
        <v>32.131936437916686</v>
      </c>
    </row>
    <row r="84" spans="1:21" ht="15" customHeight="1" thickBot="1" x14ac:dyDescent="0.25">
      <c r="A84" s="35"/>
      <c r="B84" s="67" t="s">
        <v>76</v>
      </c>
      <c r="C84" s="68"/>
      <c r="D84" s="25">
        <f t="shared" ref="D84:O84" si="44">SUM(D83,D74,D57,D33,D25,D19)</f>
        <v>95538</v>
      </c>
      <c r="E84" s="26">
        <f t="shared" si="44"/>
        <v>93535</v>
      </c>
      <c r="F84" s="27">
        <f t="shared" si="44"/>
        <v>189073</v>
      </c>
      <c r="G84" s="36">
        <f t="shared" si="44"/>
        <v>20820</v>
      </c>
      <c r="H84" s="26">
        <f t="shared" si="44"/>
        <v>19551</v>
      </c>
      <c r="I84" s="37">
        <f t="shared" si="44"/>
        <v>40371</v>
      </c>
      <c r="J84" s="25">
        <f t="shared" si="44"/>
        <v>11302</v>
      </c>
      <c r="K84" s="26">
        <f t="shared" si="44"/>
        <v>12857</v>
      </c>
      <c r="L84" s="27">
        <f>SUM(L83,L74,L57,L33,L25,L19)</f>
        <v>24159</v>
      </c>
      <c r="M84" s="36">
        <f t="shared" si="44"/>
        <v>105</v>
      </c>
      <c r="N84" s="26">
        <f t="shared" si="44"/>
        <v>166</v>
      </c>
      <c r="O84" s="37">
        <f t="shared" si="44"/>
        <v>271</v>
      </c>
      <c r="P84" s="25">
        <f t="shared" si="33"/>
        <v>32227</v>
      </c>
      <c r="Q84" s="26">
        <f t="shared" si="33"/>
        <v>32574</v>
      </c>
      <c r="R84" s="27">
        <f t="shared" si="34"/>
        <v>64801</v>
      </c>
      <c r="S84" s="28">
        <f t="shared" si="32"/>
        <v>33.73212753040675</v>
      </c>
      <c r="T84" s="29">
        <f t="shared" si="32"/>
        <v>34.825466402950767</v>
      </c>
      <c r="U84" s="60">
        <f t="shared" si="32"/>
        <v>34.273005664478802</v>
      </c>
    </row>
  </sheetData>
  <mergeCells count="16">
    <mergeCell ref="P1:R1"/>
    <mergeCell ref="S1:U1"/>
    <mergeCell ref="A1:A2"/>
    <mergeCell ref="D1:F1"/>
    <mergeCell ref="G1:I1"/>
    <mergeCell ref="J1:L1"/>
    <mergeCell ref="M1:O1"/>
    <mergeCell ref="B1:B2"/>
    <mergeCell ref="C1:C2"/>
    <mergeCell ref="B83:C83"/>
    <mergeCell ref="B84:C84"/>
    <mergeCell ref="B19:C19"/>
    <mergeCell ref="B25:C25"/>
    <mergeCell ref="B33:C33"/>
    <mergeCell ref="B57:C57"/>
    <mergeCell ref="B74:C74"/>
  </mergeCells>
  <phoneticPr fontId="18"/>
  <pageMargins left="0.74803149606299213" right="0.19685039370078741" top="0.59055118110236227" bottom="0.31496062992125984" header="0.31496062992125984" footer="0.19685039370078741"/>
  <pageSetup paperSize="8" orientation="landscape" r:id="rId1"/>
  <headerFooter>
    <oddHeader>&amp;L令和３年（2021年）茨城県知事選挙</oddHeader>
  </headerFooter>
  <ignoredErrors>
    <ignoredError sqref="L33 O19 L19 I19 L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2022-10-21T05:08:00Z</dcterms:created>
  <dcterms:modified xsi:type="dcterms:W3CDTF">2022-10-21T05:08:26Z</dcterms:modified>
</cp:coreProperties>
</file>