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C3C7E64A-2BD9-4F11-835F-BFD1B23FF5B2}" xr6:coauthVersionLast="36" xr6:coauthVersionMax="36" xr10:uidLastSave="{00000000-0000-0000-0000-000000000000}"/>
  <bookViews>
    <workbookView xWindow="0" yWindow="0" windowWidth="20490" windowHeight="7170" xr2:uid="{00000000-000D-0000-FFFF-FFFF00000000}"/>
  </bookViews>
  <sheets>
    <sheet name="集計表(選挙区)" sheetId="1" r:id="rId1"/>
    <sheet name="集計表(比例代表)" sheetId="2" r:id="rId2"/>
  </sheets>
  <definedNames>
    <definedName name="_xlnm._FilterDatabase" localSheetId="0" hidden="1">'集計表(選挙区)'!$A$2:$O$2</definedName>
    <definedName name="_xlnm._FilterDatabase" localSheetId="1" hidden="1">'集計表(比例代表)'!$A$2:$O$2</definedName>
    <definedName name="_xlnm.Print_Titles" localSheetId="0">'集計表(選挙区)'!$1:$2</definedName>
    <definedName name="_xlnm.Print_Titles" localSheetId="1">'集計表(比例代表)'!$1:$2</definedName>
  </definedNames>
  <calcPr calcId="191029"/>
</workbook>
</file>

<file path=xl/calcChain.xml><?xml version="1.0" encoding="utf-8"?>
<calcChain xmlns="http://schemas.openxmlformats.org/spreadsheetml/2006/main">
  <c r="T85" i="1" l="1"/>
  <c r="S85" i="1"/>
  <c r="R85" i="1"/>
  <c r="F85" i="1"/>
  <c r="S85" i="2"/>
  <c r="T85" i="2"/>
  <c r="R85" i="2"/>
  <c r="U85" i="2" s="1"/>
  <c r="F85" i="2"/>
  <c r="U85" i="1" l="1"/>
  <c r="K25" i="2"/>
  <c r="N74" i="2"/>
  <c r="M74" i="2"/>
  <c r="N57" i="2"/>
  <c r="M57" i="2"/>
  <c r="N33" i="2"/>
  <c r="M33" i="2"/>
  <c r="N25" i="2"/>
  <c r="M25" i="2"/>
  <c r="E83" i="2"/>
  <c r="D83" i="2"/>
  <c r="F82" i="2"/>
  <c r="F81" i="2"/>
  <c r="F80" i="2"/>
  <c r="F79" i="2"/>
  <c r="F78" i="2"/>
  <c r="F77" i="2"/>
  <c r="F76" i="2"/>
  <c r="F75" i="2"/>
  <c r="F83" i="2" s="1"/>
  <c r="E74" i="2"/>
  <c r="D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E57" i="2"/>
  <c r="D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E33" i="2"/>
  <c r="D33" i="2"/>
  <c r="F32" i="2"/>
  <c r="F31" i="2"/>
  <c r="F30" i="2"/>
  <c r="F29" i="2"/>
  <c r="F28" i="2"/>
  <c r="F27" i="2"/>
  <c r="F26" i="2"/>
  <c r="E25" i="2"/>
  <c r="D25" i="2"/>
  <c r="F24" i="2"/>
  <c r="F23" i="2"/>
  <c r="F22" i="2"/>
  <c r="F21" i="2"/>
  <c r="F20" i="2"/>
  <c r="E19" i="2"/>
  <c r="D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N83" i="2"/>
  <c r="M83" i="2"/>
  <c r="K83" i="2"/>
  <c r="J83" i="2"/>
  <c r="H83" i="2"/>
  <c r="G83" i="2"/>
  <c r="Q82" i="2"/>
  <c r="T82" i="2" s="1"/>
  <c r="P82" i="2"/>
  <c r="S82" i="2" s="1"/>
  <c r="O82" i="2"/>
  <c r="L82" i="2"/>
  <c r="I82" i="2"/>
  <c r="Q81" i="2"/>
  <c r="T81" i="2" s="1"/>
  <c r="P81" i="2"/>
  <c r="S81" i="2" s="1"/>
  <c r="O81" i="2"/>
  <c r="L81" i="2"/>
  <c r="I81" i="2"/>
  <c r="Q80" i="2"/>
  <c r="T80" i="2" s="1"/>
  <c r="P80" i="2"/>
  <c r="S80" i="2" s="1"/>
  <c r="O80" i="2"/>
  <c r="L80" i="2"/>
  <c r="I80" i="2"/>
  <c r="Q79" i="2"/>
  <c r="T79" i="2" s="1"/>
  <c r="P79" i="2"/>
  <c r="S79" i="2" s="1"/>
  <c r="O79" i="2"/>
  <c r="L79" i="2"/>
  <c r="I79" i="2"/>
  <c r="Q78" i="2"/>
  <c r="T78" i="2" s="1"/>
  <c r="P78" i="2"/>
  <c r="S78" i="2" s="1"/>
  <c r="O78" i="2"/>
  <c r="L78" i="2"/>
  <c r="I78" i="2"/>
  <c r="Q77" i="2"/>
  <c r="T77" i="2" s="1"/>
  <c r="P77" i="2"/>
  <c r="S77" i="2" s="1"/>
  <c r="O77" i="2"/>
  <c r="L77" i="2"/>
  <c r="I77" i="2"/>
  <c r="Q76" i="2"/>
  <c r="T76" i="2" s="1"/>
  <c r="P76" i="2"/>
  <c r="S76" i="2" s="1"/>
  <c r="O76" i="2"/>
  <c r="L76" i="2"/>
  <c r="I76" i="2"/>
  <c r="Q75" i="2"/>
  <c r="T75" i="2" s="1"/>
  <c r="P75" i="2"/>
  <c r="S75" i="2" s="1"/>
  <c r="O75" i="2"/>
  <c r="L75" i="2"/>
  <c r="I75" i="2"/>
  <c r="K74" i="2"/>
  <c r="J74" i="2"/>
  <c r="H74" i="2"/>
  <c r="G74" i="2"/>
  <c r="Q73" i="2"/>
  <c r="T73" i="2" s="1"/>
  <c r="P73" i="2"/>
  <c r="S73" i="2" s="1"/>
  <c r="O73" i="2"/>
  <c r="L73" i="2"/>
  <c r="I73" i="2"/>
  <c r="Q72" i="2"/>
  <c r="T72" i="2" s="1"/>
  <c r="P72" i="2"/>
  <c r="S72" i="2" s="1"/>
  <c r="O72" i="2"/>
  <c r="L72" i="2"/>
  <c r="I72" i="2"/>
  <c r="Q71" i="2"/>
  <c r="T71" i="2" s="1"/>
  <c r="P71" i="2"/>
  <c r="S71" i="2" s="1"/>
  <c r="O71" i="2"/>
  <c r="L71" i="2"/>
  <c r="I71" i="2"/>
  <c r="Q70" i="2"/>
  <c r="T70" i="2" s="1"/>
  <c r="P70" i="2"/>
  <c r="S70" i="2" s="1"/>
  <c r="O70" i="2"/>
  <c r="L70" i="2"/>
  <c r="I70" i="2"/>
  <c r="Q69" i="2"/>
  <c r="T69" i="2" s="1"/>
  <c r="P69" i="2"/>
  <c r="S69" i="2" s="1"/>
  <c r="O69" i="2"/>
  <c r="L69" i="2"/>
  <c r="I69" i="2"/>
  <c r="Q68" i="2"/>
  <c r="T68" i="2" s="1"/>
  <c r="P68" i="2"/>
  <c r="S68" i="2" s="1"/>
  <c r="O68" i="2"/>
  <c r="L68" i="2"/>
  <c r="I68" i="2"/>
  <c r="Q67" i="2"/>
  <c r="T67" i="2" s="1"/>
  <c r="P67" i="2"/>
  <c r="S67" i="2" s="1"/>
  <c r="O67" i="2"/>
  <c r="L67" i="2"/>
  <c r="I67" i="2"/>
  <c r="Q66" i="2"/>
  <c r="T66" i="2" s="1"/>
  <c r="P66" i="2"/>
  <c r="S66" i="2" s="1"/>
  <c r="O66" i="2"/>
  <c r="L66" i="2"/>
  <c r="I66" i="2"/>
  <c r="Q65" i="2"/>
  <c r="T65" i="2" s="1"/>
  <c r="P65" i="2"/>
  <c r="S65" i="2" s="1"/>
  <c r="O65" i="2"/>
  <c r="L65" i="2"/>
  <c r="I65" i="2"/>
  <c r="Q64" i="2"/>
  <c r="T64" i="2" s="1"/>
  <c r="P64" i="2"/>
  <c r="S64" i="2" s="1"/>
  <c r="O64" i="2"/>
  <c r="L64" i="2"/>
  <c r="I64" i="2"/>
  <c r="Q63" i="2"/>
  <c r="T63" i="2" s="1"/>
  <c r="P63" i="2"/>
  <c r="S63" i="2" s="1"/>
  <c r="O63" i="2"/>
  <c r="L63" i="2"/>
  <c r="I63" i="2"/>
  <c r="Q62" i="2"/>
  <c r="T62" i="2" s="1"/>
  <c r="P62" i="2"/>
  <c r="S62" i="2" s="1"/>
  <c r="O62" i="2"/>
  <c r="L62" i="2"/>
  <c r="I62" i="2"/>
  <c r="Q61" i="2"/>
  <c r="T61" i="2" s="1"/>
  <c r="P61" i="2"/>
  <c r="S61" i="2" s="1"/>
  <c r="O61" i="2"/>
  <c r="L61" i="2"/>
  <c r="I61" i="2"/>
  <c r="Q60" i="2"/>
  <c r="T60" i="2" s="1"/>
  <c r="P60" i="2"/>
  <c r="S60" i="2" s="1"/>
  <c r="O60" i="2"/>
  <c r="L60" i="2"/>
  <c r="I60" i="2"/>
  <c r="Q59" i="2"/>
  <c r="T59" i="2" s="1"/>
  <c r="P59" i="2"/>
  <c r="S59" i="2" s="1"/>
  <c r="O59" i="2"/>
  <c r="L59" i="2"/>
  <c r="I59" i="2"/>
  <c r="Q58" i="2"/>
  <c r="T58" i="2" s="1"/>
  <c r="P58" i="2"/>
  <c r="S58" i="2" s="1"/>
  <c r="O58" i="2"/>
  <c r="L58" i="2"/>
  <c r="I58" i="2"/>
  <c r="K57" i="2"/>
  <c r="J57" i="2"/>
  <c r="H57" i="2"/>
  <c r="G57" i="2"/>
  <c r="Q56" i="2"/>
  <c r="T56" i="2" s="1"/>
  <c r="P56" i="2"/>
  <c r="S56" i="2" s="1"/>
  <c r="O56" i="2"/>
  <c r="L56" i="2"/>
  <c r="I56" i="2"/>
  <c r="Q55" i="2"/>
  <c r="T55" i="2" s="1"/>
  <c r="P55" i="2"/>
  <c r="S55" i="2" s="1"/>
  <c r="O55" i="2"/>
  <c r="L55" i="2"/>
  <c r="I55" i="2"/>
  <c r="Q54" i="2"/>
  <c r="T54" i="2" s="1"/>
  <c r="P54" i="2"/>
  <c r="S54" i="2" s="1"/>
  <c r="O54" i="2"/>
  <c r="L54" i="2"/>
  <c r="I54" i="2"/>
  <c r="Q53" i="2"/>
  <c r="T53" i="2" s="1"/>
  <c r="P53" i="2"/>
  <c r="S53" i="2" s="1"/>
  <c r="O53" i="2"/>
  <c r="L53" i="2"/>
  <c r="I53" i="2"/>
  <c r="Q52" i="2"/>
  <c r="T52" i="2" s="1"/>
  <c r="P52" i="2"/>
  <c r="S52" i="2" s="1"/>
  <c r="O52" i="2"/>
  <c r="L52" i="2"/>
  <c r="I52" i="2"/>
  <c r="Q51" i="2"/>
  <c r="T51" i="2" s="1"/>
  <c r="P51" i="2"/>
  <c r="S51" i="2" s="1"/>
  <c r="O51" i="2"/>
  <c r="L51" i="2"/>
  <c r="I51" i="2"/>
  <c r="Q50" i="2"/>
  <c r="T50" i="2" s="1"/>
  <c r="P50" i="2"/>
  <c r="O50" i="2"/>
  <c r="L50" i="2"/>
  <c r="I50" i="2"/>
  <c r="Q49" i="2"/>
  <c r="T49" i="2" s="1"/>
  <c r="P49" i="2"/>
  <c r="O49" i="2"/>
  <c r="L49" i="2"/>
  <c r="I49" i="2"/>
  <c r="Q48" i="2"/>
  <c r="T48" i="2" s="1"/>
  <c r="P48" i="2"/>
  <c r="O48" i="2"/>
  <c r="L48" i="2"/>
  <c r="I48" i="2"/>
  <c r="Q47" i="2"/>
  <c r="T47" i="2" s="1"/>
  <c r="P47" i="2"/>
  <c r="O47" i="2"/>
  <c r="L47" i="2"/>
  <c r="I47" i="2"/>
  <c r="Q46" i="2"/>
  <c r="T46" i="2" s="1"/>
  <c r="P46" i="2"/>
  <c r="O46" i="2"/>
  <c r="L46" i="2"/>
  <c r="I46" i="2"/>
  <c r="Q45" i="2"/>
  <c r="T45" i="2" s="1"/>
  <c r="P45" i="2"/>
  <c r="O45" i="2"/>
  <c r="L45" i="2"/>
  <c r="I45" i="2"/>
  <c r="Q44" i="2"/>
  <c r="T44" i="2" s="1"/>
  <c r="P44" i="2"/>
  <c r="O44" i="2"/>
  <c r="L44" i="2"/>
  <c r="I44" i="2"/>
  <c r="Q43" i="2"/>
  <c r="T43" i="2" s="1"/>
  <c r="P43" i="2"/>
  <c r="O43" i="2"/>
  <c r="L43" i="2"/>
  <c r="I43" i="2"/>
  <c r="Q42" i="2"/>
  <c r="T42" i="2" s="1"/>
  <c r="P42" i="2"/>
  <c r="O42" i="2"/>
  <c r="L42" i="2"/>
  <c r="I42" i="2"/>
  <c r="Q41" i="2"/>
  <c r="T41" i="2" s="1"/>
  <c r="P41" i="2"/>
  <c r="O41" i="2"/>
  <c r="L41" i="2"/>
  <c r="I41" i="2"/>
  <c r="Q40" i="2"/>
  <c r="T40" i="2" s="1"/>
  <c r="P40" i="2"/>
  <c r="O40" i="2"/>
  <c r="L40" i="2"/>
  <c r="I40" i="2"/>
  <c r="Q39" i="2"/>
  <c r="T39" i="2" s="1"/>
  <c r="P39" i="2"/>
  <c r="O39" i="2"/>
  <c r="L39" i="2"/>
  <c r="I39" i="2"/>
  <c r="Q38" i="2"/>
  <c r="T38" i="2" s="1"/>
  <c r="P38" i="2"/>
  <c r="O38" i="2"/>
  <c r="L38" i="2"/>
  <c r="I38" i="2"/>
  <c r="Q37" i="2"/>
  <c r="T37" i="2" s="1"/>
  <c r="P37" i="2"/>
  <c r="O37" i="2"/>
  <c r="L37" i="2"/>
  <c r="I37" i="2"/>
  <c r="Q36" i="2"/>
  <c r="T36" i="2" s="1"/>
  <c r="P36" i="2"/>
  <c r="O36" i="2"/>
  <c r="L36" i="2"/>
  <c r="I36" i="2"/>
  <c r="Q35" i="2"/>
  <c r="T35" i="2" s="1"/>
  <c r="P35" i="2"/>
  <c r="O35" i="2"/>
  <c r="L35" i="2"/>
  <c r="I35" i="2"/>
  <c r="Q34" i="2"/>
  <c r="T34" i="2" s="1"/>
  <c r="P34" i="2"/>
  <c r="O34" i="2"/>
  <c r="L34" i="2"/>
  <c r="I34" i="2"/>
  <c r="K33" i="2"/>
  <c r="J33" i="2"/>
  <c r="H33" i="2"/>
  <c r="G33" i="2"/>
  <c r="Q32" i="2"/>
  <c r="T32" i="2" s="1"/>
  <c r="P32" i="2"/>
  <c r="O32" i="2"/>
  <c r="L32" i="2"/>
  <c r="I32" i="2"/>
  <c r="Q31" i="2"/>
  <c r="T31" i="2" s="1"/>
  <c r="P31" i="2"/>
  <c r="O31" i="2"/>
  <c r="L31" i="2"/>
  <c r="I31" i="2"/>
  <c r="Q30" i="2"/>
  <c r="T30" i="2" s="1"/>
  <c r="P30" i="2"/>
  <c r="O30" i="2"/>
  <c r="L30" i="2"/>
  <c r="I30" i="2"/>
  <c r="Q29" i="2"/>
  <c r="T29" i="2" s="1"/>
  <c r="P29" i="2"/>
  <c r="O29" i="2"/>
  <c r="L29" i="2"/>
  <c r="I29" i="2"/>
  <c r="Q28" i="2"/>
  <c r="T28" i="2" s="1"/>
  <c r="P28" i="2"/>
  <c r="O28" i="2"/>
  <c r="L28" i="2"/>
  <c r="I28" i="2"/>
  <c r="Q27" i="2"/>
  <c r="T27" i="2" s="1"/>
  <c r="P27" i="2"/>
  <c r="O27" i="2"/>
  <c r="L27" i="2"/>
  <c r="I27" i="2"/>
  <c r="Q26" i="2"/>
  <c r="T26" i="2" s="1"/>
  <c r="P26" i="2"/>
  <c r="O26" i="2"/>
  <c r="L26" i="2"/>
  <c r="I26" i="2"/>
  <c r="J25" i="2"/>
  <c r="H25" i="2"/>
  <c r="G25" i="2"/>
  <c r="Q24" i="2"/>
  <c r="T24" i="2" s="1"/>
  <c r="P24" i="2"/>
  <c r="O24" i="2"/>
  <c r="L24" i="2"/>
  <c r="I24" i="2"/>
  <c r="Q23" i="2"/>
  <c r="T23" i="2" s="1"/>
  <c r="P23" i="2"/>
  <c r="O23" i="2"/>
  <c r="L23" i="2"/>
  <c r="I23" i="2"/>
  <c r="Q22" i="2"/>
  <c r="T22" i="2" s="1"/>
  <c r="P22" i="2"/>
  <c r="O22" i="2"/>
  <c r="L22" i="2"/>
  <c r="I22" i="2"/>
  <c r="Q21" i="2"/>
  <c r="T21" i="2" s="1"/>
  <c r="P21" i="2"/>
  <c r="O21" i="2"/>
  <c r="L21" i="2"/>
  <c r="I21" i="2"/>
  <c r="Q20" i="2"/>
  <c r="T20" i="2" s="1"/>
  <c r="P20" i="2"/>
  <c r="O20" i="2"/>
  <c r="L20" i="2"/>
  <c r="I20" i="2"/>
  <c r="N19" i="2"/>
  <c r="M19" i="2"/>
  <c r="K19" i="2"/>
  <c r="J19" i="2"/>
  <c r="H19" i="2"/>
  <c r="G19" i="2"/>
  <c r="Q18" i="2"/>
  <c r="T18" i="2" s="1"/>
  <c r="P18" i="2"/>
  <c r="O18" i="2"/>
  <c r="L18" i="2"/>
  <c r="I18" i="2"/>
  <c r="Q17" i="2"/>
  <c r="T17" i="2" s="1"/>
  <c r="P17" i="2"/>
  <c r="O17" i="2"/>
  <c r="L17" i="2"/>
  <c r="I17" i="2"/>
  <c r="Q16" i="2"/>
  <c r="T16" i="2" s="1"/>
  <c r="P16" i="2"/>
  <c r="O16" i="2"/>
  <c r="L16" i="2"/>
  <c r="I16" i="2"/>
  <c r="Q15" i="2"/>
  <c r="T15" i="2" s="1"/>
  <c r="P15" i="2"/>
  <c r="O15" i="2"/>
  <c r="L15" i="2"/>
  <c r="I15" i="2"/>
  <c r="Q14" i="2"/>
  <c r="T14" i="2" s="1"/>
  <c r="P14" i="2"/>
  <c r="S14" i="2" s="1"/>
  <c r="O14" i="2"/>
  <c r="L14" i="2"/>
  <c r="I14" i="2"/>
  <c r="Q13" i="2"/>
  <c r="T13" i="2" s="1"/>
  <c r="P13" i="2"/>
  <c r="S13" i="2" s="1"/>
  <c r="O13" i="2"/>
  <c r="L13" i="2"/>
  <c r="I13" i="2"/>
  <c r="Q12" i="2"/>
  <c r="T12" i="2" s="1"/>
  <c r="P12" i="2"/>
  <c r="S12" i="2" s="1"/>
  <c r="O12" i="2"/>
  <c r="L12" i="2"/>
  <c r="I12" i="2"/>
  <c r="Q11" i="2"/>
  <c r="T11" i="2" s="1"/>
  <c r="P11" i="2"/>
  <c r="S11" i="2" s="1"/>
  <c r="O11" i="2"/>
  <c r="L11" i="2"/>
  <c r="I11" i="2"/>
  <c r="Q10" i="2"/>
  <c r="T10" i="2" s="1"/>
  <c r="P10" i="2"/>
  <c r="S10" i="2" s="1"/>
  <c r="O10" i="2"/>
  <c r="L10" i="2"/>
  <c r="I10" i="2"/>
  <c r="Q9" i="2"/>
  <c r="T9" i="2" s="1"/>
  <c r="P9" i="2"/>
  <c r="O9" i="2"/>
  <c r="L9" i="2"/>
  <c r="I9" i="2"/>
  <c r="Q8" i="2"/>
  <c r="T8" i="2" s="1"/>
  <c r="P8" i="2"/>
  <c r="O8" i="2"/>
  <c r="L8" i="2"/>
  <c r="I8" i="2"/>
  <c r="Q7" i="2"/>
  <c r="T7" i="2" s="1"/>
  <c r="P7" i="2"/>
  <c r="O7" i="2"/>
  <c r="L7" i="2"/>
  <c r="I7" i="2"/>
  <c r="Q6" i="2"/>
  <c r="T6" i="2" s="1"/>
  <c r="P6" i="2"/>
  <c r="O6" i="2"/>
  <c r="L6" i="2"/>
  <c r="I6" i="2"/>
  <c r="Q5" i="2"/>
  <c r="T5" i="2" s="1"/>
  <c r="P5" i="2"/>
  <c r="O5" i="2"/>
  <c r="L5" i="2"/>
  <c r="I5" i="2"/>
  <c r="Q4" i="2"/>
  <c r="T4" i="2" s="1"/>
  <c r="P4" i="2"/>
  <c r="O4" i="2"/>
  <c r="L4" i="2"/>
  <c r="I4" i="2"/>
  <c r="Q3" i="2"/>
  <c r="T3" i="2" s="1"/>
  <c r="P3" i="2"/>
  <c r="O3" i="2"/>
  <c r="L3" i="2"/>
  <c r="I3" i="2"/>
  <c r="K84" i="2" l="1"/>
  <c r="K86" i="2"/>
  <c r="O25" i="2"/>
  <c r="G84" i="2"/>
  <c r="G86" i="2"/>
  <c r="P83" i="2"/>
  <c r="M84" i="2"/>
  <c r="M86" i="2"/>
  <c r="F25" i="2"/>
  <c r="E84" i="2"/>
  <c r="E86" i="2"/>
  <c r="Q57" i="2"/>
  <c r="T57" i="2" s="1"/>
  <c r="Q83" i="2"/>
  <c r="T83" i="2" s="1"/>
  <c r="H84" i="2"/>
  <c r="H86" i="2"/>
  <c r="N84" i="2"/>
  <c r="N86" i="2"/>
  <c r="D86" i="2"/>
  <c r="D84" i="2"/>
  <c r="J84" i="2"/>
  <c r="J86" i="2"/>
  <c r="I33" i="2"/>
  <c r="I83" i="2"/>
  <c r="F19" i="2"/>
  <c r="F57" i="2"/>
  <c r="O57" i="2"/>
  <c r="F33" i="2"/>
  <c r="F74" i="2"/>
  <c r="L74" i="2"/>
  <c r="P25" i="2"/>
  <c r="S25" i="2" s="1"/>
  <c r="O33" i="2"/>
  <c r="P57" i="2"/>
  <c r="S57" i="2" s="1"/>
  <c r="O74" i="2"/>
  <c r="O19" i="2"/>
  <c r="L33" i="2"/>
  <c r="P33" i="2"/>
  <c r="S33" i="2" s="1"/>
  <c r="P19" i="2"/>
  <c r="S19" i="2" s="1"/>
  <c r="L83" i="2"/>
  <c r="R31" i="2"/>
  <c r="U31" i="2" s="1"/>
  <c r="R29" i="2"/>
  <c r="U29" i="2" s="1"/>
  <c r="R27" i="2"/>
  <c r="U27" i="2" s="1"/>
  <c r="L25" i="2"/>
  <c r="R17" i="2"/>
  <c r="U17" i="2" s="1"/>
  <c r="R15" i="2"/>
  <c r="U15" i="2" s="1"/>
  <c r="O83" i="2"/>
  <c r="P74" i="2"/>
  <c r="I74" i="2"/>
  <c r="L57" i="2"/>
  <c r="R34" i="2"/>
  <c r="U34" i="2" s="1"/>
  <c r="R36" i="2"/>
  <c r="U36" i="2" s="1"/>
  <c r="R38" i="2"/>
  <c r="U38" i="2" s="1"/>
  <c r="R40" i="2"/>
  <c r="U40" i="2" s="1"/>
  <c r="R42" i="2"/>
  <c r="U42" i="2" s="1"/>
  <c r="R44" i="2"/>
  <c r="U44" i="2" s="1"/>
  <c r="R46" i="2"/>
  <c r="U46" i="2" s="1"/>
  <c r="R48" i="2"/>
  <c r="U48" i="2" s="1"/>
  <c r="R50" i="2"/>
  <c r="U50" i="2" s="1"/>
  <c r="S34" i="2"/>
  <c r="S36" i="2"/>
  <c r="S38" i="2"/>
  <c r="S40" i="2"/>
  <c r="S42" i="2"/>
  <c r="S44" i="2"/>
  <c r="S46" i="2"/>
  <c r="S48" i="2"/>
  <c r="S50" i="2"/>
  <c r="I57" i="2"/>
  <c r="R35" i="2"/>
  <c r="U35" i="2" s="1"/>
  <c r="S35" i="2"/>
  <c r="R37" i="2"/>
  <c r="U37" i="2" s="1"/>
  <c r="S37" i="2"/>
  <c r="R39" i="2"/>
  <c r="U39" i="2" s="1"/>
  <c r="S39" i="2"/>
  <c r="R41" i="2"/>
  <c r="U41" i="2" s="1"/>
  <c r="S41" i="2"/>
  <c r="R43" i="2"/>
  <c r="U43" i="2" s="1"/>
  <c r="S43" i="2"/>
  <c r="R45" i="2"/>
  <c r="U45" i="2" s="1"/>
  <c r="S45" i="2"/>
  <c r="R47" i="2"/>
  <c r="U47" i="2" s="1"/>
  <c r="S47" i="2"/>
  <c r="R49" i="2"/>
  <c r="U49" i="2" s="1"/>
  <c r="S49" i="2"/>
  <c r="S27" i="2"/>
  <c r="S29" i="2"/>
  <c r="S31" i="2"/>
  <c r="R26" i="2"/>
  <c r="U26" i="2" s="1"/>
  <c r="S26" i="2"/>
  <c r="R28" i="2"/>
  <c r="U28" i="2" s="1"/>
  <c r="S28" i="2"/>
  <c r="R30" i="2"/>
  <c r="U30" i="2" s="1"/>
  <c r="S30" i="2"/>
  <c r="R32" i="2"/>
  <c r="U32" i="2" s="1"/>
  <c r="S32" i="2"/>
  <c r="Q33" i="2"/>
  <c r="T33" i="2" s="1"/>
  <c r="R20" i="2"/>
  <c r="U20" i="2" s="1"/>
  <c r="R22" i="2"/>
  <c r="U22" i="2" s="1"/>
  <c r="R24" i="2"/>
  <c r="U24" i="2" s="1"/>
  <c r="S20" i="2"/>
  <c r="S22" i="2"/>
  <c r="S24" i="2"/>
  <c r="Q25" i="2"/>
  <c r="T25" i="2" s="1"/>
  <c r="I25" i="2"/>
  <c r="R21" i="2"/>
  <c r="U21" i="2" s="1"/>
  <c r="S21" i="2"/>
  <c r="R23" i="2"/>
  <c r="U23" i="2" s="1"/>
  <c r="S23" i="2"/>
  <c r="R3" i="2"/>
  <c r="U3" i="2" s="1"/>
  <c r="R5" i="2"/>
  <c r="U5" i="2" s="1"/>
  <c r="R7" i="2"/>
  <c r="U7" i="2" s="1"/>
  <c r="R9" i="2"/>
  <c r="U9" i="2" s="1"/>
  <c r="S3" i="2"/>
  <c r="S5" i="2"/>
  <c r="S7" i="2"/>
  <c r="S9" i="2"/>
  <c r="S15" i="2"/>
  <c r="S17" i="2"/>
  <c r="I19" i="2"/>
  <c r="R4" i="2"/>
  <c r="U4" i="2" s="1"/>
  <c r="S4" i="2"/>
  <c r="R6" i="2"/>
  <c r="U6" i="2" s="1"/>
  <c r="S6" i="2"/>
  <c r="R8" i="2"/>
  <c r="U8" i="2" s="1"/>
  <c r="S8" i="2"/>
  <c r="R16" i="2"/>
  <c r="U16" i="2" s="1"/>
  <c r="S16" i="2"/>
  <c r="R18" i="2"/>
  <c r="U18" i="2" s="1"/>
  <c r="S18" i="2"/>
  <c r="Q19" i="2"/>
  <c r="T19" i="2" s="1"/>
  <c r="R10" i="2"/>
  <c r="U10" i="2" s="1"/>
  <c r="R11" i="2"/>
  <c r="U11" i="2" s="1"/>
  <c r="R12" i="2"/>
  <c r="U12" i="2" s="1"/>
  <c r="R13" i="2"/>
  <c r="U13" i="2" s="1"/>
  <c r="R14" i="2"/>
  <c r="U14" i="2" s="1"/>
  <c r="L19" i="2"/>
  <c r="R51" i="2"/>
  <c r="U51" i="2" s="1"/>
  <c r="R52" i="2"/>
  <c r="U52" i="2" s="1"/>
  <c r="R53" i="2"/>
  <c r="U53" i="2" s="1"/>
  <c r="R54" i="2"/>
  <c r="U54" i="2" s="1"/>
  <c r="R55" i="2"/>
  <c r="U55" i="2" s="1"/>
  <c r="R56" i="2"/>
  <c r="U56" i="2" s="1"/>
  <c r="R75" i="2"/>
  <c r="U75" i="2" s="1"/>
  <c r="R76" i="2"/>
  <c r="U76" i="2" s="1"/>
  <c r="R77" i="2"/>
  <c r="U77" i="2" s="1"/>
  <c r="R78" i="2"/>
  <c r="U78" i="2" s="1"/>
  <c r="R79" i="2"/>
  <c r="U79" i="2" s="1"/>
  <c r="R80" i="2"/>
  <c r="U80" i="2" s="1"/>
  <c r="R81" i="2"/>
  <c r="U81" i="2" s="1"/>
  <c r="R82" i="2"/>
  <c r="U82" i="2" s="1"/>
  <c r="R58" i="2"/>
  <c r="U58" i="2" s="1"/>
  <c r="R59" i="2"/>
  <c r="U59" i="2" s="1"/>
  <c r="R60" i="2"/>
  <c r="U60" i="2" s="1"/>
  <c r="R61" i="2"/>
  <c r="U61" i="2" s="1"/>
  <c r="R62" i="2"/>
  <c r="U62" i="2" s="1"/>
  <c r="R63" i="2"/>
  <c r="U63" i="2" s="1"/>
  <c r="R64" i="2"/>
  <c r="U64" i="2" s="1"/>
  <c r="R65" i="2"/>
  <c r="U65" i="2" s="1"/>
  <c r="R66" i="2"/>
  <c r="U66" i="2" s="1"/>
  <c r="R67" i="2"/>
  <c r="U67" i="2" s="1"/>
  <c r="R68" i="2"/>
  <c r="U68" i="2" s="1"/>
  <c r="R69" i="2"/>
  <c r="U69" i="2" s="1"/>
  <c r="R70" i="2"/>
  <c r="U70" i="2" s="1"/>
  <c r="R71" i="2"/>
  <c r="U71" i="2" s="1"/>
  <c r="R72" i="2"/>
  <c r="U72" i="2" s="1"/>
  <c r="R73" i="2"/>
  <c r="U73" i="2" s="1"/>
  <c r="Q74" i="2"/>
  <c r="T74" i="2" s="1"/>
  <c r="J57" i="1"/>
  <c r="K57" i="1"/>
  <c r="N83" i="1"/>
  <c r="M83" i="1"/>
  <c r="N74" i="1"/>
  <c r="M74" i="1"/>
  <c r="N57" i="1"/>
  <c r="M57" i="1"/>
  <c r="N33" i="1"/>
  <c r="M33" i="1"/>
  <c r="N25" i="1"/>
  <c r="M25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R83" i="2" l="1"/>
  <c r="U83" i="2" s="1"/>
  <c r="R57" i="2"/>
  <c r="U57" i="2" s="1"/>
  <c r="O84" i="2"/>
  <c r="F84" i="2"/>
  <c r="P84" i="2"/>
  <c r="S84" i="2" s="1"/>
  <c r="S83" i="2"/>
  <c r="I84" i="2"/>
  <c r="L84" i="2"/>
  <c r="F86" i="2"/>
  <c r="Q84" i="2"/>
  <c r="T84" i="2" s="1"/>
  <c r="S74" i="2"/>
  <c r="P86" i="2"/>
  <c r="S86" i="2" s="1"/>
  <c r="O86" i="2"/>
  <c r="I86" i="2"/>
  <c r="L86" i="2"/>
  <c r="Q86" i="2"/>
  <c r="T86" i="2" s="1"/>
  <c r="R25" i="2"/>
  <c r="U25" i="2" s="1"/>
  <c r="R74" i="2"/>
  <c r="U74" i="2" s="1"/>
  <c r="R33" i="2"/>
  <c r="U33" i="2" s="1"/>
  <c r="R19" i="2"/>
  <c r="U19" i="2" s="1"/>
  <c r="H19" i="1"/>
  <c r="G19" i="1"/>
  <c r="R84" i="2" l="1"/>
  <c r="U84" i="2" s="1"/>
  <c r="R86" i="2"/>
  <c r="U86" i="2" s="1"/>
  <c r="O76" i="1"/>
  <c r="O77" i="1"/>
  <c r="O78" i="1"/>
  <c r="O79" i="1"/>
  <c r="O80" i="1"/>
  <c r="O81" i="1"/>
  <c r="O82" i="1"/>
  <c r="O75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58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34" i="1"/>
  <c r="O27" i="1"/>
  <c r="O28" i="1"/>
  <c r="O29" i="1"/>
  <c r="O30" i="1"/>
  <c r="O31" i="1"/>
  <c r="O32" i="1"/>
  <c r="O26" i="1"/>
  <c r="O21" i="1"/>
  <c r="O22" i="1"/>
  <c r="O23" i="1"/>
  <c r="O24" i="1"/>
  <c r="O20" i="1"/>
  <c r="L76" i="1"/>
  <c r="L77" i="1"/>
  <c r="L78" i="1"/>
  <c r="L79" i="1"/>
  <c r="L80" i="1"/>
  <c r="L81" i="1"/>
  <c r="L82" i="1"/>
  <c r="L75" i="1"/>
  <c r="L73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58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34" i="1"/>
  <c r="L27" i="1"/>
  <c r="L28" i="1"/>
  <c r="L29" i="1"/>
  <c r="L30" i="1"/>
  <c r="L31" i="1"/>
  <c r="L32" i="1"/>
  <c r="L26" i="1"/>
  <c r="L21" i="1"/>
  <c r="L22" i="1"/>
  <c r="L23" i="1"/>
  <c r="L24" i="1"/>
  <c r="L20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I3" i="1"/>
  <c r="L3" i="1"/>
  <c r="I82" i="1" l="1"/>
  <c r="I81" i="1"/>
  <c r="I80" i="1"/>
  <c r="I79" i="1"/>
  <c r="I78" i="1"/>
  <c r="I77" i="1"/>
  <c r="I76" i="1"/>
  <c r="I75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24" i="1"/>
  <c r="I23" i="1"/>
  <c r="I22" i="1"/>
  <c r="I21" i="1"/>
  <c r="I20" i="1"/>
  <c r="I32" i="1"/>
  <c r="I31" i="1"/>
  <c r="I30" i="1"/>
  <c r="I29" i="1"/>
  <c r="I28" i="1"/>
  <c r="I27" i="1"/>
  <c r="I26" i="1"/>
  <c r="G25" i="1"/>
  <c r="H25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F76" i="1"/>
  <c r="F77" i="1"/>
  <c r="F78" i="1"/>
  <c r="F79" i="1"/>
  <c r="F80" i="1"/>
  <c r="F81" i="1"/>
  <c r="F82" i="1"/>
  <c r="F75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2" i="1"/>
  <c r="F31" i="1"/>
  <c r="F30" i="1"/>
  <c r="F29" i="1"/>
  <c r="F28" i="1"/>
  <c r="F27" i="1"/>
  <c r="F26" i="1"/>
  <c r="F24" i="1"/>
  <c r="F23" i="1"/>
  <c r="F22" i="1"/>
  <c r="F21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I19" i="1" l="1"/>
  <c r="I25" i="1"/>
  <c r="F19" i="1"/>
  <c r="Q20" i="1"/>
  <c r="Q21" i="1"/>
  <c r="Q22" i="1"/>
  <c r="Q23" i="1"/>
  <c r="Q24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5" i="1"/>
  <c r="Q76" i="1"/>
  <c r="Q77" i="1"/>
  <c r="Q78" i="1"/>
  <c r="Q79" i="1"/>
  <c r="Q80" i="1"/>
  <c r="Q81" i="1"/>
  <c r="Q82" i="1"/>
  <c r="P20" i="1"/>
  <c r="P21" i="1"/>
  <c r="P22" i="1"/>
  <c r="P23" i="1"/>
  <c r="P24" i="1"/>
  <c r="P26" i="1"/>
  <c r="P27" i="1"/>
  <c r="P28" i="1"/>
  <c r="P29" i="1"/>
  <c r="P30" i="1"/>
  <c r="P31" i="1"/>
  <c r="P32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5" i="1"/>
  <c r="S75" i="1" s="1"/>
  <c r="P76" i="1"/>
  <c r="P77" i="1"/>
  <c r="P78" i="1"/>
  <c r="P79" i="1"/>
  <c r="P80" i="1"/>
  <c r="P81" i="1"/>
  <c r="P82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Q3" i="1"/>
  <c r="P3" i="1"/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20" i="1"/>
  <c r="T21" i="1"/>
  <c r="T22" i="1"/>
  <c r="T23" i="1"/>
  <c r="T24" i="1"/>
  <c r="T26" i="1"/>
  <c r="T27" i="1"/>
  <c r="T28" i="1"/>
  <c r="T29" i="1"/>
  <c r="T30" i="1"/>
  <c r="T31" i="1"/>
  <c r="T32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5" i="1"/>
  <c r="T76" i="1"/>
  <c r="T77" i="1"/>
  <c r="T78" i="1"/>
  <c r="T79" i="1"/>
  <c r="T80" i="1"/>
  <c r="T81" i="1"/>
  <c r="T82" i="1"/>
  <c r="T3" i="1"/>
  <c r="S13" i="1"/>
  <c r="S14" i="1"/>
  <c r="S15" i="1"/>
  <c r="S16" i="1"/>
  <c r="S17" i="1"/>
  <c r="S18" i="1"/>
  <c r="S20" i="1"/>
  <c r="S21" i="1"/>
  <c r="S22" i="1"/>
  <c r="S23" i="1"/>
  <c r="S24" i="1"/>
  <c r="S26" i="1"/>
  <c r="S27" i="1"/>
  <c r="S28" i="1"/>
  <c r="S29" i="1"/>
  <c r="S30" i="1"/>
  <c r="S31" i="1"/>
  <c r="S32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6" i="1"/>
  <c r="S77" i="1"/>
  <c r="S78" i="1"/>
  <c r="S79" i="1"/>
  <c r="S80" i="1"/>
  <c r="S81" i="1"/>
  <c r="S82" i="1"/>
  <c r="S3" i="1"/>
  <c r="S12" i="1" l="1"/>
  <c r="R12" i="1"/>
  <c r="U12" i="1" s="1"/>
  <c r="S11" i="1"/>
  <c r="R11" i="1"/>
  <c r="U11" i="1" s="1"/>
  <c r="S10" i="1"/>
  <c r="R10" i="1"/>
  <c r="U10" i="1" s="1"/>
  <c r="S9" i="1"/>
  <c r="R9" i="1"/>
  <c r="U9" i="1" s="1"/>
  <c r="S8" i="1"/>
  <c r="R8" i="1"/>
  <c r="U8" i="1" s="1"/>
  <c r="S7" i="1"/>
  <c r="R7" i="1"/>
  <c r="U7" i="1" s="1"/>
  <c r="S6" i="1"/>
  <c r="R6" i="1"/>
  <c r="U6" i="1" s="1"/>
  <c r="S5" i="1"/>
  <c r="R5" i="1"/>
  <c r="U5" i="1" s="1"/>
  <c r="S4" i="1"/>
  <c r="R4" i="1"/>
  <c r="U4" i="1" s="1"/>
  <c r="R3" i="1"/>
  <c r="U3" i="1" s="1"/>
  <c r="R82" i="1"/>
  <c r="U82" i="1" s="1"/>
  <c r="R81" i="1"/>
  <c r="U81" i="1" s="1"/>
  <c r="R80" i="1"/>
  <c r="U80" i="1" s="1"/>
  <c r="R79" i="1"/>
  <c r="U79" i="1" s="1"/>
  <c r="R78" i="1"/>
  <c r="U78" i="1" s="1"/>
  <c r="R77" i="1"/>
  <c r="U77" i="1" s="1"/>
  <c r="R76" i="1"/>
  <c r="R75" i="1"/>
  <c r="U75" i="1" s="1"/>
  <c r="R73" i="1"/>
  <c r="U73" i="1" s="1"/>
  <c r="R72" i="1"/>
  <c r="U72" i="1" s="1"/>
  <c r="R71" i="1"/>
  <c r="U71" i="1" s="1"/>
  <c r="R70" i="1"/>
  <c r="U70" i="1" s="1"/>
  <c r="R69" i="1"/>
  <c r="U69" i="1" s="1"/>
  <c r="R68" i="1"/>
  <c r="U68" i="1" s="1"/>
  <c r="R67" i="1"/>
  <c r="U67" i="1" s="1"/>
  <c r="R66" i="1"/>
  <c r="U66" i="1" s="1"/>
  <c r="R65" i="1"/>
  <c r="U65" i="1" s="1"/>
  <c r="R64" i="1"/>
  <c r="U64" i="1" s="1"/>
  <c r="R63" i="1"/>
  <c r="U63" i="1" s="1"/>
  <c r="R62" i="1"/>
  <c r="U62" i="1" s="1"/>
  <c r="R61" i="1"/>
  <c r="U61" i="1" s="1"/>
  <c r="R60" i="1"/>
  <c r="U60" i="1" s="1"/>
  <c r="R59" i="1"/>
  <c r="U59" i="1" s="1"/>
  <c r="R58" i="1"/>
  <c r="U58" i="1" s="1"/>
  <c r="R56" i="1"/>
  <c r="U56" i="1" s="1"/>
  <c r="R55" i="1"/>
  <c r="U55" i="1" s="1"/>
  <c r="R54" i="1"/>
  <c r="U54" i="1" s="1"/>
  <c r="R53" i="1"/>
  <c r="U53" i="1" s="1"/>
  <c r="R52" i="1"/>
  <c r="U52" i="1" s="1"/>
  <c r="R51" i="1"/>
  <c r="U51" i="1" s="1"/>
  <c r="R50" i="1"/>
  <c r="U50" i="1" s="1"/>
  <c r="R49" i="1"/>
  <c r="U49" i="1" s="1"/>
  <c r="R48" i="1"/>
  <c r="U48" i="1" s="1"/>
  <c r="R47" i="1"/>
  <c r="U47" i="1" s="1"/>
  <c r="R46" i="1"/>
  <c r="U46" i="1" s="1"/>
  <c r="R45" i="1"/>
  <c r="U45" i="1" s="1"/>
  <c r="R44" i="1"/>
  <c r="U44" i="1" s="1"/>
  <c r="R43" i="1"/>
  <c r="U43" i="1" s="1"/>
  <c r="R42" i="1"/>
  <c r="U42" i="1" s="1"/>
  <c r="R41" i="1"/>
  <c r="U41" i="1" s="1"/>
  <c r="R40" i="1"/>
  <c r="U40" i="1" s="1"/>
  <c r="R39" i="1"/>
  <c r="U39" i="1" s="1"/>
  <c r="R38" i="1"/>
  <c r="U38" i="1" s="1"/>
  <c r="R37" i="1"/>
  <c r="U37" i="1" s="1"/>
  <c r="R36" i="1"/>
  <c r="U36" i="1" s="1"/>
  <c r="R35" i="1"/>
  <c r="U35" i="1" s="1"/>
  <c r="R34" i="1"/>
  <c r="U34" i="1" s="1"/>
  <c r="R32" i="1"/>
  <c r="R31" i="1"/>
  <c r="R30" i="1"/>
  <c r="R29" i="1"/>
  <c r="R28" i="1"/>
  <c r="R27" i="1"/>
  <c r="R26" i="1"/>
  <c r="R24" i="1"/>
  <c r="U24" i="1" s="1"/>
  <c r="R23" i="1"/>
  <c r="U23" i="1" s="1"/>
  <c r="R22" i="1"/>
  <c r="U22" i="1" s="1"/>
  <c r="R21" i="1"/>
  <c r="U21" i="1" s="1"/>
  <c r="R20" i="1"/>
  <c r="U20" i="1" s="1"/>
  <c r="R18" i="1"/>
  <c r="U18" i="1" s="1"/>
  <c r="R17" i="1"/>
  <c r="U17" i="1" s="1"/>
  <c r="R16" i="1"/>
  <c r="U16" i="1" s="1"/>
  <c r="R15" i="1"/>
  <c r="U15" i="1" s="1"/>
  <c r="R14" i="1"/>
  <c r="U14" i="1" s="1"/>
  <c r="R13" i="1"/>
  <c r="U13" i="1" s="1"/>
  <c r="J83" i="1"/>
  <c r="K83" i="1"/>
  <c r="J74" i="1"/>
  <c r="K74" i="1"/>
  <c r="J33" i="1"/>
  <c r="K33" i="1"/>
  <c r="K25" i="1"/>
  <c r="J25" i="1"/>
  <c r="J19" i="1"/>
  <c r="K19" i="1"/>
  <c r="K84" i="1" l="1"/>
  <c r="J84" i="1"/>
  <c r="J86" i="1"/>
  <c r="K86" i="1"/>
  <c r="I83" i="1"/>
  <c r="E83" i="1"/>
  <c r="G83" i="1"/>
  <c r="H83" i="1"/>
  <c r="D83" i="1"/>
  <c r="E74" i="1"/>
  <c r="F74" i="1"/>
  <c r="G74" i="1"/>
  <c r="H74" i="1"/>
  <c r="I74" i="1"/>
  <c r="D74" i="1"/>
  <c r="E57" i="1"/>
  <c r="F57" i="1"/>
  <c r="G57" i="1"/>
  <c r="H57" i="1"/>
  <c r="I57" i="1"/>
  <c r="D57" i="1"/>
  <c r="E33" i="1"/>
  <c r="G33" i="1"/>
  <c r="H33" i="1"/>
  <c r="I33" i="1"/>
  <c r="D33" i="1"/>
  <c r="U32" i="1"/>
  <c r="U31" i="1"/>
  <c r="U30" i="1"/>
  <c r="U29" i="1"/>
  <c r="U28" i="1"/>
  <c r="U27" i="1"/>
  <c r="U26" i="1"/>
  <c r="E25" i="1"/>
  <c r="F25" i="1"/>
  <c r="D25" i="1"/>
  <c r="E19" i="1"/>
  <c r="D19" i="1"/>
  <c r="H84" i="1" l="1"/>
  <c r="E84" i="1"/>
  <c r="G84" i="1"/>
  <c r="D84" i="1"/>
  <c r="D86" i="1"/>
  <c r="I84" i="1"/>
  <c r="G86" i="1"/>
  <c r="H86" i="1"/>
  <c r="E86" i="1"/>
  <c r="I86" i="1"/>
  <c r="U76" i="1"/>
  <c r="F83" i="1"/>
  <c r="F33" i="1"/>
  <c r="L83" i="1"/>
  <c r="P83" i="1"/>
  <c r="Q83" i="1"/>
  <c r="O83" i="1"/>
  <c r="L74" i="1"/>
  <c r="P74" i="1"/>
  <c r="Q74" i="1"/>
  <c r="T74" i="1" s="1"/>
  <c r="O74" i="1"/>
  <c r="L57" i="1"/>
  <c r="P57" i="1"/>
  <c r="Q57" i="1"/>
  <c r="T57" i="1" s="1"/>
  <c r="O57" i="1"/>
  <c r="L33" i="1"/>
  <c r="P33" i="1"/>
  <c r="Q33" i="1"/>
  <c r="T33" i="1" s="1"/>
  <c r="O33" i="1"/>
  <c r="L25" i="1"/>
  <c r="P25" i="1"/>
  <c r="S25" i="1" s="1"/>
  <c r="Q25" i="1"/>
  <c r="O25" i="1"/>
  <c r="M19" i="1"/>
  <c r="M84" i="1" s="1"/>
  <c r="N19" i="1"/>
  <c r="N84" i="1" s="1"/>
  <c r="O19" i="1"/>
  <c r="L19" i="1"/>
  <c r="F84" i="1" l="1"/>
  <c r="L84" i="1"/>
  <c r="O84" i="1"/>
  <c r="F86" i="1"/>
  <c r="P19" i="1"/>
  <c r="P84" i="1" s="1"/>
  <c r="S84" i="1" s="1"/>
  <c r="M86" i="1"/>
  <c r="Q19" i="1"/>
  <c r="T19" i="1" s="1"/>
  <c r="N86" i="1"/>
  <c r="T83" i="1"/>
  <c r="O86" i="1"/>
  <c r="S83" i="1"/>
  <c r="L86" i="1"/>
  <c r="T25" i="1"/>
  <c r="R25" i="1"/>
  <c r="U25" i="1" s="1"/>
  <c r="S33" i="1"/>
  <c r="R33" i="1"/>
  <c r="U33" i="1" s="1"/>
  <c r="R83" i="1"/>
  <c r="R57" i="1"/>
  <c r="U57" i="1" s="1"/>
  <c r="S57" i="1"/>
  <c r="R74" i="1"/>
  <c r="U74" i="1" s="1"/>
  <c r="S74" i="1"/>
  <c r="S19" i="1" l="1"/>
  <c r="P86" i="1"/>
  <c r="S86" i="1" s="1"/>
  <c r="Q86" i="1"/>
  <c r="T86" i="1" s="1"/>
  <c r="R19" i="1"/>
  <c r="U19" i="1" s="1"/>
  <c r="Q84" i="1"/>
  <c r="T84" i="1" s="1"/>
  <c r="U83" i="1"/>
  <c r="R86" i="1" l="1"/>
  <c r="U86" i="1" s="1"/>
  <c r="R84" i="1"/>
  <c r="U84" i="1" s="1"/>
</calcChain>
</file>

<file path=xl/sharedStrings.xml><?xml version="1.0" encoding="utf-8"?>
<sst xmlns="http://schemas.openxmlformats.org/spreadsheetml/2006/main" count="540" uniqueCount="250">
  <si>
    <t>投票区</t>
  </si>
  <si>
    <t>北条第１</t>
  </si>
  <si>
    <t>北条第２</t>
  </si>
  <si>
    <t>小田</t>
  </si>
  <si>
    <t>大形</t>
  </si>
  <si>
    <t>神郡</t>
  </si>
  <si>
    <t>臼井</t>
  </si>
  <si>
    <t>小沢</t>
  </si>
  <si>
    <t>筑波</t>
  </si>
  <si>
    <t>沼田</t>
  </si>
  <si>
    <t>国松</t>
  </si>
  <si>
    <t>田中</t>
  </si>
  <si>
    <t>水守</t>
  </si>
  <si>
    <t>作谷</t>
  </si>
  <si>
    <t>安食</t>
  </si>
  <si>
    <t>菅間</t>
  </si>
  <si>
    <t>洞下</t>
  </si>
  <si>
    <t>大穂第１</t>
  </si>
  <si>
    <t>大穂第２</t>
  </si>
  <si>
    <t>大穂第３</t>
  </si>
  <si>
    <t>大穂第４</t>
  </si>
  <si>
    <t>大穂第５</t>
  </si>
  <si>
    <t>豊里第１</t>
  </si>
  <si>
    <t>豊里第２</t>
  </si>
  <si>
    <t>豊里第３</t>
  </si>
  <si>
    <t>豊里第４</t>
  </si>
  <si>
    <t>豊里第５</t>
  </si>
  <si>
    <t>豊里第６</t>
  </si>
  <si>
    <t>豊里第７</t>
  </si>
  <si>
    <t>谷田部第１</t>
  </si>
  <si>
    <t>谷田部第２</t>
  </si>
  <si>
    <t>谷田部第３</t>
  </si>
  <si>
    <t>谷田部第４</t>
  </si>
  <si>
    <t>真瀬第１</t>
  </si>
  <si>
    <t>真瀬第２</t>
  </si>
  <si>
    <t>真瀬第３</t>
  </si>
  <si>
    <t>島名第１</t>
  </si>
  <si>
    <t>島名第２</t>
  </si>
  <si>
    <t>島名第３</t>
  </si>
  <si>
    <t>苅間</t>
  </si>
  <si>
    <t>西平塚</t>
  </si>
  <si>
    <t>研究学園</t>
  </si>
  <si>
    <t>春日</t>
  </si>
  <si>
    <t>柳橋</t>
  </si>
  <si>
    <t>館野</t>
  </si>
  <si>
    <t>東</t>
  </si>
  <si>
    <t>稲岡</t>
  </si>
  <si>
    <t>西部</t>
  </si>
  <si>
    <t>手代木</t>
  </si>
  <si>
    <t>小野崎</t>
  </si>
  <si>
    <t>二の宮</t>
  </si>
  <si>
    <t>みどりの</t>
  </si>
  <si>
    <t>桜第１</t>
  </si>
  <si>
    <t>桜第２</t>
  </si>
  <si>
    <t>桜第３</t>
  </si>
  <si>
    <t>桜第４</t>
  </si>
  <si>
    <t>桜第５</t>
  </si>
  <si>
    <t>桜第６</t>
  </si>
  <si>
    <t>桜第７</t>
  </si>
  <si>
    <t>桜第８</t>
  </si>
  <si>
    <t>桜第９</t>
  </si>
  <si>
    <t>桜第１０</t>
  </si>
  <si>
    <t>桜第１１</t>
  </si>
  <si>
    <t>桜第１２</t>
  </si>
  <si>
    <t>桜第１３</t>
  </si>
  <si>
    <t>桜第１４</t>
  </si>
  <si>
    <t>桜第１５</t>
  </si>
  <si>
    <t>桜第１６</t>
  </si>
  <si>
    <t>茎崎第１</t>
  </si>
  <si>
    <t>茎崎第２</t>
  </si>
  <si>
    <t>茎崎第３</t>
  </si>
  <si>
    <t>茎崎第４</t>
  </si>
  <si>
    <t>茎崎第５</t>
  </si>
  <si>
    <t>茎崎第６</t>
  </si>
  <si>
    <t>茎崎第７</t>
  </si>
  <si>
    <t>茎崎第８</t>
  </si>
  <si>
    <t>合　計</t>
  </si>
  <si>
    <t>筑波地区計</t>
    <rPh sb="0" eb="2">
      <t>ツクバ</t>
    </rPh>
    <rPh sb="2" eb="4">
      <t>チク</t>
    </rPh>
    <rPh sb="4" eb="5">
      <t>ケイ</t>
    </rPh>
    <phoneticPr fontId="18"/>
  </si>
  <si>
    <t>大穂地区計</t>
    <rPh sb="0" eb="2">
      <t>オオホ</t>
    </rPh>
    <rPh sb="2" eb="4">
      <t>チク</t>
    </rPh>
    <rPh sb="4" eb="5">
      <t>ケイ</t>
    </rPh>
    <phoneticPr fontId="18"/>
  </si>
  <si>
    <t>豊里地区計</t>
    <rPh sb="0" eb="2">
      <t>トヨサト</t>
    </rPh>
    <rPh sb="2" eb="4">
      <t>チク</t>
    </rPh>
    <rPh sb="4" eb="5">
      <t>ケイ</t>
    </rPh>
    <phoneticPr fontId="18"/>
  </si>
  <si>
    <t>谷田部地区計</t>
    <rPh sb="0" eb="3">
      <t>ヤタベ</t>
    </rPh>
    <rPh sb="3" eb="5">
      <t>チク</t>
    </rPh>
    <rPh sb="5" eb="6">
      <t>ケイ</t>
    </rPh>
    <phoneticPr fontId="18"/>
  </si>
  <si>
    <t>茎崎地区計</t>
    <rPh sb="0" eb="2">
      <t>クキザキ</t>
    </rPh>
    <rPh sb="2" eb="4">
      <t>チク</t>
    </rPh>
    <rPh sb="4" eb="5">
      <t>ケイ</t>
    </rPh>
    <phoneticPr fontId="18"/>
  </si>
  <si>
    <t>桜地区計</t>
    <rPh sb="0" eb="1">
      <t>サクラ</t>
    </rPh>
    <rPh sb="1" eb="3">
      <t>チク</t>
    </rPh>
    <rPh sb="3" eb="4">
      <t>ケイ</t>
    </rPh>
    <phoneticPr fontId="18"/>
  </si>
  <si>
    <t>投票区番号</t>
    <rPh sb="3" eb="4">
      <t>バン</t>
    </rPh>
    <rPh sb="4" eb="5">
      <t>ゴウ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</si>
  <si>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</si>
  <si>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</si>
  <si>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計</t>
    <rPh sb="0" eb="1">
      <t>ケイ</t>
    </rPh>
    <phoneticPr fontId="18"/>
  </si>
  <si>
    <t>101</t>
    <phoneticPr fontId="18"/>
  </si>
  <si>
    <t>102</t>
    <phoneticPr fontId="18"/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</si>
  <si>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</si>
  <si>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</si>
  <si>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</si>
  <si>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</si>
  <si>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</si>
  <si>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</si>
  <si>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</si>
  <si>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</si>
  <si>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</si>
  <si>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</si>
  <si>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</si>
  <si>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</si>
  <si>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</si>
  <si>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</si>
  <si>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201</t>
    <phoneticPr fontId="18"/>
  </si>
  <si>
    <t>202</t>
    <phoneticPr fontId="18"/>
  </si>
  <si>
    <t>203</t>
    <phoneticPr fontId="18"/>
  </si>
  <si>
    <t>204</t>
    <phoneticPr fontId="18"/>
  </si>
  <si>
    <t>205</t>
    <phoneticPr fontId="18"/>
  </si>
  <si>
    <t>301</t>
    <phoneticPr fontId="18"/>
  </si>
  <si>
    <t>302</t>
    <phoneticPr fontId="18"/>
  </si>
  <si>
    <t>303</t>
  </si>
  <si>
    <t>304</t>
  </si>
  <si>
    <t>305</t>
  </si>
  <si>
    <t>306</t>
  </si>
  <si>
    <t>307</t>
  </si>
  <si>
    <t>401</t>
    <phoneticPr fontId="18"/>
  </si>
  <si>
    <t>402</t>
    <phoneticPr fontId="18"/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</si>
  <si>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</si>
  <si>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</si>
  <si>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</si>
  <si>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</si>
  <si>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</si>
  <si>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</si>
  <si>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</si>
  <si>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</si>
  <si>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</si>
  <si>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</si>
  <si>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</si>
  <si>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</si>
  <si>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</si>
  <si>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</si>
  <si>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</si>
  <si>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</si>
  <si>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</si>
  <si>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</si>
  <si>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</si>
  <si>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</si>
  <si>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</si>
  <si>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501</t>
    <phoneticPr fontId="18"/>
  </si>
  <si>
    <t>502</t>
    <phoneticPr fontId="18"/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</si>
  <si>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</si>
  <si>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</si>
  <si>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</si>
  <si>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</si>
  <si>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</si>
  <si>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</si>
  <si>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</si>
  <si>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</si>
  <si>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</si>
  <si>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</si>
  <si>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</si>
  <si>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</si>
  <si>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</si>
  <si>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</si>
  <si>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601</t>
    <phoneticPr fontId="18"/>
  </si>
  <si>
    <t>602</t>
    <phoneticPr fontId="18"/>
  </si>
  <si>
    <t>603</t>
  </si>
  <si>
    <t>604</t>
  </si>
  <si>
    <t>605</t>
  </si>
  <si>
    <t>606</t>
  </si>
  <si>
    <t>607</t>
  </si>
  <si>
    <t>608</t>
  </si>
  <si>
    <t>期日前投票者数（Ｃ）</t>
    <rPh sb="0" eb="2">
      <t>キジツ</t>
    </rPh>
    <rPh sb="2" eb="3">
      <t>マエ</t>
    </rPh>
    <rPh sb="3" eb="6">
      <t>トウヒョウシャ</t>
    </rPh>
    <rPh sb="6" eb="7">
      <t>スウ</t>
    </rPh>
    <phoneticPr fontId="18"/>
  </si>
  <si>
    <t>当日投票者数（Ｂ）</t>
    <rPh sb="0" eb="2">
      <t>トウジツ</t>
    </rPh>
    <rPh sb="2" eb="4">
      <t>トウヒョウ</t>
    </rPh>
    <rPh sb="4" eb="5">
      <t>シャ</t>
    </rPh>
    <rPh sb="5" eb="6">
      <t>スウ</t>
    </rPh>
    <phoneticPr fontId="18"/>
  </si>
  <si>
    <t>不在者投票者数（Ｄ）</t>
    <rPh sb="0" eb="3">
      <t>フザイシャ</t>
    </rPh>
    <rPh sb="3" eb="6">
      <t>トウヒョウシャ</t>
    </rPh>
    <rPh sb="6" eb="7">
      <t>スウ</t>
    </rPh>
    <phoneticPr fontId="18"/>
  </si>
  <si>
    <t>投票者数(B+C+D)（Ｅ）</t>
    <rPh sb="0" eb="3">
      <t>トウヒョウシャ</t>
    </rPh>
    <rPh sb="3" eb="4">
      <t>スウ</t>
    </rPh>
    <phoneticPr fontId="18"/>
  </si>
  <si>
    <t>有権者数（Ａ）</t>
    <rPh sb="0" eb="3">
      <t>ユウケンシャ</t>
    </rPh>
    <rPh sb="3" eb="4">
      <t>スウ</t>
    </rPh>
    <phoneticPr fontId="18"/>
  </si>
  <si>
    <t>投票率（Ｅ/Ａ×100）</t>
    <rPh sb="0" eb="2">
      <t>トウヒョウ</t>
    </rPh>
    <rPh sb="2" eb="3">
      <t>リツ</t>
    </rPh>
    <phoneticPr fontId="18"/>
  </si>
  <si>
    <t>投票所</t>
    <rPh sb="0" eb="2">
      <t>トウヒョウ</t>
    </rPh>
    <rPh sb="2" eb="3">
      <t>ジョ</t>
    </rPh>
    <phoneticPr fontId="18"/>
  </si>
  <si>
    <t>市立市民ホールつくばね</t>
    <rPh sb="0" eb="2">
      <t>シリツ</t>
    </rPh>
    <rPh sb="2" eb="4">
      <t>シミン</t>
    </rPh>
    <phoneticPr fontId="1"/>
  </si>
  <si>
    <t>市立筑波総合体育館</t>
    <rPh sb="0" eb="2">
      <t>シリツ</t>
    </rPh>
    <rPh sb="2" eb="4">
      <t>ツクバ</t>
    </rPh>
    <rPh sb="4" eb="6">
      <t>ソウゴウ</t>
    </rPh>
    <rPh sb="6" eb="9">
      <t>タイイクカン</t>
    </rPh>
    <phoneticPr fontId="1"/>
  </si>
  <si>
    <t>市立小田児童館</t>
    <rPh sb="0" eb="2">
      <t>シリツ</t>
    </rPh>
    <rPh sb="2" eb="4">
      <t>オダ</t>
    </rPh>
    <rPh sb="4" eb="7">
      <t>ジドウカン</t>
    </rPh>
    <phoneticPr fontId="1"/>
  </si>
  <si>
    <t>大形地区集会所</t>
    <rPh sb="0" eb="2">
      <t>オオガタ</t>
    </rPh>
    <rPh sb="2" eb="4">
      <t>チク</t>
    </rPh>
    <rPh sb="4" eb="7">
      <t>シュウカイジョ</t>
    </rPh>
    <phoneticPr fontId="1"/>
  </si>
  <si>
    <t>市立田井小学校</t>
    <rPh sb="0" eb="2">
      <t>シリツ</t>
    </rPh>
    <rPh sb="2" eb="4">
      <t>タイ</t>
    </rPh>
    <rPh sb="4" eb="7">
      <t>ショウガッコウ</t>
    </rPh>
    <phoneticPr fontId="1"/>
  </si>
  <si>
    <t>臼井児童館</t>
    <rPh sb="0" eb="2">
      <t>ウスイ</t>
    </rPh>
    <rPh sb="2" eb="5">
      <t>ジドウカン</t>
    </rPh>
    <phoneticPr fontId="1"/>
  </si>
  <si>
    <t>小沢児童館</t>
    <rPh sb="0" eb="2">
      <t>オザワ</t>
    </rPh>
    <rPh sb="2" eb="5">
      <t>ジドウカン</t>
    </rPh>
    <phoneticPr fontId="1"/>
  </si>
  <si>
    <t>市立教育相談センター</t>
    <rPh sb="0" eb="2">
      <t>シリツ</t>
    </rPh>
    <rPh sb="2" eb="4">
      <t>キョウイク</t>
    </rPh>
    <rPh sb="4" eb="6">
      <t>ソウダン</t>
    </rPh>
    <phoneticPr fontId="1"/>
  </si>
  <si>
    <t>下田中児童館</t>
    <rPh sb="0" eb="1">
      <t>シタ</t>
    </rPh>
    <rPh sb="1" eb="3">
      <t>タナカ</t>
    </rPh>
    <rPh sb="3" eb="6">
      <t>ジドウカン</t>
    </rPh>
    <phoneticPr fontId="1"/>
  </si>
  <si>
    <t>水守地区研修センター</t>
    <rPh sb="0" eb="2">
      <t>ミモリ</t>
    </rPh>
    <rPh sb="2" eb="4">
      <t>チク</t>
    </rPh>
    <rPh sb="4" eb="6">
      <t>ケンシュウ</t>
    </rPh>
    <phoneticPr fontId="1"/>
  </si>
  <si>
    <t>安食公民館</t>
    <rPh sb="0" eb="2">
      <t>アジキ</t>
    </rPh>
    <rPh sb="2" eb="5">
      <t>コウミンカン</t>
    </rPh>
    <phoneticPr fontId="1"/>
  </si>
  <si>
    <t>洞下中宿児童館</t>
    <rPh sb="0" eb="2">
      <t>ホラゲ</t>
    </rPh>
    <rPh sb="2" eb="3">
      <t>ナカ</t>
    </rPh>
    <rPh sb="3" eb="4">
      <t>シュク</t>
    </rPh>
    <rPh sb="4" eb="7">
      <t>ジドウカン</t>
    </rPh>
    <phoneticPr fontId="1"/>
  </si>
  <si>
    <t>市立大穂体育館</t>
    <rPh sb="0" eb="3">
      <t>シリツダイ</t>
    </rPh>
    <rPh sb="3" eb="4">
      <t>ホ</t>
    </rPh>
    <rPh sb="4" eb="7">
      <t>タイイクカン</t>
    </rPh>
    <phoneticPr fontId="1"/>
  </si>
  <si>
    <t>市立大穂幼稚園</t>
    <rPh sb="0" eb="3">
      <t>シリツダイ</t>
    </rPh>
    <rPh sb="3" eb="4">
      <t>ホ</t>
    </rPh>
    <rPh sb="4" eb="7">
      <t>ヨウチエン</t>
    </rPh>
    <phoneticPr fontId="1"/>
  </si>
  <si>
    <t>市立要小学校</t>
    <rPh sb="0" eb="2">
      <t>シリツ</t>
    </rPh>
    <rPh sb="2" eb="3">
      <t>カナメ</t>
    </rPh>
    <rPh sb="3" eb="6">
      <t>ショウガッコウ</t>
    </rPh>
    <phoneticPr fontId="1"/>
  </si>
  <si>
    <t>市立吉沼交流センター</t>
    <rPh sb="4" eb="6">
      <t>コウリュウ</t>
    </rPh>
    <phoneticPr fontId="1"/>
  </si>
  <si>
    <t>市立吉沼体育館</t>
    <rPh sb="0" eb="2">
      <t>シリツ</t>
    </rPh>
    <rPh sb="2" eb="4">
      <t>ヨシヌマ</t>
    </rPh>
    <rPh sb="4" eb="7">
      <t>タイイクカン</t>
    </rPh>
    <phoneticPr fontId="1"/>
  </si>
  <si>
    <t>大宿公民館</t>
    <rPh sb="0" eb="1">
      <t>ダイ</t>
    </rPh>
    <rPh sb="1" eb="2">
      <t>ヤド</t>
    </rPh>
    <rPh sb="2" eb="5">
      <t>コウミンカン</t>
    </rPh>
    <phoneticPr fontId="1"/>
  </si>
  <si>
    <t>市立上郷児童館</t>
    <rPh sb="0" eb="2">
      <t>シリツ</t>
    </rPh>
    <rPh sb="2" eb="4">
      <t>カミサト</t>
    </rPh>
    <rPh sb="4" eb="7">
      <t>ジドウカン</t>
    </rPh>
    <phoneticPr fontId="1"/>
  </si>
  <si>
    <t>市立今鹿島小学校</t>
    <rPh sb="0" eb="2">
      <t>シリツ</t>
    </rPh>
    <rPh sb="2" eb="3">
      <t>イマ</t>
    </rPh>
    <rPh sb="3" eb="5">
      <t>カシマ</t>
    </rPh>
    <rPh sb="5" eb="8">
      <t>ショウガッコウ</t>
    </rPh>
    <phoneticPr fontId="1"/>
  </si>
  <si>
    <t>田倉農村集落センター</t>
    <rPh sb="0" eb="2">
      <t>タクラ</t>
    </rPh>
    <rPh sb="2" eb="4">
      <t>ノウソン</t>
    </rPh>
    <rPh sb="4" eb="6">
      <t>シュウラク</t>
    </rPh>
    <phoneticPr fontId="1"/>
  </si>
  <si>
    <t>市立沼崎小学校</t>
    <rPh sb="0" eb="2">
      <t>シリツ</t>
    </rPh>
    <rPh sb="2" eb="4">
      <t>ヌマザキ</t>
    </rPh>
    <rPh sb="4" eb="7">
      <t>ショウガッコウ</t>
    </rPh>
    <phoneticPr fontId="1"/>
  </si>
  <si>
    <t>市立東光台体育館</t>
    <rPh sb="0" eb="2">
      <t>シリツ</t>
    </rPh>
    <rPh sb="2" eb="3">
      <t>トウ</t>
    </rPh>
    <rPh sb="3" eb="4">
      <t>コウ</t>
    </rPh>
    <rPh sb="4" eb="5">
      <t>ダイ</t>
    </rPh>
    <rPh sb="5" eb="7">
      <t>タイイク</t>
    </rPh>
    <rPh sb="7" eb="8">
      <t>コウミンカン</t>
    </rPh>
    <phoneticPr fontId="1"/>
  </si>
  <si>
    <t>市立谷田部総合体育館</t>
    <rPh sb="0" eb="2">
      <t>シリツ</t>
    </rPh>
    <rPh sb="2" eb="5">
      <t>ヤタベ</t>
    </rPh>
    <rPh sb="5" eb="7">
      <t>ソウゴウ</t>
    </rPh>
    <rPh sb="7" eb="10">
      <t>タイイクカン</t>
    </rPh>
    <phoneticPr fontId="1"/>
  </si>
  <si>
    <t>飯田中野生活改善センター</t>
    <rPh sb="0" eb="2">
      <t>イイダ</t>
    </rPh>
    <rPh sb="2" eb="3">
      <t>ジュウ</t>
    </rPh>
    <rPh sb="3" eb="4">
      <t>ノ</t>
    </rPh>
    <rPh sb="4" eb="6">
      <t>セイカツ</t>
    </rPh>
    <rPh sb="6" eb="8">
      <t>カイゼン</t>
    </rPh>
    <phoneticPr fontId="1"/>
  </si>
  <si>
    <t>市立福祉支援センターやたべ</t>
    <rPh sb="0" eb="2">
      <t>シリツ</t>
    </rPh>
    <rPh sb="2" eb="4">
      <t>フクシ</t>
    </rPh>
    <rPh sb="4" eb="6">
      <t>シエン</t>
    </rPh>
    <phoneticPr fontId="1"/>
  </si>
  <si>
    <t>市立谷田部南小学校</t>
    <rPh sb="0" eb="2">
      <t>シリツ</t>
    </rPh>
    <rPh sb="2" eb="5">
      <t>ヤタベ</t>
    </rPh>
    <rPh sb="5" eb="6">
      <t>ミナミ</t>
    </rPh>
    <rPh sb="6" eb="9">
      <t>ショウガッコウ</t>
    </rPh>
    <phoneticPr fontId="1"/>
  </si>
  <si>
    <t>市立真瀬保育所</t>
    <rPh sb="0" eb="2">
      <t>シリツ</t>
    </rPh>
    <rPh sb="2" eb="3">
      <t>マコト</t>
    </rPh>
    <rPh sb="3" eb="4">
      <t>セ</t>
    </rPh>
    <rPh sb="4" eb="6">
      <t>ホイク</t>
    </rPh>
    <rPh sb="6" eb="7">
      <t>ジョ</t>
    </rPh>
    <phoneticPr fontId="1"/>
  </si>
  <si>
    <t>真瀬総合センター</t>
    <rPh sb="0" eb="1">
      <t>マコト</t>
    </rPh>
    <rPh sb="1" eb="2">
      <t>セ</t>
    </rPh>
    <rPh sb="2" eb="4">
      <t>ソウゴウ</t>
    </rPh>
    <phoneticPr fontId="1"/>
  </si>
  <si>
    <t>高須賀地区研修センター</t>
    <rPh sb="0" eb="3">
      <t>タカスカ</t>
    </rPh>
    <rPh sb="3" eb="5">
      <t>チク</t>
    </rPh>
    <rPh sb="5" eb="7">
      <t>ケンシュウ</t>
    </rPh>
    <phoneticPr fontId="1"/>
  </si>
  <si>
    <t>市立島名交流センター</t>
    <rPh sb="0" eb="2">
      <t>シリツ</t>
    </rPh>
    <rPh sb="2" eb="3">
      <t>シマ</t>
    </rPh>
    <rPh sb="3" eb="4">
      <t>メイ</t>
    </rPh>
    <rPh sb="4" eb="6">
      <t>コウリュウ</t>
    </rPh>
    <phoneticPr fontId="1"/>
  </si>
  <si>
    <t>上河原崎農村集落センター</t>
    <rPh sb="0" eb="3">
      <t>カミガワラ</t>
    </rPh>
    <rPh sb="3" eb="4">
      <t>ザキ</t>
    </rPh>
    <rPh sb="4" eb="6">
      <t>ノウソン</t>
    </rPh>
    <rPh sb="6" eb="8">
      <t>シュウラク</t>
    </rPh>
    <phoneticPr fontId="1"/>
  </si>
  <si>
    <t>市立葛城小学校</t>
    <rPh sb="0" eb="2">
      <t>シリツ</t>
    </rPh>
    <rPh sb="2" eb="4">
      <t>カツラギ</t>
    </rPh>
    <rPh sb="4" eb="7">
      <t>ショウガッコウ</t>
    </rPh>
    <phoneticPr fontId="1"/>
  </si>
  <si>
    <t>西平塚集落センター</t>
    <rPh sb="0" eb="1">
      <t>ニシ</t>
    </rPh>
    <rPh sb="1" eb="3">
      <t>ヒラツカ</t>
    </rPh>
    <rPh sb="3" eb="5">
      <t>シュウラク</t>
    </rPh>
    <phoneticPr fontId="1"/>
  </si>
  <si>
    <t>つくば市役所</t>
    <rPh sb="3" eb="6">
      <t>シヤクショ</t>
    </rPh>
    <phoneticPr fontId="1"/>
  </si>
  <si>
    <t>市立春日交流センター</t>
    <rPh sb="0" eb="2">
      <t>シリツ</t>
    </rPh>
    <rPh sb="2" eb="4">
      <t>シュンジツ</t>
    </rPh>
    <rPh sb="4" eb="6">
      <t>コウリュウ</t>
    </rPh>
    <phoneticPr fontId="1"/>
  </si>
  <si>
    <t>市立柳橋小学校</t>
    <rPh sb="0" eb="2">
      <t>シリツ</t>
    </rPh>
    <rPh sb="2" eb="4">
      <t>ヤナギバシ</t>
    </rPh>
    <rPh sb="4" eb="7">
      <t>ショウガッコウ</t>
    </rPh>
    <phoneticPr fontId="1"/>
  </si>
  <si>
    <t>市立小野川交流センター</t>
    <rPh sb="0" eb="2">
      <t>シリツ</t>
    </rPh>
    <rPh sb="2" eb="4">
      <t>オノ</t>
    </rPh>
    <rPh sb="4" eb="5">
      <t>ガワ</t>
    </rPh>
    <rPh sb="5" eb="7">
      <t>コウリュウ</t>
    </rPh>
    <phoneticPr fontId="1"/>
  </si>
  <si>
    <t>市立東児童館</t>
    <rPh sb="0" eb="2">
      <t>シリツ</t>
    </rPh>
    <rPh sb="2" eb="3">
      <t>ヒガシ</t>
    </rPh>
    <rPh sb="3" eb="6">
      <t>ジドウカン</t>
    </rPh>
    <phoneticPr fontId="1"/>
  </si>
  <si>
    <t>市立稲岡保育所</t>
    <rPh sb="0" eb="2">
      <t>シリツ</t>
    </rPh>
    <rPh sb="2" eb="4">
      <t>イナオカ</t>
    </rPh>
    <rPh sb="4" eb="6">
      <t>ホイク</t>
    </rPh>
    <rPh sb="6" eb="7">
      <t>ジョ</t>
    </rPh>
    <phoneticPr fontId="1"/>
  </si>
  <si>
    <t>市立上横場保育所</t>
    <rPh sb="0" eb="2">
      <t>シリツ</t>
    </rPh>
    <rPh sb="2" eb="3">
      <t>ジョウ</t>
    </rPh>
    <rPh sb="3" eb="4">
      <t>ヨコ</t>
    </rPh>
    <rPh sb="4" eb="5">
      <t>バ</t>
    </rPh>
    <rPh sb="5" eb="7">
      <t>ホイク</t>
    </rPh>
    <rPh sb="7" eb="8">
      <t>ジョ</t>
    </rPh>
    <phoneticPr fontId="1"/>
  </si>
  <si>
    <t>市立手代木南小学校</t>
    <rPh sb="0" eb="2">
      <t>シリツ</t>
    </rPh>
    <rPh sb="2" eb="5">
      <t>テシロギ</t>
    </rPh>
    <rPh sb="5" eb="6">
      <t>ミナミ</t>
    </rPh>
    <rPh sb="6" eb="9">
      <t>ショウガッコウ</t>
    </rPh>
    <phoneticPr fontId="1"/>
  </si>
  <si>
    <t>小野崎研修センター</t>
    <rPh sb="0" eb="2">
      <t>オノ</t>
    </rPh>
    <rPh sb="2" eb="3">
      <t>サキ</t>
    </rPh>
    <rPh sb="3" eb="5">
      <t>ケンシュウ</t>
    </rPh>
    <phoneticPr fontId="1"/>
  </si>
  <si>
    <t>市立二の宮小学校</t>
    <rPh sb="0" eb="2">
      <t>シリツ</t>
    </rPh>
    <rPh sb="2" eb="3">
      <t>ニ</t>
    </rPh>
    <rPh sb="4" eb="5">
      <t>ミヤ</t>
    </rPh>
    <rPh sb="5" eb="8">
      <t>ショウガッコウ</t>
    </rPh>
    <phoneticPr fontId="1"/>
  </si>
  <si>
    <t>市立桜交流センター</t>
    <rPh sb="0" eb="2">
      <t>シリツ</t>
    </rPh>
    <rPh sb="2" eb="3">
      <t>サクラ</t>
    </rPh>
    <rPh sb="3" eb="5">
      <t>コウリュウ</t>
    </rPh>
    <phoneticPr fontId="1"/>
  </si>
  <si>
    <t>吉瀬集落センター</t>
    <rPh sb="0" eb="2">
      <t>ヨシセ</t>
    </rPh>
    <rPh sb="2" eb="4">
      <t>シュウラク</t>
    </rPh>
    <phoneticPr fontId="1"/>
  </si>
  <si>
    <t>上ノ室北部公民館</t>
    <rPh sb="0" eb="1">
      <t>ウエ</t>
    </rPh>
    <rPh sb="2" eb="3">
      <t>ムロ</t>
    </rPh>
    <rPh sb="3" eb="5">
      <t>ホクブ</t>
    </rPh>
    <rPh sb="5" eb="8">
      <t>コウミンカン</t>
    </rPh>
    <phoneticPr fontId="1"/>
  </si>
  <si>
    <t>下大角豆研修センター</t>
    <rPh sb="0" eb="1">
      <t>シタ</t>
    </rPh>
    <rPh sb="1" eb="2">
      <t>ダイ</t>
    </rPh>
    <rPh sb="2" eb="3">
      <t>カド</t>
    </rPh>
    <rPh sb="3" eb="4">
      <t>マメ</t>
    </rPh>
    <rPh sb="4" eb="6">
      <t>ケンシュウ</t>
    </rPh>
    <phoneticPr fontId="1"/>
  </si>
  <si>
    <t>市立広岡交流センター</t>
    <rPh sb="0" eb="2">
      <t>シリツ</t>
    </rPh>
    <rPh sb="2" eb="4">
      <t>ヒロオカ</t>
    </rPh>
    <rPh sb="4" eb="6">
      <t>コウリュウ</t>
    </rPh>
    <phoneticPr fontId="1"/>
  </si>
  <si>
    <t>大角豆南部研修ｾﾝﾀｰ</t>
  </si>
  <si>
    <t>市立並木交流センター</t>
    <rPh sb="2" eb="4">
      <t>ナミキ</t>
    </rPh>
    <rPh sb="4" eb="6">
      <t>コウリュウ</t>
    </rPh>
    <phoneticPr fontId="1"/>
  </si>
  <si>
    <t>市立並木小学校</t>
    <rPh sb="0" eb="2">
      <t>シリツ</t>
    </rPh>
    <rPh sb="2" eb="4">
      <t>ナミキ</t>
    </rPh>
    <rPh sb="4" eb="7">
      <t>ショウガッコウ</t>
    </rPh>
    <phoneticPr fontId="1"/>
  </si>
  <si>
    <t>市立竹園交流センター</t>
    <rPh sb="0" eb="2">
      <t>シリツ</t>
    </rPh>
    <rPh sb="2" eb="3">
      <t>タケ</t>
    </rPh>
    <rPh sb="3" eb="4">
      <t>エン</t>
    </rPh>
    <rPh sb="4" eb="6">
      <t>コウリュウ</t>
    </rPh>
    <phoneticPr fontId="1"/>
  </si>
  <si>
    <t>市立吾妻幼稚園</t>
    <rPh sb="0" eb="2">
      <t>シリツ</t>
    </rPh>
    <rPh sb="2" eb="4">
      <t>アガツマ</t>
    </rPh>
    <rPh sb="4" eb="7">
      <t>ヨウチエン</t>
    </rPh>
    <phoneticPr fontId="1"/>
  </si>
  <si>
    <t>市立吾妻東児童館</t>
    <rPh sb="0" eb="2">
      <t>シリツ</t>
    </rPh>
    <rPh sb="2" eb="4">
      <t>アガツマ</t>
    </rPh>
    <rPh sb="4" eb="5">
      <t>ヒガシ</t>
    </rPh>
    <rPh sb="5" eb="8">
      <t>ジドウカン</t>
    </rPh>
    <phoneticPr fontId="1"/>
  </si>
  <si>
    <t>市立吾妻中学校</t>
    <rPh sb="0" eb="2">
      <t>シリツ</t>
    </rPh>
    <rPh sb="2" eb="4">
      <t>アガツマ</t>
    </rPh>
    <rPh sb="4" eb="7">
      <t>チュウガッコウ</t>
    </rPh>
    <phoneticPr fontId="1"/>
  </si>
  <si>
    <t>台坪コミュニティセンター</t>
    <rPh sb="0" eb="1">
      <t>ダイ</t>
    </rPh>
    <rPh sb="1" eb="2">
      <t>ツボ</t>
    </rPh>
    <phoneticPr fontId="1"/>
  </si>
  <si>
    <t>市立栗原交流センター</t>
    <rPh sb="0" eb="2">
      <t>シリツ</t>
    </rPh>
    <rPh sb="2" eb="4">
      <t>クリハラ</t>
    </rPh>
    <rPh sb="4" eb="6">
      <t>コウリュウ</t>
    </rPh>
    <phoneticPr fontId="1"/>
  </si>
  <si>
    <t>妻木研修センター</t>
    <rPh sb="0" eb="1">
      <t>ツマ</t>
    </rPh>
    <rPh sb="1" eb="2">
      <t>キ</t>
    </rPh>
    <rPh sb="2" eb="4">
      <t>ケンシュウ</t>
    </rPh>
    <phoneticPr fontId="1"/>
  </si>
  <si>
    <t>市立桜保健センター</t>
    <rPh sb="1" eb="2">
      <t>タ</t>
    </rPh>
    <rPh sb="2" eb="3">
      <t>サクラ</t>
    </rPh>
    <rPh sb="3" eb="5">
      <t>ホケン</t>
    </rPh>
    <phoneticPr fontId="1"/>
  </si>
  <si>
    <t>市立茎崎保健センター</t>
    <rPh sb="0" eb="2">
      <t>シリツ</t>
    </rPh>
    <rPh sb="2" eb="4">
      <t>クキザキ</t>
    </rPh>
    <rPh sb="4" eb="6">
      <t>ホケン</t>
    </rPh>
    <phoneticPr fontId="1"/>
  </si>
  <si>
    <t>市立高﨑中学校</t>
    <rPh sb="2" eb="3">
      <t>タカシ</t>
    </rPh>
    <rPh sb="3" eb="4">
      <t>サキ</t>
    </rPh>
    <rPh sb="4" eb="5">
      <t>ナカ</t>
    </rPh>
    <rPh sb="5" eb="7">
      <t>ガッコウ</t>
    </rPh>
    <phoneticPr fontId="1"/>
  </si>
  <si>
    <t>若栗研修センター</t>
    <rPh sb="0" eb="2">
      <t>ワカグリ</t>
    </rPh>
    <rPh sb="2" eb="4">
      <t>ケンシュウ</t>
    </rPh>
    <phoneticPr fontId="1"/>
  </si>
  <si>
    <t>市立茎崎第二小学校</t>
    <rPh sb="0" eb="2">
      <t>シリツ</t>
    </rPh>
    <rPh sb="2" eb="4">
      <t>クキザキ</t>
    </rPh>
    <rPh sb="4" eb="5">
      <t>ダイ</t>
    </rPh>
    <rPh sb="5" eb="6">
      <t>2</t>
    </rPh>
    <rPh sb="6" eb="9">
      <t>ショウガッコウ</t>
    </rPh>
    <phoneticPr fontId="1"/>
  </si>
  <si>
    <t>高見原１丁目会館</t>
    <rPh sb="0" eb="2">
      <t>コウケン</t>
    </rPh>
    <rPh sb="2" eb="3">
      <t>ハラ</t>
    </rPh>
    <rPh sb="4" eb="6">
      <t>チョウメ</t>
    </rPh>
    <rPh sb="6" eb="8">
      <t>カイカン</t>
    </rPh>
    <phoneticPr fontId="1"/>
  </si>
  <si>
    <t>森の里公会堂</t>
    <rPh sb="0" eb="1">
      <t>モリ</t>
    </rPh>
    <rPh sb="2" eb="3">
      <t>サト</t>
    </rPh>
    <rPh sb="3" eb="6">
      <t>コウカイドウ</t>
    </rPh>
    <phoneticPr fontId="1"/>
  </si>
  <si>
    <t>自由ヶ丘公民館</t>
    <rPh sb="0" eb="4">
      <t>ジユウガオカ</t>
    </rPh>
    <rPh sb="4" eb="7">
      <t>コウミンカン</t>
    </rPh>
    <phoneticPr fontId="1"/>
  </si>
  <si>
    <t>高見原２丁目会館</t>
    <rPh sb="0" eb="2">
      <t>タカミ</t>
    </rPh>
    <rPh sb="2" eb="3">
      <t>ハラ</t>
    </rPh>
    <rPh sb="4" eb="6">
      <t>チョウメ</t>
    </rPh>
    <rPh sb="6" eb="8">
      <t>カイカン</t>
    </rPh>
    <phoneticPr fontId="1"/>
  </si>
  <si>
    <t>在外投票</t>
    <rPh sb="0" eb="2">
      <t>ザイガイ</t>
    </rPh>
    <rPh sb="2" eb="4">
      <t>トウヒョウ</t>
    </rPh>
    <phoneticPr fontId="18"/>
  </si>
  <si>
    <t>-</t>
    <phoneticPr fontId="18"/>
  </si>
  <si>
    <t>-</t>
    <phoneticPr fontId="18"/>
  </si>
  <si>
    <t>国内投票者数</t>
    <rPh sb="0" eb="2">
      <t>コクナイ</t>
    </rPh>
    <rPh sb="2" eb="5">
      <t>トウヒョウシャ</t>
    </rPh>
    <rPh sb="5" eb="6">
      <t>スウ</t>
    </rPh>
    <phoneticPr fontId="18"/>
  </si>
  <si>
    <t>旧筑波第一小学校</t>
    <rPh sb="0" eb="1">
      <t>キュウ</t>
    </rPh>
    <rPh sb="1" eb="3">
      <t>ツクバ</t>
    </rPh>
    <rPh sb="3" eb="5">
      <t>ダイイチ</t>
    </rPh>
    <rPh sb="5" eb="8">
      <t>ショウガッコウ</t>
    </rPh>
    <phoneticPr fontId="1"/>
  </si>
  <si>
    <t>旧筑波小学校</t>
    <rPh sb="0" eb="1">
      <t>キュウ</t>
    </rPh>
    <rPh sb="1" eb="3">
      <t>ツクバ</t>
    </rPh>
    <rPh sb="3" eb="6">
      <t>ショウガッコウ</t>
    </rPh>
    <phoneticPr fontId="1"/>
  </si>
  <si>
    <t>市立作岡小学校</t>
    <rPh sb="0" eb="2">
      <t>シリツ</t>
    </rPh>
    <rPh sb="2" eb="3">
      <t>サク</t>
    </rPh>
    <rPh sb="3" eb="4">
      <t>オカ</t>
    </rPh>
    <rPh sb="4" eb="7">
      <t>ショウガッコウ</t>
    </rPh>
    <phoneticPr fontId="1"/>
  </si>
  <si>
    <t>旧菅間小学校</t>
    <rPh sb="0" eb="1">
      <t>キュウ</t>
    </rPh>
    <rPh sb="1" eb="3">
      <t>スガマ</t>
    </rPh>
    <rPh sb="3" eb="6">
      <t>ショウガッコウ</t>
    </rPh>
    <phoneticPr fontId="1"/>
  </si>
  <si>
    <t>市立豊里窓口センター</t>
    <rPh sb="0" eb="2">
      <t>シリツ</t>
    </rPh>
    <rPh sb="2" eb="4">
      <t>トヨサト</t>
    </rPh>
    <rPh sb="4" eb="6">
      <t>マドグチ</t>
    </rPh>
    <phoneticPr fontId="1"/>
  </si>
  <si>
    <t>市立みどりの学園義務教育学校</t>
    <rPh sb="0" eb="2">
      <t>シリツ</t>
    </rPh>
    <rPh sb="6" eb="8">
      <t>ガクエン</t>
    </rPh>
    <rPh sb="8" eb="10">
      <t>ギム</t>
    </rPh>
    <rPh sb="10" eb="12">
      <t>キョウイク</t>
    </rPh>
    <rPh sb="12" eb="14">
      <t>ガッコウ</t>
    </rPh>
    <phoneticPr fontId="1"/>
  </si>
  <si>
    <t>前野公民館</t>
    <rPh sb="0" eb="2">
      <t>マエノ</t>
    </rPh>
    <rPh sb="2" eb="5">
      <t>コウミンカン</t>
    </rPh>
    <phoneticPr fontId="18"/>
  </si>
  <si>
    <t>前野公民館</t>
    <rPh sb="0" eb="2">
      <t>マエノ</t>
    </rPh>
    <rPh sb="2" eb="5">
      <t>コウミンカン</t>
    </rPh>
    <phoneticPr fontId="1"/>
  </si>
  <si>
    <t>市立作岡保育所</t>
    <rPh sb="0" eb="2">
      <t>シリツ</t>
    </rPh>
    <rPh sb="2" eb="3">
      <t>サク</t>
    </rPh>
    <rPh sb="3" eb="4">
      <t>オカ</t>
    </rPh>
    <rPh sb="4" eb="6">
      <t>ホイク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</si>
</sst>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_);[Red]\(0.00\)"/>
    <numFmt numFmtId="178" formatCode="#,##0_);[Red]\(#,##0\)"/>
    <numFmt numFmtId="179" formatCode="#,##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49" fontId="0" fillId="33" borderId="13" xfId="0" applyNumberFormat="1" applyFill="1" applyBorder="1" applyAlignment="1">
      <alignment horizontal="center" vertical="center" shrinkToFit="1"/>
    </xf>
    <xf numFmtId="49" fontId="0" fillId="33" borderId="14" xfId="0" applyNumberFormat="1" applyFill="1" applyBorder="1" applyAlignment="1">
      <alignment horizontal="center" vertical="center" shrinkToFit="1"/>
    </xf>
    <xf numFmtId="49" fontId="0" fillId="33" borderId="15" xfId="0" applyNumberFormat="1" applyFill="1" applyBorder="1" applyAlignment="1">
      <alignment horizontal="center" vertical="center" shrinkToFit="1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34" borderId="30" xfId="0" applyNumberFormat="1" applyFill="1" applyBorder="1" applyAlignment="1">
      <alignment horizontal="center" vertical="center"/>
    </xf>
    <xf numFmtId="49" fontId="0" fillId="34" borderId="31" xfId="0" applyNumberFormat="1" applyFill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 shrinkToFit="1"/>
    </xf>
    <xf numFmtId="49" fontId="0" fillId="0" borderId="30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33" borderId="38" xfId="0" applyNumberFormat="1" applyFill="1" applyBorder="1" applyAlignment="1">
      <alignment horizontal="center" vertical="center" shrinkToFit="1"/>
    </xf>
    <xf numFmtId="0" fontId="0" fillId="35" borderId="34" xfId="0" applyFill="1" applyBorder="1" applyAlignment="1">
      <alignment horizontal="center" vertical="center"/>
    </xf>
    <xf numFmtId="178" fontId="20" fillId="0" borderId="40" xfId="42" applyNumberFormat="1" applyFont="1" applyBorder="1" applyAlignment="1">
      <alignment vertical="center"/>
    </xf>
    <xf numFmtId="178" fontId="20" fillId="0" borderId="11" xfId="42" applyNumberFormat="1" applyFont="1" applyBorder="1" applyAlignment="1">
      <alignment vertical="center"/>
    </xf>
    <xf numFmtId="178" fontId="20" fillId="0" borderId="10" xfId="42" applyNumberFormat="1" applyFont="1" applyBorder="1" applyAlignment="1">
      <alignment vertical="center"/>
    </xf>
    <xf numFmtId="178" fontId="20" fillId="0" borderId="12" xfId="42" applyNumberFormat="1" applyFont="1" applyBorder="1" applyAlignment="1">
      <alignment vertical="center"/>
    </xf>
    <xf numFmtId="178" fontId="19" fillId="0" borderId="22" xfId="0" applyNumberFormat="1" applyFont="1" applyBorder="1" applyAlignment="1">
      <alignment vertical="center"/>
    </xf>
    <xf numFmtId="178" fontId="19" fillId="0" borderId="27" xfId="0" applyNumberFormat="1" applyFont="1" applyBorder="1" applyAlignment="1">
      <alignment vertical="center"/>
    </xf>
    <xf numFmtId="178" fontId="19" fillId="0" borderId="23" xfId="0" applyNumberFormat="1" applyFont="1" applyBorder="1" applyAlignment="1">
      <alignment vertical="center"/>
    </xf>
    <xf numFmtId="177" fontId="19" fillId="0" borderId="22" xfId="0" applyNumberFormat="1" applyFont="1" applyBorder="1" applyAlignment="1">
      <alignment vertical="center"/>
    </xf>
    <xf numFmtId="177" fontId="19" fillId="0" borderId="27" xfId="0" applyNumberFormat="1" applyFont="1" applyBorder="1" applyAlignment="1">
      <alignment vertical="center"/>
    </xf>
    <xf numFmtId="176" fontId="19" fillId="0" borderId="23" xfId="0" applyNumberFormat="1" applyFont="1" applyBorder="1" applyAlignment="1">
      <alignment vertical="center"/>
    </xf>
    <xf numFmtId="178" fontId="20" fillId="0" borderId="11" xfId="0" applyNumberFormat="1" applyFont="1" applyBorder="1" applyAlignment="1">
      <alignment vertical="center"/>
    </xf>
    <xf numFmtId="178" fontId="20" fillId="0" borderId="10" xfId="0" applyNumberFormat="1" applyFont="1" applyBorder="1" applyAlignment="1">
      <alignment vertical="center"/>
    </xf>
    <xf numFmtId="178" fontId="19" fillId="0" borderId="11" xfId="0" applyNumberFormat="1" applyFont="1" applyBorder="1" applyAlignment="1">
      <alignment vertical="center"/>
    </xf>
    <xf numFmtId="178" fontId="19" fillId="0" borderId="10" xfId="0" applyNumberFormat="1" applyFont="1" applyBorder="1" applyAlignment="1">
      <alignment vertical="center"/>
    </xf>
    <xf numFmtId="178" fontId="19" fillId="0" borderId="12" xfId="0" applyNumberFormat="1" applyFont="1" applyBorder="1" applyAlignment="1">
      <alignment vertical="center"/>
    </xf>
    <xf numFmtId="177" fontId="19" fillId="0" borderId="11" xfId="0" applyNumberFormat="1" applyFont="1" applyBorder="1" applyAlignment="1">
      <alignment vertical="center"/>
    </xf>
    <xf numFmtId="177" fontId="19" fillId="0" borderId="10" xfId="0" applyNumberFormat="1" applyFont="1" applyBorder="1" applyAlignment="1">
      <alignment vertical="center"/>
    </xf>
    <xf numFmtId="176" fontId="19" fillId="0" borderId="12" xfId="0" applyNumberFormat="1" applyFont="1" applyBorder="1" applyAlignment="1">
      <alignment vertical="center"/>
    </xf>
    <xf numFmtId="178" fontId="20" fillId="0" borderId="20" xfId="42" applyNumberFormat="1" applyFont="1" applyBorder="1" applyAlignment="1">
      <alignment vertical="center"/>
    </xf>
    <xf numFmtId="178" fontId="20" fillId="0" borderId="21" xfId="42" applyNumberFormat="1" applyFont="1" applyBorder="1" applyAlignment="1">
      <alignment vertical="center"/>
    </xf>
    <xf numFmtId="178" fontId="19" fillId="34" borderId="11" xfId="0" applyNumberFormat="1" applyFont="1" applyFill="1" applyBorder="1" applyAlignment="1">
      <alignment vertical="center"/>
    </xf>
    <xf numFmtId="178" fontId="19" fillId="34" borderId="10" xfId="0" applyNumberFormat="1" applyFont="1" applyFill="1" applyBorder="1" applyAlignment="1">
      <alignment vertical="center"/>
    </xf>
    <xf numFmtId="178" fontId="19" fillId="34" borderId="12" xfId="0" applyNumberFormat="1" applyFont="1" applyFill="1" applyBorder="1" applyAlignment="1">
      <alignment vertical="center"/>
    </xf>
    <xf numFmtId="177" fontId="19" fillId="34" borderId="11" xfId="0" applyNumberFormat="1" applyFont="1" applyFill="1" applyBorder="1" applyAlignment="1">
      <alignment vertical="center"/>
    </xf>
    <xf numFmtId="177" fontId="19" fillId="34" borderId="10" xfId="0" applyNumberFormat="1" applyFont="1" applyFill="1" applyBorder="1" applyAlignment="1">
      <alignment vertical="center"/>
    </xf>
    <xf numFmtId="176" fontId="19" fillId="34" borderId="12" xfId="0" applyNumberFormat="1" applyFont="1" applyFill="1" applyBorder="1" applyAlignment="1">
      <alignment vertical="center"/>
    </xf>
    <xf numFmtId="178" fontId="20" fillId="0" borderId="39" xfId="42" applyNumberFormat="1" applyFont="1" applyBorder="1" applyAlignment="1">
      <alignment vertical="center"/>
    </xf>
    <xf numFmtId="178" fontId="19" fillId="0" borderId="12" xfId="0" applyNumberFormat="1" applyFont="1" applyFill="1" applyBorder="1" applyAlignment="1">
      <alignment vertical="center"/>
    </xf>
    <xf numFmtId="178" fontId="19" fillId="34" borderId="13" xfId="0" applyNumberFormat="1" applyFont="1" applyFill="1" applyBorder="1" applyAlignment="1">
      <alignment vertical="center"/>
    </xf>
    <xf numFmtId="178" fontId="19" fillId="34" borderId="14" xfId="0" applyNumberFormat="1" applyFont="1" applyFill="1" applyBorder="1" applyAlignment="1">
      <alignment vertical="center"/>
    </xf>
    <xf numFmtId="178" fontId="19" fillId="34" borderId="15" xfId="0" applyNumberFormat="1" applyFont="1" applyFill="1" applyBorder="1" applyAlignment="1">
      <alignment vertical="center"/>
    </xf>
    <xf numFmtId="178" fontId="19" fillId="34" borderId="20" xfId="0" applyNumberFormat="1" applyFont="1" applyFill="1" applyBorder="1" applyAlignment="1">
      <alignment vertical="center"/>
    </xf>
    <xf numFmtId="178" fontId="19" fillId="34" borderId="21" xfId="0" applyNumberFormat="1" applyFont="1" applyFill="1" applyBorder="1" applyAlignment="1">
      <alignment vertical="center"/>
    </xf>
    <xf numFmtId="177" fontId="19" fillId="34" borderId="13" xfId="0" applyNumberFormat="1" applyFont="1" applyFill="1" applyBorder="1" applyAlignment="1">
      <alignment vertical="center"/>
    </xf>
    <xf numFmtId="177" fontId="19" fillId="34" borderId="14" xfId="0" applyNumberFormat="1" applyFont="1" applyFill="1" applyBorder="1" applyAlignment="1">
      <alignment vertical="center"/>
    </xf>
    <xf numFmtId="176" fontId="19" fillId="34" borderId="15" xfId="0" applyNumberFormat="1" applyFont="1" applyFill="1" applyBorder="1" applyAlignment="1">
      <alignment vertical="center"/>
    </xf>
    <xf numFmtId="178" fontId="19" fillId="35" borderId="18" xfId="0" applyNumberFormat="1" applyFont="1" applyFill="1" applyBorder="1" applyAlignment="1">
      <alignment vertical="center"/>
    </xf>
    <xf numFmtId="178" fontId="19" fillId="35" borderId="16" xfId="0" applyNumberFormat="1" applyFont="1" applyFill="1" applyBorder="1" applyAlignment="1">
      <alignment vertical="center"/>
    </xf>
    <xf numFmtId="178" fontId="19" fillId="35" borderId="17" xfId="0" applyNumberFormat="1" applyFont="1" applyFill="1" applyBorder="1" applyAlignment="1">
      <alignment vertical="center"/>
    </xf>
    <xf numFmtId="177" fontId="19" fillId="35" borderId="18" xfId="0" applyNumberFormat="1" applyFont="1" applyFill="1" applyBorder="1" applyAlignment="1">
      <alignment vertical="center"/>
    </xf>
    <xf numFmtId="177" fontId="19" fillId="35" borderId="16" xfId="0" applyNumberFormat="1" applyFont="1" applyFill="1" applyBorder="1" applyAlignment="1">
      <alignment vertical="center"/>
    </xf>
    <xf numFmtId="176" fontId="19" fillId="35" borderId="19" xfId="0" applyNumberFormat="1" applyFont="1" applyFill="1" applyBorder="1" applyAlignment="1">
      <alignment vertical="center"/>
    </xf>
    <xf numFmtId="49" fontId="0" fillId="36" borderId="28" xfId="0" applyNumberFormat="1" applyFill="1" applyBorder="1" applyAlignment="1">
      <alignment horizontal="center" vertical="center"/>
    </xf>
    <xf numFmtId="178" fontId="19" fillId="36" borderId="41" xfId="0" applyNumberFormat="1" applyFont="1" applyFill="1" applyBorder="1" applyAlignment="1">
      <alignment vertical="center"/>
    </xf>
    <xf numFmtId="178" fontId="19" fillId="36" borderId="42" xfId="0" applyNumberFormat="1" applyFont="1" applyFill="1" applyBorder="1" applyAlignment="1">
      <alignment vertical="center"/>
    </xf>
    <xf numFmtId="178" fontId="19" fillId="34" borderId="39" xfId="0" applyNumberFormat="1" applyFont="1" applyFill="1" applyBorder="1" applyAlignment="1">
      <alignment vertical="center"/>
    </xf>
    <xf numFmtId="178" fontId="19" fillId="36" borderId="18" xfId="0" applyNumberFormat="1" applyFont="1" applyFill="1" applyBorder="1" applyAlignment="1">
      <alignment vertical="center"/>
    </xf>
    <xf numFmtId="178" fontId="19" fillId="36" borderId="16" xfId="0" applyNumberFormat="1" applyFont="1" applyFill="1" applyBorder="1" applyAlignment="1">
      <alignment vertical="center"/>
    </xf>
    <xf numFmtId="178" fontId="19" fillId="0" borderId="19" xfId="0" applyNumberFormat="1" applyFont="1" applyBorder="1" applyAlignment="1">
      <alignment vertical="center"/>
    </xf>
    <xf numFmtId="178" fontId="19" fillId="36" borderId="41" xfId="0" applyNumberFormat="1" applyFont="1" applyFill="1" applyBorder="1" applyAlignment="1">
      <alignment horizontal="center" vertical="center"/>
    </xf>
    <xf numFmtId="178" fontId="19" fillId="36" borderId="42" xfId="0" applyNumberFormat="1" applyFont="1" applyFill="1" applyBorder="1" applyAlignment="1">
      <alignment horizontal="center" vertical="center"/>
    </xf>
    <xf numFmtId="178" fontId="19" fillId="36" borderId="37" xfId="0" applyNumberFormat="1" applyFont="1" applyFill="1" applyBorder="1" applyAlignment="1">
      <alignment horizontal="center" vertical="center"/>
    </xf>
    <xf numFmtId="49" fontId="0" fillId="34" borderId="28" xfId="0" applyNumberFormat="1" applyFill="1" applyBorder="1" applyAlignment="1">
      <alignment horizontal="center" vertical="center"/>
    </xf>
    <xf numFmtId="177" fontId="19" fillId="34" borderId="18" xfId="0" applyNumberFormat="1" applyFont="1" applyFill="1" applyBorder="1" applyAlignment="1">
      <alignment vertical="center"/>
    </xf>
    <xf numFmtId="177" fontId="19" fillId="34" borderId="16" xfId="0" applyNumberFormat="1" applyFont="1" applyFill="1" applyBorder="1" applyAlignment="1">
      <alignment vertical="center"/>
    </xf>
    <xf numFmtId="177" fontId="19" fillId="34" borderId="19" xfId="0" applyNumberFormat="1" applyFont="1" applyFill="1" applyBorder="1" applyAlignment="1">
      <alignment vertical="center"/>
    </xf>
    <xf numFmtId="178" fontId="19" fillId="34" borderId="18" xfId="0" applyNumberFormat="1" applyFont="1" applyFill="1" applyBorder="1" applyAlignment="1">
      <alignment vertical="center"/>
    </xf>
    <xf numFmtId="178" fontId="19" fillId="34" borderId="16" xfId="0" applyNumberFormat="1" applyFont="1" applyFill="1" applyBorder="1" applyAlignment="1">
      <alignment vertical="center"/>
    </xf>
    <xf numFmtId="178" fontId="19" fillId="34" borderId="19" xfId="0" applyNumberFormat="1" applyFont="1" applyFill="1" applyBorder="1" applyAlignment="1">
      <alignment vertical="center"/>
    </xf>
    <xf numFmtId="179" fontId="21" fillId="0" borderId="43" xfId="0" applyNumberFormat="1" applyFont="1" applyBorder="1">
      <alignment vertical="center"/>
    </xf>
    <xf numFmtId="179" fontId="21" fillId="0" borderId="10" xfId="0" applyNumberFormat="1" applyFont="1" applyBorder="1">
      <alignment vertical="center"/>
    </xf>
    <xf numFmtId="179" fontId="21" fillId="0" borderId="27" xfId="0" applyNumberFormat="1" applyFont="1" applyBorder="1">
      <alignment vertical="center"/>
    </xf>
    <xf numFmtId="49" fontId="0" fillId="36" borderId="34" xfId="0" applyNumberFormat="1" applyFill="1" applyBorder="1" applyAlignment="1">
      <alignment horizontal="center" vertical="center" shrinkToFit="1"/>
    </xf>
    <xf numFmtId="49" fontId="0" fillId="36" borderId="35" xfId="0" applyNumberFormat="1" applyFill="1" applyBorder="1" applyAlignment="1">
      <alignment horizontal="center" vertical="center" shrinkToFit="1"/>
    </xf>
    <xf numFmtId="49" fontId="0" fillId="35" borderId="34" xfId="0" applyNumberFormat="1" applyFill="1" applyBorder="1" applyAlignment="1">
      <alignment horizontal="center" vertical="center" shrinkToFit="1"/>
    </xf>
    <xf numFmtId="49" fontId="0" fillId="35" borderId="35" xfId="0" applyNumberFormat="1" applyFill="1" applyBorder="1" applyAlignment="1">
      <alignment horizontal="center" vertical="center" shrinkToFit="1"/>
    </xf>
    <xf numFmtId="49" fontId="0" fillId="34" borderId="34" xfId="0" applyNumberFormat="1" applyFill="1" applyBorder="1" applyAlignment="1">
      <alignment horizontal="center" vertical="center" shrinkToFit="1"/>
    </xf>
    <xf numFmtId="49" fontId="0" fillId="34" borderId="35" xfId="0" applyNumberFormat="1" applyFill="1" applyBorder="1" applyAlignment="1">
      <alignment horizontal="center" vertical="center" shrinkToFit="1"/>
    </xf>
    <xf numFmtId="49" fontId="0" fillId="34" borderId="31" xfId="0" applyNumberFormat="1" applyFill="1" applyBorder="1" applyAlignment="1">
      <alignment horizontal="center" vertical="center" shrinkToFit="1"/>
    </xf>
    <xf numFmtId="49" fontId="0" fillId="34" borderId="33" xfId="0" applyNumberFormat="1" applyFill="1" applyBorder="1" applyAlignment="1">
      <alignment horizontal="center" vertical="center" shrinkToFit="1"/>
    </xf>
    <xf numFmtId="49" fontId="0" fillId="34" borderId="30" xfId="0" applyNumberFormat="1" applyFill="1" applyBorder="1" applyAlignment="1">
      <alignment horizontal="center" vertical="center" shrinkToFit="1"/>
    </xf>
    <xf numFmtId="49" fontId="0" fillId="34" borderId="32" xfId="0" applyNumberFormat="1" applyFill="1" applyBorder="1" applyAlignment="1">
      <alignment horizontal="center" vertical="center" shrinkToFit="1"/>
    </xf>
    <xf numFmtId="49" fontId="0" fillId="33" borderId="24" xfId="0" applyNumberFormat="1" applyFill="1" applyBorder="1" applyAlignment="1">
      <alignment horizontal="center" vertical="center" shrinkToFit="1"/>
    </xf>
    <xf numFmtId="49" fontId="0" fillId="33" borderId="28" xfId="0" applyNumberFormat="1" applyFill="1" applyBorder="1" applyAlignment="1">
      <alignment horizontal="center" vertical="center" shrinkToFit="1"/>
    </xf>
    <xf numFmtId="49" fontId="0" fillId="33" borderId="25" xfId="0" applyNumberFormat="1" applyFill="1" applyBorder="1" applyAlignment="1">
      <alignment horizontal="center" vertical="center" shrinkToFit="1"/>
    </xf>
    <xf numFmtId="0" fontId="0" fillId="33" borderId="24" xfId="0" applyFill="1" applyBorder="1" applyAlignment="1">
      <alignment horizontal="center" vertical="center" shrinkToFit="1"/>
    </xf>
    <xf numFmtId="0" fontId="0" fillId="33" borderId="25" xfId="0" applyFill="1" applyBorder="1" applyAlignment="1">
      <alignment horizontal="center" vertical="center" shrinkToFit="1"/>
    </xf>
    <xf numFmtId="0" fontId="0" fillId="33" borderId="26" xfId="0" applyFill="1" applyBorder="1" applyAlignment="1">
      <alignment horizontal="center" vertical="center" shrinkToFit="1"/>
    </xf>
    <xf numFmtId="49" fontId="0" fillId="33" borderId="26" xfId="0" applyNumberFormat="1" applyFill="1" applyBorder="1" applyAlignment="1">
      <alignment horizontal="center" vertical="center" shrinkToFit="1"/>
    </xf>
    <xf numFmtId="49" fontId="0" fillId="33" borderId="36" xfId="0" applyNumberFormat="1" applyFill="1" applyBorder="1" applyAlignment="1">
      <alignment horizontal="center" vertical="center" shrinkToFit="1"/>
    </xf>
    <xf numFmtId="49" fontId="0" fillId="33" borderId="37" xfId="0" applyNumberForma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6"/>
  <sheetViews>
    <sheetView tabSelected="1"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6" sqref="D16"/>
    </sheetView>
  </sheetViews>
  <sheetFormatPr defaultRowHeight="14.1" customHeight="1" x14ac:dyDescent="0.15"/>
  <cols>
    <col min="1" max="1" width="5.625" style="2" customWidth="1"/>
    <col min="2" max="2" width="10.5" style="1" customWidth="1"/>
    <col min="3" max="3" width="19.75" style="1" customWidth="1"/>
    <col min="4" max="21" width="9.125" customWidth="1"/>
  </cols>
  <sheetData>
    <row r="1" spans="1:21" s="3" customFormat="1" ht="15" customHeight="1" x14ac:dyDescent="0.15">
      <c r="A1" s="89" t="s">
        <v>83</v>
      </c>
      <c r="B1" s="89" t="s">
        <v>0</v>
      </c>
      <c r="C1" s="96" t="s">
        <v>168</v>
      </c>
      <c r="D1" s="89" t="s">
        <v>166</v>
      </c>
      <c r="E1" s="91"/>
      <c r="F1" s="91"/>
      <c r="G1" s="89" t="s">
        <v>163</v>
      </c>
      <c r="H1" s="91"/>
      <c r="I1" s="95"/>
      <c r="J1" s="89" t="s">
        <v>162</v>
      </c>
      <c r="K1" s="91"/>
      <c r="L1" s="95"/>
      <c r="M1" s="92" t="s">
        <v>164</v>
      </c>
      <c r="N1" s="93"/>
      <c r="O1" s="94"/>
      <c r="P1" s="92" t="s">
        <v>165</v>
      </c>
      <c r="Q1" s="93"/>
      <c r="R1" s="94"/>
      <c r="S1" s="92" t="s">
        <v>167</v>
      </c>
      <c r="T1" s="93"/>
      <c r="U1" s="94"/>
    </row>
    <row r="2" spans="1:21" s="3" customFormat="1" ht="15" customHeight="1" thickBot="1" x14ac:dyDescent="0.2">
      <c r="A2" s="90"/>
      <c r="B2" s="90"/>
      <c r="C2" s="97"/>
      <c r="D2" s="4" t="s">
        <v>84</v>
      </c>
      <c r="E2" s="5" t="s">
        <v>85</v>
      </c>
      <c r="F2" s="15" t="s">
        <v>86</v>
      </c>
      <c r="G2" s="4" t="s">
        <v>84</v>
      </c>
      <c r="H2" s="5" t="s">
        <v>85</v>
      </c>
      <c r="I2" s="6" t="s">
        <v>86</v>
      </c>
      <c r="J2" s="4" t="s">
        <v>84</v>
      </c>
      <c r="K2" s="5" t="s">
        <v>85</v>
      </c>
      <c r="L2" s="6" t="s">
        <v>86</v>
      </c>
      <c r="M2" s="4" t="s">
        <v>84</v>
      </c>
      <c r="N2" s="5" t="s">
        <v>85</v>
      </c>
      <c r="O2" s="6" t="s">
        <v>86</v>
      </c>
      <c r="P2" s="4" t="s">
        <v>84</v>
      </c>
      <c r="Q2" s="5" t="s">
        <v>85</v>
      </c>
      <c r="R2" s="6" t="s">
        <v>86</v>
      </c>
      <c r="S2" s="4" t="s">
        <v>84</v>
      </c>
      <c r="T2" s="5" t="s">
        <v>85</v>
      </c>
      <c r="U2" s="6" t="s">
        <v>86</v>
      </c>
    </row>
    <row r="3" spans="1:21" ht="15" customHeight="1" x14ac:dyDescent="0.15">
      <c r="A3" s="7" t="s">
        <v>87</v>
      </c>
      <c r="B3" s="11" t="s">
        <v>1</v>
      </c>
      <c r="C3" s="13" t="s">
        <v>169</v>
      </c>
      <c r="D3" s="76">
        <v>1041</v>
      </c>
      <c r="E3" s="77">
        <v>1114</v>
      </c>
      <c r="F3" s="17">
        <f>SUM(D3:E3)</f>
        <v>2155</v>
      </c>
      <c r="G3" s="18">
        <v>281</v>
      </c>
      <c r="H3" s="19">
        <v>260</v>
      </c>
      <c r="I3" s="20">
        <f>SUM(G3:H3)</f>
        <v>541</v>
      </c>
      <c r="J3" s="21">
        <v>192</v>
      </c>
      <c r="K3" s="22">
        <v>217</v>
      </c>
      <c r="L3" s="19">
        <f>SUM(J3:K3)</f>
        <v>409</v>
      </c>
      <c r="M3" s="21">
        <v>4</v>
      </c>
      <c r="N3" s="22">
        <v>5</v>
      </c>
      <c r="O3" s="19">
        <f>SUM(M3:N3)</f>
        <v>9</v>
      </c>
      <c r="P3" s="21">
        <f>G3+J3+M3</f>
        <v>477</v>
      </c>
      <c r="Q3" s="22">
        <f>H3+K3+N3</f>
        <v>482</v>
      </c>
      <c r="R3" s="23">
        <f>SUM(P3:Q3)</f>
        <v>959</v>
      </c>
      <c r="S3" s="24">
        <f t="shared" ref="S3:S34" si="0">P3/D3*100</f>
        <v>45.821325648414984</v>
      </c>
      <c r="T3" s="25">
        <f t="shared" ref="T3:T34" si="1">Q3/E3*100</f>
        <v>43.267504488330339</v>
      </c>
      <c r="U3" s="26">
        <f t="shared" ref="U3:U34" si="2">R3/F3*100</f>
        <v>44.501160092807424</v>
      </c>
    </row>
    <row r="4" spans="1:21" ht="15" customHeight="1" x14ac:dyDescent="0.15">
      <c r="A4" s="8" t="s">
        <v>88</v>
      </c>
      <c r="B4" s="12" t="s">
        <v>2</v>
      </c>
      <c r="C4" s="14" t="s">
        <v>170</v>
      </c>
      <c r="D4" s="76">
        <v>845</v>
      </c>
      <c r="E4" s="77">
        <v>818</v>
      </c>
      <c r="F4" s="20">
        <f t="shared" ref="F4:F18" si="3">SUM(D4:E4)</f>
        <v>1663</v>
      </c>
      <c r="G4" s="18">
        <v>272</v>
      </c>
      <c r="H4" s="19">
        <v>234</v>
      </c>
      <c r="I4" s="20">
        <f t="shared" ref="I4:I18" si="4">SUM(G4:H4)</f>
        <v>506</v>
      </c>
      <c r="J4" s="29">
        <v>125</v>
      </c>
      <c r="K4" s="30">
        <v>122</v>
      </c>
      <c r="L4" s="19">
        <f t="shared" ref="L4:L18" si="5">SUM(J4:K4)</f>
        <v>247</v>
      </c>
      <c r="M4" s="29">
        <v>3</v>
      </c>
      <c r="N4" s="30">
        <v>0</v>
      </c>
      <c r="O4" s="19">
        <f t="shared" ref="O4:O18" si="6">SUM(M4:N4)</f>
        <v>3</v>
      </c>
      <c r="P4" s="29">
        <f t="shared" ref="P4:P67" si="7">G4+J4+M4</f>
        <v>400</v>
      </c>
      <c r="Q4" s="30">
        <f t="shared" ref="Q4:Q67" si="8">H4+K4+N4</f>
        <v>356</v>
      </c>
      <c r="R4" s="31">
        <f t="shared" ref="R4:R67" si="9">SUM(P4:Q4)</f>
        <v>756</v>
      </c>
      <c r="S4" s="32">
        <f t="shared" si="0"/>
        <v>47.337278106508876</v>
      </c>
      <c r="T4" s="33">
        <f t="shared" si="1"/>
        <v>43.520782396088023</v>
      </c>
      <c r="U4" s="34">
        <f t="shared" si="2"/>
        <v>45.460012026458209</v>
      </c>
    </row>
    <row r="5" spans="1:21" ht="15" customHeight="1" x14ac:dyDescent="0.15">
      <c r="A5" s="8" t="s">
        <v>89</v>
      </c>
      <c r="B5" s="12" t="s">
        <v>3</v>
      </c>
      <c r="C5" s="14" t="s">
        <v>171</v>
      </c>
      <c r="D5" s="76">
        <v>834</v>
      </c>
      <c r="E5" s="77">
        <v>885</v>
      </c>
      <c r="F5" s="20">
        <f t="shared" si="3"/>
        <v>1719</v>
      </c>
      <c r="G5" s="18">
        <v>260</v>
      </c>
      <c r="H5" s="19">
        <v>223</v>
      </c>
      <c r="I5" s="20">
        <f t="shared" si="4"/>
        <v>483</v>
      </c>
      <c r="J5" s="29">
        <v>150</v>
      </c>
      <c r="K5" s="30">
        <v>163</v>
      </c>
      <c r="L5" s="19">
        <f t="shared" si="5"/>
        <v>313</v>
      </c>
      <c r="M5" s="29">
        <v>2</v>
      </c>
      <c r="N5" s="30">
        <v>0</v>
      </c>
      <c r="O5" s="19">
        <f t="shared" si="6"/>
        <v>2</v>
      </c>
      <c r="P5" s="29">
        <f t="shared" si="7"/>
        <v>412</v>
      </c>
      <c r="Q5" s="30">
        <f t="shared" si="8"/>
        <v>386</v>
      </c>
      <c r="R5" s="31">
        <f t="shared" si="9"/>
        <v>798</v>
      </c>
      <c r="S5" s="32">
        <f t="shared" si="0"/>
        <v>49.400479616306953</v>
      </c>
      <c r="T5" s="33">
        <f t="shared" si="1"/>
        <v>43.61581920903955</v>
      </c>
      <c r="U5" s="34">
        <f t="shared" si="2"/>
        <v>46.42233856893543</v>
      </c>
    </row>
    <row r="6" spans="1:21" ht="15" customHeight="1" x14ac:dyDescent="0.15">
      <c r="A6" s="8" t="s">
        <v>90</v>
      </c>
      <c r="B6" s="12" t="s">
        <v>4</v>
      </c>
      <c r="C6" s="14" t="s">
        <v>172</v>
      </c>
      <c r="D6" s="76">
        <v>263</v>
      </c>
      <c r="E6" s="77">
        <v>266</v>
      </c>
      <c r="F6" s="20">
        <f t="shared" si="3"/>
        <v>529</v>
      </c>
      <c r="G6" s="18">
        <v>82</v>
      </c>
      <c r="H6" s="19">
        <v>66</v>
      </c>
      <c r="I6" s="20">
        <f t="shared" si="4"/>
        <v>148</v>
      </c>
      <c r="J6" s="29">
        <v>60</v>
      </c>
      <c r="K6" s="30">
        <v>69</v>
      </c>
      <c r="L6" s="19">
        <f t="shared" si="5"/>
        <v>129</v>
      </c>
      <c r="M6" s="29">
        <v>0</v>
      </c>
      <c r="N6" s="30">
        <v>3</v>
      </c>
      <c r="O6" s="19">
        <f t="shared" si="6"/>
        <v>3</v>
      </c>
      <c r="P6" s="29">
        <f t="shared" si="7"/>
        <v>142</v>
      </c>
      <c r="Q6" s="30">
        <f t="shared" si="8"/>
        <v>138</v>
      </c>
      <c r="R6" s="31">
        <f t="shared" si="9"/>
        <v>280</v>
      </c>
      <c r="S6" s="32">
        <f t="shared" si="0"/>
        <v>53.992395437262353</v>
      </c>
      <c r="T6" s="33">
        <f t="shared" si="1"/>
        <v>51.879699248120303</v>
      </c>
      <c r="U6" s="34">
        <f t="shared" si="2"/>
        <v>52.930056710775041</v>
      </c>
    </row>
    <row r="7" spans="1:21" ht="15" customHeight="1" x14ac:dyDescent="0.15">
      <c r="A7" s="8" t="s">
        <v>91</v>
      </c>
      <c r="B7" s="12" t="s">
        <v>5</v>
      </c>
      <c r="C7" s="14" t="s">
        <v>173</v>
      </c>
      <c r="D7" s="76">
        <v>261</v>
      </c>
      <c r="E7" s="77">
        <v>301</v>
      </c>
      <c r="F7" s="20">
        <f t="shared" si="3"/>
        <v>562</v>
      </c>
      <c r="G7" s="18">
        <v>70</v>
      </c>
      <c r="H7" s="19">
        <v>81</v>
      </c>
      <c r="I7" s="20">
        <f t="shared" si="4"/>
        <v>151</v>
      </c>
      <c r="J7" s="29">
        <v>51</v>
      </c>
      <c r="K7" s="30">
        <v>56</v>
      </c>
      <c r="L7" s="19">
        <f t="shared" si="5"/>
        <v>107</v>
      </c>
      <c r="M7" s="29">
        <v>0</v>
      </c>
      <c r="N7" s="30">
        <v>1</v>
      </c>
      <c r="O7" s="19">
        <f t="shared" si="6"/>
        <v>1</v>
      </c>
      <c r="P7" s="29">
        <f t="shared" si="7"/>
        <v>121</v>
      </c>
      <c r="Q7" s="30">
        <f t="shared" si="8"/>
        <v>138</v>
      </c>
      <c r="R7" s="31">
        <f t="shared" si="9"/>
        <v>259</v>
      </c>
      <c r="S7" s="32">
        <f t="shared" si="0"/>
        <v>46.360153256704983</v>
      </c>
      <c r="T7" s="33">
        <f t="shared" si="1"/>
        <v>45.847176079734218</v>
      </c>
      <c r="U7" s="34">
        <f t="shared" si="2"/>
        <v>46.085409252669038</v>
      </c>
    </row>
    <row r="8" spans="1:21" ht="15" customHeight="1" x14ac:dyDescent="0.15">
      <c r="A8" s="8" t="s">
        <v>92</v>
      </c>
      <c r="B8" s="12" t="s">
        <v>6</v>
      </c>
      <c r="C8" s="14" t="s">
        <v>174</v>
      </c>
      <c r="D8" s="76">
        <v>239</v>
      </c>
      <c r="E8" s="77">
        <v>258</v>
      </c>
      <c r="F8" s="20">
        <f t="shared" si="3"/>
        <v>497</v>
      </c>
      <c r="G8" s="18">
        <v>57</v>
      </c>
      <c r="H8" s="19">
        <v>45</v>
      </c>
      <c r="I8" s="20">
        <f t="shared" si="4"/>
        <v>102</v>
      </c>
      <c r="J8" s="29">
        <v>67</v>
      </c>
      <c r="K8" s="30">
        <v>74</v>
      </c>
      <c r="L8" s="19">
        <f t="shared" si="5"/>
        <v>141</v>
      </c>
      <c r="M8" s="29">
        <v>1</v>
      </c>
      <c r="N8" s="30">
        <v>1</v>
      </c>
      <c r="O8" s="19">
        <f t="shared" si="6"/>
        <v>2</v>
      </c>
      <c r="P8" s="29">
        <f t="shared" si="7"/>
        <v>125</v>
      </c>
      <c r="Q8" s="30">
        <f t="shared" si="8"/>
        <v>120</v>
      </c>
      <c r="R8" s="31">
        <f t="shared" si="9"/>
        <v>245</v>
      </c>
      <c r="S8" s="32">
        <f t="shared" si="0"/>
        <v>52.30125523012552</v>
      </c>
      <c r="T8" s="33">
        <f t="shared" si="1"/>
        <v>46.511627906976742</v>
      </c>
      <c r="U8" s="34">
        <f t="shared" si="2"/>
        <v>49.295774647887328</v>
      </c>
    </row>
    <row r="9" spans="1:21" ht="15" customHeight="1" x14ac:dyDescent="0.15">
      <c r="A9" s="8" t="s">
        <v>93</v>
      </c>
      <c r="B9" s="12" t="s">
        <v>7</v>
      </c>
      <c r="C9" s="14" t="s">
        <v>175</v>
      </c>
      <c r="D9" s="76">
        <v>196</v>
      </c>
      <c r="E9" s="77">
        <v>178</v>
      </c>
      <c r="F9" s="20">
        <f t="shared" si="3"/>
        <v>374</v>
      </c>
      <c r="G9" s="18">
        <v>48</v>
      </c>
      <c r="H9" s="19">
        <v>31</v>
      </c>
      <c r="I9" s="20">
        <f t="shared" si="4"/>
        <v>79</v>
      </c>
      <c r="J9" s="29">
        <v>37</v>
      </c>
      <c r="K9" s="30">
        <v>29</v>
      </c>
      <c r="L9" s="19">
        <f t="shared" si="5"/>
        <v>66</v>
      </c>
      <c r="M9" s="29">
        <v>0</v>
      </c>
      <c r="N9" s="30">
        <v>0</v>
      </c>
      <c r="O9" s="19">
        <f t="shared" si="6"/>
        <v>0</v>
      </c>
      <c r="P9" s="29">
        <f t="shared" si="7"/>
        <v>85</v>
      </c>
      <c r="Q9" s="30">
        <f t="shared" si="8"/>
        <v>60</v>
      </c>
      <c r="R9" s="31">
        <f t="shared" si="9"/>
        <v>145</v>
      </c>
      <c r="S9" s="32">
        <f t="shared" si="0"/>
        <v>43.367346938775512</v>
      </c>
      <c r="T9" s="33">
        <f t="shared" si="1"/>
        <v>33.707865168539328</v>
      </c>
      <c r="U9" s="34">
        <f t="shared" si="2"/>
        <v>38.770053475935825</v>
      </c>
    </row>
    <row r="10" spans="1:21" ht="15" customHeight="1" x14ac:dyDescent="0.15">
      <c r="A10" s="8" t="s">
        <v>94</v>
      </c>
      <c r="B10" s="12" t="s">
        <v>8</v>
      </c>
      <c r="C10" s="14" t="s">
        <v>241</v>
      </c>
      <c r="D10" s="76">
        <v>167</v>
      </c>
      <c r="E10" s="77">
        <v>207</v>
      </c>
      <c r="F10" s="20">
        <f t="shared" si="3"/>
        <v>374</v>
      </c>
      <c r="G10" s="18">
        <v>38</v>
      </c>
      <c r="H10" s="19">
        <v>35</v>
      </c>
      <c r="I10" s="20">
        <f t="shared" si="4"/>
        <v>73</v>
      </c>
      <c r="J10" s="29">
        <v>46</v>
      </c>
      <c r="K10" s="30">
        <v>65</v>
      </c>
      <c r="L10" s="19">
        <f t="shared" si="5"/>
        <v>111</v>
      </c>
      <c r="M10" s="29">
        <v>1</v>
      </c>
      <c r="N10" s="30">
        <v>0</v>
      </c>
      <c r="O10" s="19">
        <f t="shared" si="6"/>
        <v>1</v>
      </c>
      <c r="P10" s="29">
        <f t="shared" si="7"/>
        <v>85</v>
      </c>
      <c r="Q10" s="30">
        <f t="shared" si="8"/>
        <v>100</v>
      </c>
      <c r="R10" s="31">
        <f t="shared" si="9"/>
        <v>185</v>
      </c>
      <c r="S10" s="32">
        <f t="shared" si="0"/>
        <v>50.898203592814376</v>
      </c>
      <c r="T10" s="33">
        <f t="shared" si="1"/>
        <v>48.309178743961354</v>
      </c>
      <c r="U10" s="34">
        <f t="shared" si="2"/>
        <v>49.465240641711226</v>
      </c>
    </row>
    <row r="11" spans="1:21" ht="15" customHeight="1" x14ac:dyDescent="0.15">
      <c r="A11" s="8" t="s">
        <v>95</v>
      </c>
      <c r="B11" s="12" t="s">
        <v>9</v>
      </c>
      <c r="C11" s="14" t="s">
        <v>176</v>
      </c>
      <c r="D11" s="76">
        <v>292</v>
      </c>
      <c r="E11" s="77">
        <v>306</v>
      </c>
      <c r="F11" s="20">
        <f t="shared" si="3"/>
        <v>598</v>
      </c>
      <c r="G11" s="18">
        <v>80</v>
      </c>
      <c r="H11" s="19">
        <v>85</v>
      </c>
      <c r="I11" s="20">
        <f t="shared" si="4"/>
        <v>165</v>
      </c>
      <c r="J11" s="29">
        <v>60</v>
      </c>
      <c r="K11" s="30">
        <v>70</v>
      </c>
      <c r="L11" s="19">
        <f t="shared" si="5"/>
        <v>130</v>
      </c>
      <c r="M11" s="29">
        <v>2</v>
      </c>
      <c r="N11" s="30">
        <v>2</v>
      </c>
      <c r="O11" s="19">
        <f t="shared" si="6"/>
        <v>4</v>
      </c>
      <c r="P11" s="29">
        <f t="shared" si="7"/>
        <v>142</v>
      </c>
      <c r="Q11" s="30">
        <f t="shared" si="8"/>
        <v>157</v>
      </c>
      <c r="R11" s="31">
        <f t="shared" si="9"/>
        <v>299</v>
      </c>
      <c r="S11" s="32">
        <f t="shared" si="0"/>
        <v>48.630136986301373</v>
      </c>
      <c r="T11" s="33">
        <f t="shared" si="1"/>
        <v>51.307189542483655</v>
      </c>
      <c r="U11" s="34">
        <f t="shared" si="2"/>
        <v>50</v>
      </c>
    </row>
    <row r="12" spans="1:21" ht="15" customHeight="1" x14ac:dyDescent="0.15">
      <c r="A12" s="8" t="s">
        <v>96</v>
      </c>
      <c r="B12" s="12" t="s">
        <v>10</v>
      </c>
      <c r="C12" s="14" t="s">
        <v>242</v>
      </c>
      <c r="D12" s="76">
        <v>472</v>
      </c>
      <c r="E12" s="77">
        <v>503</v>
      </c>
      <c r="F12" s="20">
        <f t="shared" si="3"/>
        <v>975</v>
      </c>
      <c r="G12" s="18">
        <v>122</v>
      </c>
      <c r="H12" s="19">
        <v>110</v>
      </c>
      <c r="I12" s="20">
        <f t="shared" si="4"/>
        <v>232</v>
      </c>
      <c r="J12" s="29">
        <v>101</v>
      </c>
      <c r="K12" s="30">
        <v>121</v>
      </c>
      <c r="L12" s="19">
        <f t="shared" si="5"/>
        <v>222</v>
      </c>
      <c r="M12" s="29">
        <v>2</v>
      </c>
      <c r="N12" s="30">
        <v>0</v>
      </c>
      <c r="O12" s="19">
        <f t="shared" si="6"/>
        <v>2</v>
      </c>
      <c r="P12" s="29">
        <f t="shared" si="7"/>
        <v>225</v>
      </c>
      <c r="Q12" s="30">
        <f t="shared" si="8"/>
        <v>231</v>
      </c>
      <c r="R12" s="31">
        <f t="shared" si="9"/>
        <v>456</v>
      </c>
      <c r="S12" s="32">
        <f t="shared" si="0"/>
        <v>47.66949152542373</v>
      </c>
      <c r="T12" s="33">
        <f t="shared" si="1"/>
        <v>45.92445328031809</v>
      </c>
      <c r="U12" s="34">
        <f t="shared" si="2"/>
        <v>46.769230769230766</v>
      </c>
    </row>
    <row r="13" spans="1:21" ht="15" customHeight="1" x14ac:dyDescent="0.15">
      <c r="A13" s="8" t="s">
        <v>97</v>
      </c>
      <c r="B13" s="12" t="s">
        <v>11</v>
      </c>
      <c r="C13" s="14" t="s">
        <v>177</v>
      </c>
      <c r="D13" s="76">
        <v>359</v>
      </c>
      <c r="E13" s="77">
        <v>365</v>
      </c>
      <c r="F13" s="20">
        <f t="shared" si="3"/>
        <v>724</v>
      </c>
      <c r="G13" s="18">
        <v>92</v>
      </c>
      <c r="H13" s="19">
        <v>83</v>
      </c>
      <c r="I13" s="20">
        <f t="shared" si="4"/>
        <v>175</v>
      </c>
      <c r="J13" s="29">
        <v>77</v>
      </c>
      <c r="K13" s="30">
        <v>78</v>
      </c>
      <c r="L13" s="19">
        <f t="shared" si="5"/>
        <v>155</v>
      </c>
      <c r="M13" s="29">
        <v>0</v>
      </c>
      <c r="N13" s="30">
        <v>0</v>
      </c>
      <c r="O13" s="19">
        <f t="shared" si="6"/>
        <v>0</v>
      </c>
      <c r="P13" s="29">
        <f t="shared" si="7"/>
        <v>169</v>
      </c>
      <c r="Q13" s="30">
        <f t="shared" si="8"/>
        <v>161</v>
      </c>
      <c r="R13" s="31">
        <f t="shared" si="9"/>
        <v>330</v>
      </c>
      <c r="S13" s="32">
        <f t="shared" si="0"/>
        <v>47.075208913649021</v>
      </c>
      <c r="T13" s="33">
        <f t="shared" si="1"/>
        <v>44.109589041095894</v>
      </c>
      <c r="U13" s="34">
        <f t="shared" si="2"/>
        <v>45.58011049723757</v>
      </c>
    </row>
    <row r="14" spans="1:21" ht="15" customHeight="1" x14ac:dyDescent="0.15">
      <c r="A14" s="8" t="s">
        <v>98</v>
      </c>
      <c r="B14" s="12" t="s">
        <v>12</v>
      </c>
      <c r="C14" s="14" t="s">
        <v>178</v>
      </c>
      <c r="D14" s="76">
        <v>431</v>
      </c>
      <c r="E14" s="77">
        <v>393</v>
      </c>
      <c r="F14" s="20">
        <f t="shared" si="3"/>
        <v>824</v>
      </c>
      <c r="G14" s="18">
        <v>107</v>
      </c>
      <c r="H14" s="19">
        <v>77</v>
      </c>
      <c r="I14" s="20">
        <f t="shared" si="4"/>
        <v>184</v>
      </c>
      <c r="J14" s="29">
        <v>83</v>
      </c>
      <c r="K14" s="30">
        <v>91</v>
      </c>
      <c r="L14" s="19">
        <f t="shared" si="5"/>
        <v>174</v>
      </c>
      <c r="M14" s="29">
        <v>2</v>
      </c>
      <c r="N14" s="30">
        <v>3</v>
      </c>
      <c r="O14" s="19">
        <f t="shared" si="6"/>
        <v>5</v>
      </c>
      <c r="P14" s="29">
        <f t="shared" si="7"/>
        <v>192</v>
      </c>
      <c r="Q14" s="30">
        <f t="shared" si="8"/>
        <v>171</v>
      </c>
      <c r="R14" s="31">
        <f t="shared" si="9"/>
        <v>363</v>
      </c>
      <c r="S14" s="32">
        <f t="shared" si="0"/>
        <v>44.547563805104403</v>
      </c>
      <c r="T14" s="33">
        <f t="shared" si="1"/>
        <v>43.511450381679388</v>
      </c>
      <c r="U14" s="34">
        <f t="shared" si="2"/>
        <v>44.053398058252426</v>
      </c>
    </row>
    <row r="15" spans="1:21" ht="15" customHeight="1" x14ac:dyDescent="0.15">
      <c r="A15" s="8" t="s">
        <v>99</v>
      </c>
      <c r="B15" s="12" t="s">
        <v>13</v>
      </c>
      <c r="C15" s="14" t="s">
        <v>249</v>
      </c>
      <c r="D15" s="76">
        <v>769</v>
      </c>
      <c r="E15" s="77">
        <v>768</v>
      </c>
      <c r="F15" s="20">
        <f t="shared" si="3"/>
        <v>1537</v>
      </c>
      <c r="G15" s="18">
        <v>198</v>
      </c>
      <c r="H15" s="19">
        <v>174</v>
      </c>
      <c r="I15" s="20">
        <f t="shared" si="4"/>
        <v>372</v>
      </c>
      <c r="J15" s="29">
        <v>169</v>
      </c>
      <c r="K15" s="30">
        <v>172</v>
      </c>
      <c r="L15" s="19">
        <f t="shared" si="5"/>
        <v>341</v>
      </c>
      <c r="M15" s="29">
        <v>1</v>
      </c>
      <c r="N15" s="30">
        <v>2</v>
      </c>
      <c r="O15" s="19">
        <f t="shared" si="6"/>
        <v>3</v>
      </c>
      <c r="P15" s="29">
        <f t="shared" si="7"/>
        <v>368</v>
      </c>
      <c r="Q15" s="30">
        <f t="shared" si="8"/>
        <v>348</v>
      </c>
      <c r="R15" s="31">
        <f t="shared" si="9"/>
        <v>716</v>
      </c>
      <c r="S15" s="32">
        <f t="shared" si="0"/>
        <v>47.854356306892065</v>
      </c>
      <c r="T15" s="33">
        <f t="shared" si="1"/>
        <v>45.3125</v>
      </c>
      <c r="U15" s="34">
        <f t="shared" si="2"/>
        <v>46.584255042290174</v>
      </c>
    </row>
    <row r="16" spans="1:21" ht="15" customHeight="1" x14ac:dyDescent="0.15">
      <c r="A16" s="8" t="s">
        <v>100</v>
      </c>
      <c r="B16" s="12" t="s">
        <v>14</v>
      </c>
      <c r="C16" s="14" t="s">
        <v>179</v>
      </c>
      <c r="D16" s="76">
        <v>437</v>
      </c>
      <c r="E16" s="77">
        <v>411</v>
      </c>
      <c r="F16" s="20">
        <f t="shared" si="3"/>
        <v>848</v>
      </c>
      <c r="G16" s="18">
        <v>135</v>
      </c>
      <c r="H16" s="19">
        <v>113</v>
      </c>
      <c r="I16" s="20">
        <f t="shared" si="4"/>
        <v>248</v>
      </c>
      <c r="J16" s="29">
        <v>61</v>
      </c>
      <c r="K16" s="30">
        <v>64</v>
      </c>
      <c r="L16" s="19">
        <f t="shared" si="5"/>
        <v>125</v>
      </c>
      <c r="M16" s="29">
        <v>0</v>
      </c>
      <c r="N16" s="30">
        <v>0</v>
      </c>
      <c r="O16" s="19">
        <f t="shared" si="6"/>
        <v>0</v>
      </c>
      <c r="P16" s="29">
        <f t="shared" si="7"/>
        <v>196</v>
      </c>
      <c r="Q16" s="30">
        <f t="shared" si="8"/>
        <v>177</v>
      </c>
      <c r="R16" s="31">
        <f t="shared" si="9"/>
        <v>373</v>
      </c>
      <c r="S16" s="32">
        <f t="shared" si="0"/>
        <v>44.851258581235697</v>
      </c>
      <c r="T16" s="33">
        <f t="shared" si="1"/>
        <v>43.065693430656928</v>
      </c>
      <c r="U16" s="34">
        <f t="shared" si="2"/>
        <v>43.985849056603776</v>
      </c>
    </row>
    <row r="17" spans="1:21" ht="15" customHeight="1" x14ac:dyDescent="0.15">
      <c r="A17" s="8" t="s">
        <v>101</v>
      </c>
      <c r="B17" s="12" t="s">
        <v>15</v>
      </c>
      <c r="C17" s="14" t="s">
        <v>244</v>
      </c>
      <c r="D17" s="76">
        <v>384</v>
      </c>
      <c r="E17" s="77">
        <v>394</v>
      </c>
      <c r="F17" s="20">
        <f t="shared" si="3"/>
        <v>778</v>
      </c>
      <c r="G17" s="18">
        <v>103</v>
      </c>
      <c r="H17" s="19">
        <v>81</v>
      </c>
      <c r="I17" s="20">
        <f t="shared" si="4"/>
        <v>184</v>
      </c>
      <c r="J17" s="29">
        <v>68</v>
      </c>
      <c r="K17" s="30">
        <v>69</v>
      </c>
      <c r="L17" s="19">
        <f t="shared" si="5"/>
        <v>137</v>
      </c>
      <c r="M17" s="29">
        <v>0</v>
      </c>
      <c r="N17" s="30">
        <v>1</v>
      </c>
      <c r="O17" s="19">
        <f t="shared" si="6"/>
        <v>1</v>
      </c>
      <c r="P17" s="29">
        <f t="shared" si="7"/>
        <v>171</v>
      </c>
      <c r="Q17" s="30">
        <f t="shared" si="8"/>
        <v>151</v>
      </c>
      <c r="R17" s="31">
        <f t="shared" si="9"/>
        <v>322</v>
      </c>
      <c r="S17" s="32">
        <f t="shared" si="0"/>
        <v>44.53125</v>
      </c>
      <c r="T17" s="33">
        <f t="shared" si="1"/>
        <v>38.324873096446701</v>
      </c>
      <c r="U17" s="34">
        <f t="shared" si="2"/>
        <v>41.388174807197942</v>
      </c>
    </row>
    <row r="18" spans="1:21" ht="15" customHeight="1" x14ac:dyDescent="0.15">
      <c r="A18" s="8" t="s">
        <v>102</v>
      </c>
      <c r="B18" s="12" t="s">
        <v>16</v>
      </c>
      <c r="C18" s="14" t="s">
        <v>180</v>
      </c>
      <c r="D18" s="76">
        <v>312</v>
      </c>
      <c r="E18" s="78">
        <v>302</v>
      </c>
      <c r="F18" s="20">
        <f t="shared" si="3"/>
        <v>614</v>
      </c>
      <c r="G18" s="35">
        <v>78</v>
      </c>
      <c r="H18" s="36">
        <v>61</v>
      </c>
      <c r="I18" s="20">
        <f t="shared" si="4"/>
        <v>139</v>
      </c>
      <c r="J18" s="29">
        <v>70</v>
      </c>
      <c r="K18" s="30">
        <v>80</v>
      </c>
      <c r="L18" s="19">
        <f t="shared" si="5"/>
        <v>150</v>
      </c>
      <c r="M18" s="29">
        <v>0</v>
      </c>
      <c r="N18" s="30">
        <v>1</v>
      </c>
      <c r="O18" s="19">
        <f t="shared" si="6"/>
        <v>1</v>
      </c>
      <c r="P18" s="29">
        <f t="shared" si="7"/>
        <v>148</v>
      </c>
      <c r="Q18" s="30">
        <f t="shared" si="8"/>
        <v>142</v>
      </c>
      <c r="R18" s="31">
        <f t="shared" si="9"/>
        <v>290</v>
      </c>
      <c r="S18" s="32">
        <f t="shared" si="0"/>
        <v>47.435897435897431</v>
      </c>
      <c r="T18" s="33">
        <f t="shared" si="1"/>
        <v>47.019867549668874</v>
      </c>
      <c r="U18" s="34">
        <f t="shared" si="2"/>
        <v>47.23127035830619</v>
      </c>
    </row>
    <row r="19" spans="1:21" ht="15" customHeight="1" x14ac:dyDescent="0.15">
      <c r="A19" s="9"/>
      <c r="B19" s="87" t="s">
        <v>77</v>
      </c>
      <c r="C19" s="88"/>
      <c r="D19" s="37">
        <f t="shared" ref="D19:K19" si="10">SUM(D3:D18)</f>
        <v>7302</v>
      </c>
      <c r="E19" s="38">
        <f t="shared" si="10"/>
        <v>7469</v>
      </c>
      <c r="F19" s="39">
        <f>SUM(F3:F18)</f>
        <v>14771</v>
      </c>
      <c r="G19" s="37">
        <f>SUM(G3:G18)</f>
        <v>2023</v>
      </c>
      <c r="H19" s="38">
        <f>SUM(H3:H18)</f>
        <v>1759</v>
      </c>
      <c r="I19" s="39">
        <f>SUM(I3:I18)</f>
        <v>3782</v>
      </c>
      <c r="J19" s="37">
        <f t="shared" si="10"/>
        <v>1417</v>
      </c>
      <c r="K19" s="38">
        <f t="shared" si="10"/>
        <v>1540</v>
      </c>
      <c r="L19" s="39">
        <f t="shared" ref="L19" si="11">SUM(L3:L18)</f>
        <v>2957</v>
      </c>
      <c r="M19" s="37">
        <f t="shared" ref="M19" si="12">SUM(M3:M18)</f>
        <v>18</v>
      </c>
      <c r="N19" s="38">
        <f t="shared" ref="N19" si="13">SUM(N3:N18)</f>
        <v>19</v>
      </c>
      <c r="O19" s="39">
        <f t="shared" ref="O19" si="14">SUM(O3:O18)</f>
        <v>37</v>
      </c>
      <c r="P19" s="37">
        <f t="shared" si="7"/>
        <v>3458</v>
      </c>
      <c r="Q19" s="38">
        <f t="shared" si="8"/>
        <v>3318</v>
      </c>
      <c r="R19" s="39">
        <f t="shared" si="9"/>
        <v>6776</v>
      </c>
      <c r="S19" s="40">
        <f t="shared" si="0"/>
        <v>47.356888523692135</v>
      </c>
      <c r="T19" s="41">
        <f t="shared" si="1"/>
        <v>44.423617619493911</v>
      </c>
      <c r="U19" s="42">
        <f t="shared" si="2"/>
        <v>45.873671383115564</v>
      </c>
    </row>
    <row r="20" spans="1:21" ht="15" customHeight="1" x14ac:dyDescent="0.15">
      <c r="A20" s="8" t="s">
        <v>103</v>
      </c>
      <c r="B20" s="12" t="s">
        <v>17</v>
      </c>
      <c r="C20" s="14" t="s">
        <v>181</v>
      </c>
      <c r="D20" s="76">
        <v>4242</v>
      </c>
      <c r="E20" s="77">
        <v>4003</v>
      </c>
      <c r="F20" s="20">
        <f>SUM(D20:E20)</f>
        <v>8245</v>
      </c>
      <c r="G20" s="18">
        <v>1139</v>
      </c>
      <c r="H20" s="19">
        <v>994</v>
      </c>
      <c r="I20" s="20">
        <f>SUM(G20:H20)</f>
        <v>2133</v>
      </c>
      <c r="J20" s="29">
        <v>785</v>
      </c>
      <c r="K20" s="30">
        <v>806</v>
      </c>
      <c r="L20" s="19">
        <f>SUM(J20:K20)</f>
        <v>1591</v>
      </c>
      <c r="M20" s="27">
        <v>12</v>
      </c>
      <c r="N20" s="28">
        <v>15</v>
      </c>
      <c r="O20" s="19">
        <f>SUM(M20:N20)</f>
        <v>27</v>
      </c>
      <c r="P20" s="29">
        <f t="shared" ref="P20:Q24" si="15">G20+J20+M20</f>
        <v>1936</v>
      </c>
      <c r="Q20" s="30">
        <f t="shared" si="15"/>
        <v>1815</v>
      </c>
      <c r="R20" s="31">
        <f t="shared" si="9"/>
        <v>3751</v>
      </c>
      <c r="S20" s="32">
        <f t="shared" ref="S20:T24" si="16">P20/D20*100</f>
        <v>45.638849599245638</v>
      </c>
      <c r="T20" s="33">
        <f t="shared" si="16"/>
        <v>45.340994254309273</v>
      </c>
      <c r="U20" s="34">
        <f t="shared" si="2"/>
        <v>45.494238932686478</v>
      </c>
    </row>
    <row r="21" spans="1:21" ht="15" customHeight="1" x14ac:dyDescent="0.15">
      <c r="A21" s="8" t="s">
        <v>104</v>
      </c>
      <c r="B21" s="12" t="s">
        <v>18</v>
      </c>
      <c r="C21" s="14" t="s">
        <v>182</v>
      </c>
      <c r="D21" s="76">
        <v>1378</v>
      </c>
      <c r="E21" s="77">
        <v>1453</v>
      </c>
      <c r="F21" s="20">
        <f>SUM(D21:E21)</f>
        <v>2831</v>
      </c>
      <c r="G21" s="18">
        <v>346</v>
      </c>
      <c r="H21" s="19">
        <v>314</v>
      </c>
      <c r="I21" s="20">
        <f t="shared" ref="I21:I24" si="17">SUM(G21:H21)</f>
        <v>660</v>
      </c>
      <c r="J21" s="29">
        <v>233</v>
      </c>
      <c r="K21" s="30">
        <v>276</v>
      </c>
      <c r="L21" s="19">
        <f t="shared" ref="L21:L24" si="18">SUM(J21:K21)</f>
        <v>509</v>
      </c>
      <c r="M21" s="27">
        <v>2</v>
      </c>
      <c r="N21" s="28">
        <v>3</v>
      </c>
      <c r="O21" s="19">
        <f>SUM(M21:N21)</f>
        <v>5</v>
      </c>
      <c r="P21" s="29">
        <f t="shared" si="15"/>
        <v>581</v>
      </c>
      <c r="Q21" s="30">
        <f t="shared" si="15"/>
        <v>593</v>
      </c>
      <c r="R21" s="31">
        <f t="shared" si="9"/>
        <v>1174</v>
      </c>
      <c r="S21" s="32">
        <f t="shared" si="16"/>
        <v>42.16255442670537</v>
      </c>
      <c r="T21" s="33">
        <f t="shared" si="16"/>
        <v>40.812112869924292</v>
      </c>
      <c r="U21" s="34">
        <f t="shared" si="2"/>
        <v>41.469445425644643</v>
      </c>
    </row>
    <row r="22" spans="1:21" ht="15" customHeight="1" x14ac:dyDescent="0.15">
      <c r="A22" s="8" t="s">
        <v>105</v>
      </c>
      <c r="B22" s="12" t="s">
        <v>19</v>
      </c>
      <c r="C22" s="14" t="s">
        <v>183</v>
      </c>
      <c r="D22" s="76">
        <v>849</v>
      </c>
      <c r="E22" s="77">
        <v>877</v>
      </c>
      <c r="F22" s="20">
        <f>SUM(D22:E22)</f>
        <v>1726</v>
      </c>
      <c r="G22" s="18">
        <v>257</v>
      </c>
      <c r="H22" s="19">
        <v>217</v>
      </c>
      <c r="I22" s="20">
        <f t="shared" si="17"/>
        <v>474</v>
      </c>
      <c r="J22" s="29">
        <v>147</v>
      </c>
      <c r="K22" s="30">
        <v>175</v>
      </c>
      <c r="L22" s="19">
        <f t="shared" si="18"/>
        <v>322</v>
      </c>
      <c r="M22" s="27">
        <v>1</v>
      </c>
      <c r="N22" s="28">
        <v>2</v>
      </c>
      <c r="O22" s="19">
        <f>SUM(M22:N22)</f>
        <v>3</v>
      </c>
      <c r="P22" s="29">
        <f t="shared" si="15"/>
        <v>405</v>
      </c>
      <c r="Q22" s="30">
        <f t="shared" si="15"/>
        <v>394</v>
      </c>
      <c r="R22" s="31">
        <f t="shared" si="9"/>
        <v>799</v>
      </c>
      <c r="S22" s="32">
        <f t="shared" si="16"/>
        <v>47.703180212014132</v>
      </c>
      <c r="T22" s="33">
        <f t="shared" si="16"/>
        <v>44.925883694412775</v>
      </c>
      <c r="U22" s="34">
        <f t="shared" si="2"/>
        <v>46.292004634994207</v>
      </c>
    </row>
    <row r="23" spans="1:21" ht="15" customHeight="1" x14ac:dyDescent="0.15">
      <c r="A23" s="8" t="s">
        <v>106</v>
      </c>
      <c r="B23" s="12" t="s">
        <v>20</v>
      </c>
      <c r="C23" s="14" t="s">
        <v>184</v>
      </c>
      <c r="D23" s="76">
        <v>891</v>
      </c>
      <c r="E23" s="77">
        <v>952</v>
      </c>
      <c r="F23" s="20">
        <f>SUM(D23:E23)</f>
        <v>1843</v>
      </c>
      <c r="G23" s="18">
        <v>281</v>
      </c>
      <c r="H23" s="19">
        <v>282</v>
      </c>
      <c r="I23" s="20">
        <f t="shared" si="17"/>
        <v>563</v>
      </c>
      <c r="J23" s="29">
        <v>108</v>
      </c>
      <c r="K23" s="30">
        <v>118</v>
      </c>
      <c r="L23" s="19">
        <f t="shared" si="18"/>
        <v>226</v>
      </c>
      <c r="M23" s="27">
        <v>1</v>
      </c>
      <c r="N23" s="28">
        <v>0</v>
      </c>
      <c r="O23" s="19">
        <f>SUM(M23:N23)</f>
        <v>1</v>
      </c>
      <c r="P23" s="29">
        <f t="shared" si="15"/>
        <v>390</v>
      </c>
      <c r="Q23" s="30">
        <f t="shared" si="15"/>
        <v>400</v>
      </c>
      <c r="R23" s="31">
        <f t="shared" si="9"/>
        <v>790</v>
      </c>
      <c r="S23" s="32">
        <f t="shared" si="16"/>
        <v>43.771043771043772</v>
      </c>
      <c r="T23" s="33">
        <f t="shared" si="16"/>
        <v>42.016806722689076</v>
      </c>
      <c r="U23" s="34">
        <f t="shared" si="2"/>
        <v>42.864894194248507</v>
      </c>
    </row>
    <row r="24" spans="1:21" ht="15" customHeight="1" x14ac:dyDescent="0.15">
      <c r="A24" s="8" t="s">
        <v>107</v>
      </c>
      <c r="B24" s="12" t="s">
        <v>21</v>
      </c>
      <c r="C24" s="14" t="s">
        <v>185</v>
      </c>
      <c r="D24" s="76">
        <v>758</v>
      </c>
      <c r="E24" s="77">
        <v>792</v>
      </c>
      <c r="F24" s="20">
        <f>SUM(D24:E24)</f>
        <v>1550</v>
      </c>
      <c r="G24" s="35">
        <v>213</v>
      </c>
      <c r="H24" s="36">
        <v>185</v>
      </c>
      <c r="I24" s="43">
        <f t="shared" si="17"/>
        <v>398</v>
      </c>
      <c r="J24" s="29">
        <v>107</v>
      </c>
      <c r="K24" s="30">
        <v>131</v>
      </c>
      <c r="L24" s="19">
        <f t="shared" si="18"/>
        <v>238</v>
      </c>
      <c r="M24" s="27">
        <v>1</v>
      </c>
      <c r="N24" s="28">
        <v>0</v>
      </c>
      <c r="O24" s="19">
        <f>SUM(M24:N24)</f>
        <v>1</v>
      </c>
      <c r="P24" s="29">
        <f t="shared" si="15"/>
        <v>321</v>
      </c>
      <c r="Q24" s="30">
        <f t="shared" si="15"/>
        <v>316</v>
      </c>
      <c r="R24" s="31">
        <f t="shared" si="9"/>
        <v>637</v>
      </c>
      <c r="S24" s="32">
        <f t="shared" si="16"/>
        <v>42.348284960422163</v>
      </c>
      <c r="T24" s="33">
        <f t="shared" si="16"/>
        <v>39.898989898989903</v>
      </c>
      <c r="U24" s="34">
        <f t="shared" si="2"/>
        <v>41.096774193548384</v>
      </c>
    </row>
    <row r="25" spans="1:21" ht="15" customHeight="1" x14ac:dyDescent="0.15">
      <c r="A25" s="9"/>
      <c r="B25" s="87" t="s">
        <v>78</v>
      </c>
      <c r="C25" s="88"/>
      <c r="D25" s="37">
        <f>SUM(D20:D24)</f>
        <v>8118</v>
      </c>
      <c r="E25" s="38">
        <f>SUM(E20:E24)</f>
        <v>8077</v>
      </c>
      <c r="F25" s="39">
        <f t="shared" ref="F25:K25" si="19">SUM(F20:F24)</f>
        <v>16195</v>
      </c>
      <c r="G25" s="37">
        <f t="shared" si="19"/>
        <v>2236</v>
      </c>
      <c r="H25" s="38">
        <f t="shared" si="19"/>
        <v>1992</v>
      </c>
      <c r="I25" s="39">
        <f t="shared" si="19"/>
        <v>4228</v>
      </c>
      <c r="J25" s="37">
        <f t="shared" si="19"/>
        <v>1380</v>
      </c>
      <c r="K25" s="38">
        <f t="shared" si="19"/>
        <v>1506</v>
      </c>
      <c r="L25" s="39">
        <f t="shared" ref="L25:O25" si="20">SUM(L20:L24)</f>
        <v>2886</v>
      </c>
      <c r="M25" s="37">
        <f>SUM(M20:M24)</f>
        <v>17</v>
      </c>
      <c r="N25" s="38">
        <f>SUM(N20:N24)</f>
        <v>20</v>
      </c>
      <c r="O25" s="39">
        <f t="shared" si="20"/>
        <v>37</v>
      </c>
      <c r="P25" s="37">
        <f t="shared" si="7"/>
        <v>3633</v>
      </c>
      <c r="Q25" s="38">
        <f t="shared" si="8"/>
        <v>3518</v>
      </c>
      <c r="R25" s="39">
        <f t="shared" si="9"/>
        <v>7151</v>
      </c>
      <c r="S25" s="40">
        <f t="shared" si="0"/>
        <v>44.752402069475238</v>
      </c>
      <c r="T25" s="41">
        <f t="shared" si="1"/>
        <v>43.555775659279433</v>
      </c>
      <c r="U25" s="42">
        <f t="shared" si="2"/>
        <v>44.155603581352274</v>
      </c>
    </row>
    <row r="26" spans="1:21" ht="15" customHeight="1" x14ac:dyDescent="0.15">
      <c r="A26" s="8" t="s">
        <v>108</v>
      </c>
      <c r="B26" s="12" t="s">
        <v>22</v>
      </c>
      <c r="C26" s="14" t="s">
        <v>186</v>
      </c>
      <c r="D26" s="76">
        <v>423</v>
      </c>
      <c r="E26" s="77">
        <v>432</v>
      </c>
      <c r="F26" s="20">
        <f t="shared" ref="F26:F32" si="21">SUM(D26:E26)</f>
        <v>855</v>
      </c>
      <c r="G26" s="18">
        <v>127</v>
      </c>
      <c r="H26" s="19">
        <v>116</v>
      </c>
      <c r="I26" s="20">
        <f t="shared" ref="I26:I32" si="22">SUM(G26:H26)</f>
        <v>243</v>
      </c>
      <c r="J26" s="29">
        <v>82</v>
      </c>
      <c r="K26" s="30">
        <v>87</v>
      </c>
      <c r="L26" s="19">
        <f t="shared" ref="L26:L32" si="23">SUM(J26:K26)</f>
        <v>169</v>
      </c>
      <c r="M26" s="27">
        <v>0</v>
      </c>
      <c r="N26" s="28">
        <v>0</v>
      </c>
      <c r="O26" s="19">
        <f t="shared" ref="O26:O32" si="24">SUM(M26:N26)</f>
        <v>0</v>
      </c>
      <c r="P26" s="29">
        <f t="shared" si="7"/>
        <v>209</v>
      </c>
      <c r="Q26" s="30">
        <f t="shared" si="8"/>
        <v>203</v>
      </c>
      <c r="R26" s="31">
        <f t="shared" si="9"/>
        <v>412</v>
      </c>
      <c r="S26" s="32">
        <f t="shared" si="0"/>
        <v>49.408983451536642</v>
      </c>
      <c r="T26" s="33">
        <f t="shared" si="1"/>
        <v>46.99074074074074</v>
      </c>
      <c r="U26" s="34">
        <f t="shared" si="2"/>
        <v>48.187134502923982</v>
      </c>
    </row>
    <row r="27" spans="1:21" ht="15" customHeight="1" x14ac:dyDescent="0.15">
      <c r="A27" s="8" t="s">
        <v>109</v>
      </c>
      <c r="B27" s="12" t="s">
        <v>23</v>
      </c>
      <c r="C27" s="14" t="s">
        <v>187</v>
      </c>
      <c r="D27" s="76">
        <v>1188</v>
      </c>
      <c r="E27" s="77">
        <v>1197</v>
      </c>
      <c r="F27" s="20">
        <f t="shared" si="21"/>
        <v>2385</v>
      </c>
      <c r="G27" s="18">
        <v>333</v>
      </c>
      <c r="H27" s="19">
        <v>293</v>
      </c>
      <c r="I27" s="20">
        <f t="shared" si="22"/>
        <v>626</v>
      </c>
      <c r="J27" s="29">
        <v>151</v>
      </c>
      <c r="K27" s="30">
        <v>172</v>
      </c>
      <c r="L27" s="19">
        <f t="shared" si="23"/>
        <v>323</v>
      </c>
      <c r="M27" s="27">
        <v>7</v>
      </c>
      <c r="N27" s="28">
        <v>2</v>
      </c>
      <c r="O27" s="19">
        <f t="shared" si="24"/>
        <v>9</v>
      </c>
      <c r="P27" s="29">
        <f t="shared" si="7"/>
        <v>491</v>
      </c>
      <c r="Q27" s="30">
        <f t="shared" si="8"/>
        <v>467</v>
      </c>
      <c r="R27" s="31">
        <f t="shared" si="9"/>
        <v>958</v>
      </c>
      <c r="S27" s="32">
        <f t="shared" si="0"/>
        <v>41.329966329966325</v>
      </c>
      <c r="T27" s="33">
        <f t="shared" si="1"/>
        <v>39.014202172096908</v>
      </c>
      <c r="U27" s="34">
        <f t="shared" si="2"/>
        <v>40.167714884696018</v>
      </c>
    </row>
    <row r="28" spans="1:21" ht="15" customHeight="1" x14ac:dyDescent="0.15">
      <c r="A28" s="8" t="s">
        <v>110</v>
      </c>
      <c r="B28" s="12" t="s">
        <v>24</v>
      </c>
      <c r="C28" s="14" t="s">
        <v>245</v>
      </c>
      <c r="D28" s="76">
        <v>1793</v>
      </c>
      <c r="E28" s="77">
        <v>1814</v>
      </c>
      <c r="F28" s="20">
        <f t="shared" si="21"/>
        <v>3607</v>
      </c>
      <c r="G28" s="18">
        <v>526</v>
      </c>
      <c r="H28" s="19">
        <v>490</v>
      </c>
      <c r="I28" s="20">
        <f t="shared" si="22"/>
        <v>1016</v>
      </c>
      <c r="J28" s="29">
        <v>336</v>
      </c>
      <c r="K28" s="30">
        <v>342</v>
      </c>
      <c r="L28" s="19">
        <f t="shared" si="23"/>
        <v>678</v>
      </c>
      <c r="M28" s="27">
        <v>4</v>
      </c>
      <c r="N28" s="28">
        <v>4</v>
      </c>
      <c r="O28" s="19">
        <f t="shared" si="24"/>
        <v>8</v>
      </c>
      <c r="P28" s="29">
        <f t="shared" si="7"/>
        <v>866</v>
      </c>
      <c r="Q28" s="30">
        <f t="shared" si="8"/>
        <v>836</v>
      </c>
      <c r="R28" s="31">
        <f t="shared" si="9"/>
        <v>1702</v>
      </c>
      <c r="S28" s="32">
        <f t="shared" si="0"/>
        <v>48.298940323480203</v>
      </c>
      <c r="T28" s="33">
        <f t="shared" si="1"/>
        <v>46.085997794928332</v>
      </c>
      <c r="U28" s="34">
        <f t="shared" si="2"/>
        <v>47.186027169392844</v>
      </c>
    </row>
    <row r="29" spans="1:21" ht="15" customHeight="1" x14ac:dyDescent="0.15">
      <c r="A29" s="8" t="s">
        <v>111</v>
      </c>
      <c r="B29" s="12" t="s">
        <v>25</v>
      </c>
      <c r="C29" s="14" t="s">
        <v>188</v>
      </c>
      <c r="D29" s="76">
        <v>870</v>
      </c>
      <c r="E29" s="77">
        <v>863</v>
      </c>
      <c r="F29" s="20">
        <f t="shared" si="21"/>
        <v>1733</v>
      </c>
      <c r="G29" s="18">
        <v>207</v>
      </c>
      <c r="H29" s="19">
        <v>172</v>
      </c>
      <c r="I29" s="20">
        <f t="shared" si="22"/>
        <v>379</v>
      </c>
      <c r="J29" s="29">
        <v>109</v>
      </c>
      <c r="K29" s="30">
        <v>97</v>
      </c>
      <c r="L29" s="19">
        <f t="shared" si="23"/>
        <v>206</v>
      </c>
      <c r="M29" s="27">
        <v>5</v>
      </c>
      <c r="N29" s="28">
        <v>1</v>
      </c>
      <c r="O29" s="19">
        <f t="shared" si="24"/>
        <v>6</v>
      </c>
      <c r="P29" s="29">
        <f t="shared" si="7"/>
        <v>321</v>
      </c>
      <c r="Q29" s="30">
        <f t="shared" si="8"/>
        <v>270</v>
      </c>
      <c r="R29" s="31">
        <f t="shared" si="9"/>
        <v>591</v>
      </c>
      <c r="S29" s="32">
        <f t="shared" si="0"/>
        <v>36.896551724137936</v>
      </c>
      <c r="T29" s="33">
        <f t="shared" si="1"/>
        <v>31.286210892236383</v>
      </c>
      <c r="U29" s="34">
        <f t="shared" si="2"/>
        <v>34.102712060011541</v>
      </c>
    </row>
    <row r="30" spans="1:21" ht="15" customHeight="1" x14ac:dyDescent="0.15">
      <c r="A30" s="8" t="s">
        <v>112</v>
      </c>
      <c r="B30" s="12" t="s">
        <v>26</v>
      </c>
      <c r="C30" s="14" t="s">
        <v>189</v>
      </c>
      <c r="D30" s="76">
        <v>356</v>
      </c>
      <c r="E30" s="77">
        <v>366</v>
      </c>
      <c r="F30" s="20">
        <f t="shared" si="21"/>
        <v>722</v>
      </c>
      <c r="G30" s="18">
        <v>102</v>
      </c>
      <c r="H30" s="19">
        <v>95</v>
      </c>
      <c r="I30" s="20">
        <f t="shared" si="22"/>
        <v>197</v>
      </c>
      <c r="J30" s="29">
        <v>37</v>
      </c>
      <c r="K30" s="30">
        <v>44</v>
      </c>
      <c r="L30" s="19">
        <f t="shared" si="23"/>
        <v>81</v>
      </c>
      <c r="M30" s="27">
        <v>1</v>
      </c>
      <c r="N30" s="28">
        <v>1</v>
      </c>
      <c r="O30" s="19">
        <f t="shared" si="24"/>
        <v>2</v>
      </c>
      <c r="P30" s="29">
        <f t="shared" si="7"/>
        <v>140</v>
      </c>
      <c r="Q30" s="30">
        <f t="shared" si="8"/>
        <v>140</v>
      </c>
      <c r="R30" s="31">
        <f t="shared" si="9"/>
        <v>280</v>
      </c>
      <c r="S30" s="32">
        <f t="shared" si="0"/>
        <v>39.325842696629216</v>
      </c>
      <c r="T30" s="33">
        <f t="shared" si="1"/>
        <v>38.251366120218577</v>
      </c>
      <c r="U30" s="34">
        <f t="shared" si="2"/>
        <v>38.78116343490305</v>
      </c>
    </row>
    <row r="31" spans="1:21" ht="15" customHeight="1" x14ac:dyDescent="0.15">
      <c r="A31" s="8" t="s">
        <v>113</v>
      </c>
      <c r="B31" s="12" t="s">
        <v>27</v>
      </c>
      <c r="C31" s="14" t="s">
        <v>190</v>
      </c>
      <c r="D31" s="76">
        <v>750</v>
      </c>
      <c r="E31" s="77">
        <v>730</v>
      </c>
      <c r="F31" s="20">
        <f t="shared" si="21"/>
        <v>1480</v>
      </c>
      <c r="G31" s="18">
        <v>200</v>
      </c>
      <c r="H31" s="19">
        <v>166</v>
      </c>
      <c r="I31" s="20">
        <f t="shared" si="22"/>
        <v>366</v>
      </c>
      <c r="J31" s="29">
        <v>142</v>
      </c>
      <c r="K31" s="30">
        <v>144</v>
      </c>
      <c r="L31" s="19">
        <f t="shared" si="23"/>
        <v>286</v>
      </c>
      <c r="M31" s="27">
        <v>1</v>
      </c>
      <c r="N31" s="28">
        <v>2</v>
      </c>
      <c r="O31" s="19">
        <f t="shared" si="24"/>
        <v>3</v>
      </c>
      <c r="P31" s="29">
        <f t="shared" si="7"/>
        <v>343</v>
      </c>
      <c r="Q31" s="30">
        <f t="shared" si="8"/>
        <v>312</v>
      </c>
      <c r="R31" s="31">
        <f t="shared" si="9"/>
        <v>655</v>
      </c>
      <c r="S31" s="32">
        <f t="shared" si="0"/>
        <v>45.733333333333334</v>
      </c>
      <c r="T31" s="33">
        <f t="shared" si="1"/>
        <v>42.739726027397261</v>
      </c>
      <c r="U31" s="34">
        <f t="shared" si="2"/>
        <v>44.256756756756758</v>
      </c>
    </row>
    <row r="32" spans="1:21" ht="15" customHeight="1" x14ac:dyDescent="0.15">
      <c r="A32" s="8" t="s">
        <v>114</v>
      </c>
      <c r="B32" s="12" t="s">
        <v>28</v>
      </c>
      <c r="C32" s="14" t="s">
        <v>191</v>
      </c>
      <c r="D32" s="76">
        <v>2571</v>
      </c>
      <c r="E32" s="77">
        <v>2560</v>
      </c>
      <c r="F32" s="20">
        <f t="shared" si="21"/>
        <v>5131</v>
      </c>
      <c r="G32" s="18">
        <v>773</v>
      </c>
      <c r="H32" s="19">
        <v>702</v>
      </c>
      <c r="I32" s="20">
        <f t="shared" si="22"/>
        <v>1475</v>
      </c>
      <c r="J32" s="29">
        <v>492</v>
      </c>
      <c r="K32" s="30">
        <v>509</v>
      </c>
      <c r="L32" s="19">
        <f t="shared" si="23"/>
        <v>1001</v>
      </c>
      <c r="M32" s="27">
        <v>6</v>
      </c>
      <c r="N32" s="28">
        <v>5</v>
      </c>
      <c r="O32" s="19">
        <f t="shared" si="24"/>
        <v>11</v>
      </c>
      <c r="P32" s="29">
        <f t="shared" si="7"/>
        <v>1271</v>
      </c>
      <c r="Q32" s="30">
        <f t="shared" si="8"/>
        <v>1216</v>
      </c>
      <c r="R32" s="31">
        <f t="shared" si="9"/>
        <v>2487</v>
      </c>
      <c r="S32" s="32">
        <f t="shared" si="0"/>
        <v>49.436017113963437</v>
      </c>
      <c r="T32" s="33">
        <f t="shared" si="1"/>
        <v>47.5</v>
      </c>
      <c r="U32" s="34">
        <f t="shared" si="2"/>
        <v>48.470083804326642</v>
      </c>
    </row>
    <row r="33" spans="1:21" ht="15" customHeight="1" x14ac:dyDescent="0.15">
      <c r="A33" s="9"/>
      <c r="B33" s="87" t="s">
        <v>79</v>
      </c>
      <c r="C33" s="88"/>
      <c r="D33" s="37">
        <f>SUM(D26:D32)</f>
        <v>7951</v>
      </c>
      <c r="E33" s="38">
        <f t="shared" ref="E33:K33" si="25">SUM(E26:E32)</f>
        <v>7962</v>
      </c>
      <c r="F33" s="39">
        <f t="shared" si="25"/>
        <v>15913</v>
      </c>
      <c r="G33" s="37">
        <f t="shared" si="25"/>
        <v>2268</v>
      </c>
      <c r="H33" s="38">
        <f t="shared" si="25"/>
        <v>2034</v>
      </c>
      <c r="I33" s="39">
        <f t="shared" si="25"/>
        <v>4302</v>
      </c>
      <c r="J33" s="37">
        <f t="shared" si="25"/>
        <v>1349</v>
      </c>
      <c r="K33" s="38">
        <f t="shared" si="25"/>
        <v>1395</v>
      </c>
      <c r="L33" s="39">
        <f t="shared" ref="L33:O33" si="26">SUM(L26:L32)</f>
        <v>2744</v>
      </c>
      <c r="M33" s="37">
        <f>SUM(M26:M32)</f>
        <v>24</v>
      </c>
      <c r="N33" s="38">
        <f t="shared" ref="N33" si="27">SUM(N26:N32)</f>
        <v>15</v>
      </c>
      <c r="O33" s="39">
        <f t="shared" si="26"/>
        <v>39</v>
      </c>
      <c r="P33" s="37">
        <f t="shared" si="7"/>
        <v>3641</v>
      </c>
      <c r="Q33" s="38">
        <f t="shared" si="8"/>
        <v>3444</v>
      </c>
      <c r="R33" s="39">
        <f t="shared" si="9"/>
        <v>7085</v>
      </c>
      <c r="S33" s="40">
        <f t="shared" si="0"/>
        <v>45.792982014840902</v>
      </c>
      <c r="T33" s="41">
        <f t="shared" si="1"/>
        <v>43.255463451394121</v>
      </c>
      <c r="U33" s="42">
        <f t="shared" si="2"/>
        <v>44.523345692201346</v>
      </c>
    </row>
    <row r="34" spans="1:21" ht="15" customHeight="1" x14ac:dyDescent="0.15">
      <c r="A34" s="8" t="s">
        <v>115</v>
      </c>
      <c r="B34" s="12" t="s">
        <v>29</v>
      </c>
      <c r="C34" s="14" t="s">
        <v>192</v>
      </c>
      <c r="D34" s="76">
        <v>3066</v>
      </c>
      <c r="E34" s="77">
        <v>3104</v>
      </c>
      <c r="F34" s="20">
        <f>SUM(D34:E34)</f>
        <v>6170</v>
      </c>
      <c r="G34" s="18">
        <v>764</v>
      </c>
      <c r="H34" s="19">
        <v>767</v>
      </c>
      <c r="I34" s="20">
        <f>SUM(G34:H34)</f>
        <v>1531</v>
      </c>
      <c r="J34" s="29">
        <v>527</v>
      </c>
      <c r="K34" s="30">
        <v>595</v>
      </c>
      <c r="L34" s="19">
        <f>SUM(J34:K34)</f>
        <v>1122</v>
      </c>
      <c r="M34" s="27">
        <v>6</v>
      </c>
      <c r="N34" s="28">
        <v>12</v>
      </c>
      <c r="O34" s="19">
        <f>SUM(M34:N34)</f>
        <v>18</v>
      </c>
      <c r="P34" s="29">
        <f t="shared" si="7"/>
        <v>1297</v>
      </c>
      <c r="Q34" s="30">
        <f t="shared" si="8"/>
        <v>1374</v>
      </c>
      <c r="R34" s="31">
        <f t="shared" si="9"/>
        <v>2671</v>
      </c>
      <c r="S34" s="32">
        <f t="shared" si="0"/>
        <v>42.302674494455317</v>
      </c>
      <c r="T34" s="33">
        <f t="shared" si="1"/>
        <v>44.265463917525771</v>
      </c>
      <c r="U34" s="34">
        <f t="shared" si="2"/>
        <v>43.29011345218801</v>
      </c>
    </row>
    <row r="35" spans="1:21" ht="15" customHeight="1" x14ac:dyDescent="0.15">
      <c r="A35" s="8" t="s">
        <v>116</v>
      </c>
      <c r="B35" s="12" t="s">
        <v>30</v>
      </c>
      <c r="C35" s="14" t="s">
        <v>193</v>
      </c>
      <c r="D35" s="76">
        <v>804</v>
      </c>
      <c r="E35" s="77">
        <v>819</v>
      </c>
      <c r="F35" s="20">
        <f t="shared" ref="F35:F56" si="28">SUM(D35:E35)</f>
        <v>1623</v>
      </c>
      <c r="G35" s="18">
        <v>208</v>
      </c>
      <c r="H35" s="19">
        <v>206</v>
      </c>
      <c r="I35" s="20">
        <f t="shared" ref="I35:I56" si="29">SUM(G35:H35)</f>
        <v>414</v>
      </c>
      <c r="J35" s="29">
        <v>115</v>
      </c>
      <c r="K35" s="30">
        <v>126</v>
      </c>
      <c r="L35" s="19">
        <f t="shared" ref="L35:L56" si="30">SUM(J35:K35)</f>
        <v>241</v>
      </c>
      <c r="M35" s="27">
        <v>1</v>
      </c>
      <c r="N35" s="28">
        <v>1</v>
      </c>
      <c r="O35" s="19">
        <f t="shared" ref="O35:O56" si="31">SUM(M35:N35)</f>
        <v>2</v>
      </c>
      <c r="P35" s="29">
        <f t="shared" si="7"/>
        <v>324</v>
      </c>
      <c r="Q35" s="30">
        <f t="shared" si="8"/>
        <v>333</v>
      </c>
      <c r="R35" s="31">
        <f t="shared" si="9"/>
        <v>657</v>
      </c>
      <c r="S35" s="32">
        <f t="shared" ref="S35:S66" si="32">P35/D35*100</f>
        <v>40.298507462686565</v>
      </c>
      <c r="T35" s="33">
        <f t="shared" ref="T35:T66" si="33">Q35/E35*100</f>
        <v>40.659340659340657</v>
      </c>
      <c r="U35" s="34">
        <f t="shared" ref="U35:U66" si="34">R35/F35*100</f>
        <v>40.480591497227358</v>
      </c>
    </row>
    <row r="36" spans="1:21" ht="15" customHeight="1" x14ac:dyDescent="0.15">
      <c r="A36" s="8" t="s">
        <v>117</v>
      </c>
      <c r="B36" s="12" t="s">
        <v>31</v>
      </c>
      <c r="C36" s="14" t="s">
        <v>194</v>
      </c>
      <c r="D36" s="76">
        <v>2091</v>
      </c>
      <c r="E36" s="77">
        <v>1976</v>
      </c>
      <c r="F36" s="20">
        <f t="shared" si="28"/>
        <v>4067</v>
      </c>
      <c r="G36" s="18">
        <v>554</v>
      </c>
      <c r="H36" s="19">
        <v>484</v>
      </c>
      <c r="I36" s="20">
        <f t="shared" si="29"/>
        <v>1038</v>
      </c>
      <c r="J36" s="29">
        <v>382</v>
      </c>
      <c r="K36" s="30">
        <v>372</v>
      </c>
      <c r="L36" s="19">
        <f t="shared" si="30"/>
        <v>754</v>
      </c>
      <c r="M36" s="27">
        <v>4</v>
      </c>
      <c r="N36" s="28">
        <v>4</v>
      </c>
      <c r="O36" s="19">
        <f t="shared" si="31"/>
        <v>8</v>
      </c>
      <c r="P36" s="29">
        <f t="shared" si="7"/>
        <v>940</v>
      </c>
      <c r="Q36" s="30">
        <f t="shared" si="8"/>
        <v>860</v>
      </c>
      <c r="R36" s="31">
        <f t="shared" si="9"/>
        <v>1800</v>
      </c>
      <c r="S36" s="32">
        <f t="shared" si="32"/>
        <v>44.95456719273075</v>
      </c>
      <c r="T36" s="33">
        <f t="shared" si="33"/>
        <v>43.522267206477736</v>
      </c>
      <c r="U36" s="34">
        <f t="shared" si="34"/>
        <v>44.258667322350625</v>
      </c>
    </row>
    <row r="37" spans="1:21" ht="15" customHeight="1" x14ac:dyDescent="0.15">
      <c r="A37" s="8" t="s">
        <v>118</v>
      </c>
      <c r="B37" s="12" t="s">
        <v>32</v>
      </c>
      <c r="C37" s="14" t="s">
        <v>195</v>
      </c>
      <c r="D37" s="76">
        <v>784</v>
      </c>
      <c r="E37" s="77">
        <v>783</v>
      </c>
      <c r="F37" s="20">
        <f t="shared" si="28"/>
        <v>1567</v>
      </c>
      <c r="G37" s="18">
        <v>293</v>
      </c>
      <c r="H37" s="19">
        <v>263</v>
      </c>
      <c r="I37" s="20">
        <f t="shared" si="29"/>
        <v>556</v>
      </c>
      <c r="J37" s="29">
        <v>118</v>
      </c>
      <c r="K37" s="30">
        <v>117</v>
      </c>
      <c r="L37" s="19">
        <f t="shared" si="30"/>
        <v>235</v>
      </c>
      <c r="M37" s="27">
        <v>2</v>
      </c>
      <c r="N37" s="28">
        <v>3</v>
      </c>
      <c r="O37" s="19">
        <f t="shared" si="31"/>
        <v>5</v>
      </c>
      <c r="P37" s="29">
        <f t="shared" si="7"/>
        <v>413</v>
      </c>
      <c r="Q37" s="30">
        <f t="shared" si="8"/>
        <v>383</v>
      </c>
      <c r="R37" s="31">
        <f t="shared" si="9"/>
        <v>796</v>
      </c>
      <c r="S37" s="32">
        <f t="shared" si="32"/>
        <v>52.678571428571431</v>
      </c>
      <c r="T37" s="33">
        <f t="shared" si="33"/>
        <v>48.914431673052363</v>
      </c>
      <c r="U37" s="34">
        <f t="shared" si="34"/>
        <v>50.797702616464576</v>
      </c>
    </row>
    <row r="38" spans="1:21" ht="15" customHeight="1" x14ac:dyDescent="0.15">
      <c r="A38" s="8" t="s">
        <v>119</v>
      </c>
      <c r="B38" s="12" t="s">
        <v>33</v>
      </c>
      <c r="C38" s="14" t="s">
        <v>196</v>
      </c>
      <c r="D38" s="76">
        <v>553</v>
      </c>
      <c r="E38" s="77">
        <v>532</v>
      </c>
      <c r="F38" s="20">
        <f t="shared" si="28"/>
        <v>1085</v>
      </c>
      <c r="G38" s="18">
        <v>154</v>
      </c>
      <c r="H38" s="19">
        <v>134</v>
      </c>
      <c r="I38" s="20">
        <f t="shared" si="29"/>
        <v>288</v>
      </c>
      <c r="J38" s="29">
        <v>108</v>
      </c>
      <c r="K38" s="30">
        <v>101</v>
      </c>
      <c r="L38" s="19">
        <f t="shared" si="30"/>
        <v>209</v>
      </c>
      <c r="M38" s="27">
        <v>1</v>
      </c>
      <c r="N38" s="28">
        <v>3</v>
      </c>
      <c r="O38" s="19">
        <f t="shared" si="31"/>
        <v>4</v>
      </c>
      <c r="P38" s="29">
        <f t="shared" si="7"/>
        <v>263</v>
      </c>
      <c r="Q38" s="30">
        <f t="shared" si="8"/>
        <v>238</v>
      </c>
      <c r="R38" s="31">
        <f t="shared" si="9"/>
        <v>501</v>
      </c>
      <c r="S38" s="32">
        <f t="shared" si="32"/>
        <v>47.55877034358047</v>
      </c>
      <c r="T38" s="33">
        <f t="shared" si="33"/>
        <v>44.736842105263158</v>
      </c>
      <c r="U38" s="34">
        <f t="shared" si="34"/>
        <v>46.175115207373274</v>
      </c>
    </row>
    <row r="39" spans="1:21" ht="15" customHeight="1" x14ac:dyDescent="0.15">
      <c r="A39" s="8" t="s">
        <v>120</v>
      </c>
      <c r="B39" s="12" t="s">
        <v>34</v>
      </c>
      <c r="C39" s="14" t="s">
        <v>197</v>
      </c>
      <c r="D39" s="76">
        <v>432</v>
      </c>
      <c r="E39" s="77">
        <v>409</v>
      </c>
      <c r="F39" s="20">
        <f t="shared" si="28"/>
        <v>841</v>
      </c>
      <c r="G39" s="18">
        <v>106</v>
      </c>
      <c r="H39" s="19">
        <v>110</v>
      </c>
      <c r="I39" s="20">
        <f t="shared" si="29"/>
        <v>216</v>
      </c>
      <c r="J39" s="29">
        <v>36</v>
      </c>
      <c r="K39" s="30">
        <v>39</v>
      </c>
      <c r="L39" s="19">
        <f t="shared" si="30"/>
        <v>75</v>
      </c>
      <c r="M39" s="27">
        <v>1</v>
      </c>
      <c r="N39" s="28">
        <v>3</v>
      </c>
      <c r="O39" s="19">
        <f t="shared" si="31"/>
        <v>4</v>
      </c>
      <c r="P39" s="29">
        <f t="shared" si="7"/>
        <v>143</v>
      </c>
      <c r="Q39" s="30">
        <f t="shared" si="8"/>
        <v>152</v>
      </c>
      <c r="R39" s="31">
        <f t="shared" si="9"/>
        <v>295</v>
      </c>
      <c r="S39" s="32">
        <f t="shared" si="32"/>
        <v>33.101851851851855</v>
      </c>
      <c r="T39" s="33">
        <f t="shared" si="33"/>
        <v>37.163814180929094</v>
      </c>
      <c r="U39" s="34">
        <f t="shared" si="34"/>
        <v>35.077288941736029</v>
      </c>
    </row>
    <row r="40" spans="1:21" ht="15" customHeight="1" x14ac:dyDescent="0.15">
      <c r="A40" s="8" t="s">
        <v>121</v>
      </c>
      <c r="B40" s="12" t="s">
        <v>35</v>
      </c>
      <c r="C40" s="14" t="s">
        <v>198</v>
      </c>
      <c r="D40" s="76">
        <v>389</v>
      </c>
      <c r="E40" s="77">
        <v>392</v>
      </c>
      <c r="F40" s="20">
        <f t="shared" si="28"/>
        <v>781</v>
      </c>
      <c r="G40" s="18">
        <v>151</v>
      </c>
      <c r="H40" s="19">
        <v>120</v>
      </c>
      <c r="I40" s="20">
        <f t="shared" si="29"/>
        <v>271</v>
      </c>
      <c r="J40" s="29">
        <v>41</v>
      </c>
      <c r="K40" s="30">
        <v>46</v>
      </c>
      <c r="L40" s="19">
        <f t="shared" si="30"/>
        <v>87</v>
      </c>
      <c r="M40" s="27">
        <v>0</v>
      </c>
      <c r="N40" s="28">
        <v>0</v>
      </c>
      <c r="O40" s="19">
        <f t="shared" si="31"/>
        <v>0</v>
      </c>
      <c r="P40" s="29">
        <f t="shared" si="7"/>
        <v>192</v>
      </c>
      <c r="Q40" s="30">
        <f t="shared" si="8"/>
        <v>166</v>
      </c>
      <c r="R40" s="31">
        <f t="shared" si="9"/>
        <v>358</v>
      </c>
      <c r="S40" s="32">
        <f t="shared" si="32"/>
        <v>49.357326478149098</v>
      </c>
      <c r="T40" s="33">
        <f t="shared" si="33"/>
        <v>42.346938775510203</v>
      </c>
      <c r="U40" s="34">
        <f t="shared" si="34"/>
        <v>45.838668373879642</v>
      </c>
    </row>
    <row r="41" spans="1:21" ht="15" customHeight="1" x14ac:dyDescent="0.15">
      <c r="A41" s="8" t="s">
        <v>122</v>
      </c>
      <c r="B41" s="12" t="s">
        <v>36</v>
      </c>
      <c r="C41" s="14" t="s">
        <v>199</v>
      </c>
      <c r="D41" s="76">
        <v>3342</v>
      </c>
      <c r="E41" s="77">
        <v>3390</v>
      </c>
      <c r="F41" s="20">
        <f t="shared" si="28"/>
        <v>6732</v>
      </c>
      <c r="G41" s="18">
        <v>928</v>
      </c>
      <c r="H41" s="19">
        <v>865</v>
      </c>
      <c r="I41" s="20">
        <f t="shared" si="29"/>
        <v>1793</v>
      </c>
      <c r="J41" s="29">
        <v>709</v>
      </c>
      <c r="K41" s="30">
        <v>772</v>
      </c>
      <c r="L41" s="19">
        <f t="shared" si="30"/>
        <v>1481</v>
      </c>
      <c r="M41" s="27">
        <v>4</v>
      </c>
      <c r="N41" s="28">
        <v>7</v>
      </c>
      <c r="O41" s="19">
        <f t="shared" si="31"/>
        <v>11</v>
      </c>
      <c r="P41" s="29">
        <f t="shared" si="7"/>
        <v>1641</v>
      </c>
      <c r="Q41" s="30">
        <f t="shared" si="8"/>
        <v>1644</v>
      </c>
      <c r="R41" s="31">
        <f t="shared" si="9"/>
        <v>3285</v>
      </c>
      <c r="S41" s="32">
        <f t="shared" si="32"/>
        <v>49.10233393177738</v>
      </c>
      <c r="T41" s="33">
        <f t="shared" si="33"/>
        <v>48.495575221238937</v>
      </c>
      <c r="U41" s="34">
        <f t="shared" si="34"/>
        <v>48.796791443850267</v>
      </c>
    </row>
    <row r="42" spans="1:21" ht="15" customHeight="1" x14ac:dyDescent="0.15">
      <c r="A42" s="8" t="s">
        <v>123</v>
      </c>
      <c r="B42" s="12" t="s">
        <v>37</v>
      </c>
      <c r="C42" s="14" t="s">
        <v>247</v>
      </c>
      <c r="D42" s="76">
        <v>233</v>
      </c>
      <c r="E42" s="77">
        <v>250</v>
      </c>
      <c r="F42" s="20">
        <f t="shared" si="28"/>
        <v>483</v>
      </c>
      <c r="G42" s="18">
        <v>71</v>
      </c>
      <c r="H42" s="19">
        <v>55</v>
      </c>
      <c r="I42" s="20">
        <f t="shared" si="29"/>
        <v>126</v>
      </c>
      <c r="J42" s="29">
        <v>42</v>
      </c>
      <c r="K42" s="30">
        <v>55</v>
      </c>
      <c r="L42" s="19">
        <f t="shared" si="30"/>
        <v>97</v>
      </c>
      <c r="M42" s="27">
        <v>2</v>
      </c>
      <c r="N42" s="28">
        <v>2</v>
      </c>
      <c r="O42" s="19">
        <f t="shared" si="31"/>
        <v>4</v>
      </c>
      <c r="P42" s="29">
        <f t="shared" si="7"/>
        <v>115</v>
      </c>
      <c r="Q42" s="30">
        <f t="shared" si="8"/>
        <v>112</v>
      </c>
      <c r="R42" s="31">
        <f t="shared" si="9"/>
        <v>227</v>
      </c>
      <c r="S42" s="32">
        <f t="shared" si="32"/>
        <v>49.356223175965667</v>
      </c>
      <c r="T42" s="33">
        <f t="shared" si="33"/>
        <v>44.800000000000004</v>
      </c>
      <c r="U42" s="34">
        <f t="shared" si="34"/>
        <v>46.997929606625263</v>
      </c>
    </row>
    <row r="43" spans="1:21" ht="15" customHeight="1" x14ac:dyDescent="0.15">
      <c r="A43" s="8" t="s">
        <v>124</v>
      </c>
      <c r="B43" s="12" t="s">
        <v>38</v>
      </c>
      <c r="C43" s="14" t="s">
        <v>200</v>
      </c>
      <c r="D43" s="76">
        <v>398</v>
      </c>
      <c r="E43" s="77">
        <v>426</v>
      </c>
      <c r="F43" s="20">
        <f t="shared" si="28"/>
        <v>824</v>
      </c>
      <c r="G43" s="18">
        <v>114</v>
      </c>
      <c r="H43" s="19">
        <v>101</v>
      </c>
      <c r="I43" s="20">
        <f t="shared" si="29"/>
        <v>215</v>
      </c>
      <c r="J43" s="29">
        <v>75</v>
      </c>
      <c r="K43" s="30">
        <v>78</v>
      </c>
      <c r="L43" s="19">
        <f t="shared" si="30"/>
        <v>153</v>
      </c>
      <c r="M43" s="27">
        <v>2</v>
      </c>
      <c r="N43" s="28">
        <v>0</v>
      </c>
      <c r="O43" s="19">
        <f t="shared" si="31"/>
        <v>2</v>
      </c>
      <c r="P43" s="29">
        <f t="shared" si="7"/>
        <v>191</v>
      </c>
      <c r="Q43" s="30">
        <f t="shared" si="8"/>
        <v>179</v>
      </c>
      <c r="R43" s="31">
        <f t="shared" si="9"/>
        <v>370</v>
      </c>
      <c r="S43" s="32">
        <f t="shared" si="32"/>
        <v>47.989949748743719</v>
      </c>
      <c r="T43" s="33">
        <f t="shared" si="33"/>
        <v>42.018779342723008</v>
      </c>
      <c r="U43" s="34">
        <f t="shared" si="34"/>
        <v>44.902912621359228</v>
      </c>
    </row>
    <row r="44" spans="1:21" ht="15" customHeight="1" x14ac:dyDescent="0.15">
      <c r="A44" s="8" t="s">
        <v>125</v>
      </c>
      <c r="B44" s="12" t="s">
        <v>39</v>
      </c>
      <c r="C44" s="14" t="s">
        <v>201</v>
      </c>
      <c r="D44" s="76">
        <v>1826</v>
      </c>
      <c r="E44" s="77">
        <v>1763</v>
      </c>
      <c r="F44" s="20">
        <f t="shared" si="28"/>
        <v>3589</v>
      </c>
      <c r="G44" s="18">
        <v>728</v>
      </c>
      <c r="H44" s="19">
        <v>648</v>
      </c>
      <c r="I44" s="20">
        <f t="shared" si="29"/>
        <v>1376</v>
      </c>
      <c r="J44" s="29">
        <v>361</v>
      </c>
      <c r="K44" s="30">
        <v>406</v>
      </c>
      <c r="L44" s="19">
        <f t="shared" si="30"/>
        <v>767</v>
      </c>
      <c r="M44" s="27">
        <v>7</v>
      </c>
      <c r="N44" s="28">
        <v>4</v>
      </c>
      <c r="O44" s="19">
        <f t="shared" si="31"/>
        <v>11</v>
      </c>
      <c r="P44" s="29">
        <f t="shared" si="7"/>
        <v>1096</v>
      </c>
      <c r="Q44" s="30">
        <f t="shared" si="8"/>
        <v>1058</v>
      </c>
      <c r="R44" s="31">
        <f t="shared" si="9"/>
        <v>2154</v>
      </c>
      <c r="S44" s="32">
        <f t="shared" si="32"/>
        <v>60.021905805038337</v>
      </c>
      <c r="T44" s="33">
        <f t="shared" si="33"/>
        <v>60.011344299489508</v>
      </c>
      <c r="U44" s="34">
        <f t="shared" si="34"/>
        <v>60.016717748676506</v>
      </c>
    </row>
    <row r="45" spans="1:21" ht="15" customHeight="1" x14ac:dyDescent="0.15">
      <c r="A45" s="8" t="s">
        <v>126</v>
      </c>
      <c r="B45" s="12" t="s">
        <v>40</v>
      </c>
      <c r="C45" s="14" t="s">
        <v>202</v>
      </c>
      <c r="D45" s="76">
        <v>776</v>
      </c>
      <c r="E45" s="77">
        <v>802</v>
      </c>
      <c r="F45" s="20">
        <f t="shared" si="28"/>
        <v>1578</v>
      </c>
      <c r="G45" s="18">
        <v>207</v>
      </c>
      <c r="H45" s="19">
        <v>194</v>
      </c>
      <c r="I45" s="20">
        <f t="shared" si="29"/>
        <v>401</v>
      </c>
      <c r="J45" s="29">
        <v>154</v>
      </c>
      <c r="K45" s="30">
        <v>164</v>
      </c>
      <c r="L45" s="19">
        <f t="shared" si="30"/>
        <v>318</v>
      </c>
      <c r="M45" s="27">
        <v>4</v>
      </c>
      <c r="N45" s="28">
        <v>7</v>
      </c>
      <c r="O45" s="19">
        <f t="shared" si="31"/>
        <v>11</v>
      </c>
      <c r="P45" s="29">
        <f t="shared" si="7"/>
        <v>365</v>
      </c>
      <c r="Q45" s="30">
        <f t="shared" si="8"/>
        <v>365</v>
      </c>
      <c r="R45" s="31">
        <f t="shared" si="9"/>
        <v>730</v>
      </c>
      <c r="S45" s="32">
        <f t="shared" si="32"/>
        <v>47.036082474226802</v>
      </c>
      <c r="T45" s="33">
        <f t="shared" si="33"/>
        <v>45.511221945137159</v>
      </c>
      <c r="U45" s="34">
        <f t="shared" si="34"/>
        <v>46.261089987325725</v>
      </c>
    </row>
    <row r="46" spans="1:21" ht="15" customHeight="1" x14ac:dyDescent="0.15">
      <c r="A46" s="8" t="s">
        <v>127</v>
      </c>
      <c r="B46" s="12" t="s">
        <v>41</v>
      </c>
      <c r="C46" s="14" t="s">
        <v>203</v>
      </c>
      <c r="D46" s="76">
        <v>3600</v>
      </c>
      <c r="E46" s="77">
        <v>3617</v>
      </c>
      <c r="F46" s="20">
        <f t="shared" si="28"/>
        <v>7217</v>
      </c>
      <c r="G46" s="18">
        <v>1098</v>
      </c>
      <c r="H46" s="19">
        <v>1024</v>
      </c>
      <c r="I46" s="20">
        <f t="shared" si="29"/>
        <v>2122</v>
      </c>
      <c r="J46" s="29">
        <v>1034</v>
      </c>
      <c r="K46" s="30">
        <v>1120</v>
      </c>
      <c r="L46" s="19">
        <f t="shared" si="30"/>
        <v>2154</v>
      </c>
      <c r="M46" s="27">
        <v>11</v>
      </c>
      <c r="N46" s="28">
        <v>9</v>
      </c>
      <c r="O46" s="19">
        <f t="shared" si="31"/>
        <v>20</v>
      </c>
      <c r="P46" s="29">
        <f t="shared" si="7"/>
        <v>2143</v>
      </c>
      <c r="Q46" s="30">
        <f t="shared" si="8"/>
        <v>2153</v>
      </c>
      <c r="R46" s="31">
        <f t="shared" si="9"/>
        <v>4296</v>
      </c>
      <c r="S46" s="32">
        <f t="shared" si="32"/>
        <v>59.527777777777779</v>
      </c>
      <c r="T46" s="33">
        <f t="shared" si="33"/>
        <v>59.524467790987003</v>
      </c>
      <c r="U46" s="34">
        <f t="shared" si="34"/>
        <v>59.526118885963697</v>
      </c>
    </row>
    <row r="47" spans="1:21" ht="15" customHeight="1" x14ac:dyDescent="0.15">
      <c r="A47" s="8" t="s">
        <v>128</v>
      </c>
      <c r="B47" s="12" t="s">
        <v>42</v>
      </c>
      <c r="C47" s="14" t="s">
        <v>204</v>
      </c>
      <c r="D47" s="76">
        <v>3644</v>
      </c>
      <c r="E47" s="77">
        <v>2535</v>
      </c>
      <c r="F47" s="20">
        <f t="shared" si="28"/>
        <v>6179</v>
      </c>
      <c r="G47" s="18">
        <v>1180</v>
      </c>
      <c r="H47" s="19">
        <v>839</v>
      </c>
      <c r="I47" s="20">
        <f t="shared" si="29"/>
        <v>2019</v>
      </c>
      <c r="J47" s="29">
        <v>645</v>
      </c>
      <c r="K47" s="30">
        <v>542</v>
      </c>
      <c r="L47" s="19">
        <f t="shared" si="30"/>
        <v>1187</v>
      </c>
      <c r="M47" s="27">
        <v>24</v>
      </c>
      <c r="N47" s="28">
        <v>16</v>
      </c>
      <c r="O47" s="19">
        <f t="shared" si="31"/>
        <v>40</v>
      </c>
      <c r="P47" s="29">
        <f t="shared" si="7"/>
        <v>1849</v>
      </c>
      <c r="Q47" s="30">
        <f t="shared" si="8"/>
        <v>1397</v>
      </c>
      <c r="R47" s="31">
        <f t="shared" si="9"/>
        <v>3246</v>
      </c>
      <c r="S47" s="32">
        <f t="shared" si="32"/>
        <v>50.740944017563116</v>
      </c>
      <c r="T47" s="33">
        <f t="shared" si="33"/>
        <v>55.108481262327416</v>
      </c>
      <c r="U47" s="34">
        <f t="shared" si="34"/>
        <v>52.532772293251341</v>
      </c>
    </row>
    <row r="48" spans="1:21" ht="15" customHeight="1" x14ac:dyDescent="0.15">
      <c r="A48" s="8" t="s">
        <v>129</v>
      </c>
      <c r="B48" s="12" t="s">
        <v>43</v>
      </c>
      <c r="C48" s="14" t="s">
        <v>205</v>
      </c>
      <c r="D48" s="76">
        <v>920</v>
      </c>
      <c r="E48" s="77">
        <v>857</v>
      </c>
      <c r="F48" s="20">
        <f t="shared" si="28"/>
        <v>1777</v>
      </c>
      <c r="G48" s="18">
        <v>284</v>
      </c>
      <c r="H48" s="19">
        <v>254</v>
      </c>
      <c r="I48" s="20">
        <f t="shared" si="29"/>
        <v>538</v>
      </c>
      <c r="J48" s="29">
        <v>171</v>
      </c>
      <c r="K48" s="30">
        <v>145</v>
      </c>
      <c r="L48" s="19">
        <f t="shared" si="30"/>
        <v>316</v>
      </c>
      <c r="M48" s="27">
        <v>2</v>
      </c>
      <c r="N48" s="28">
        <v>7</v>
      </c>
      <c r="O48" s="19">
        <f t="shared" si="31"/>
        <v>9</v>
      </c>
      <c r="P48" s="29">
        <f t="shared" si="7"/>
        <v>457</v>
      </c>
      <c r="Q48" s="30">
        <f t="shared" si="8"/>
        <v>406</v>
      </c>
      <c r="R48" s="31">
        <f t="shared" si="9"/>
        <v>863</v>
      </c>
      <c r="S48" s="32">
        <f t="shared" si="32"/>
        <v>49.673913043478265</v>
      </c>
      <c r="T48" s="33">
        <f t="shared" si="33"/>
        <v>47.374562427071176</v>
      </c>
      <c r="U48" s="34">
        <f t="shared" si="34"/>
        <v>48.564997186268997</v>
      </c>
    </row>
    <row r="49" spans="1:21" ht="15" customHeight="1" x14ac:dyDescent="0.15">
      <c r="A49" s="8" t="s">
        <v>130</v>
      </c>
      <c r="B49" s="12" t="s">
        <v>44</v>
      </c>
      <c r="C49" s="14" t="s">
        <v>206</v>
      </c>
      <c r="D49" s="76">
        <v>1879</v>
      </c>
      <c r="E49" s="77">
        <v>1901</v>
      </c>
      <c r="F49" s="20">
        <f t="shared" si="28"/>
        <v>3780</v>
      </c>
      <c r="G49" s="18">
        <v>623</v>
      </c>
      <c r="H49" s="19">
        <v>576</v>
      </c>
      <c r="I49" s="20">
        <f t="shared" si="29"/>
        <v>1199</v>
      </c>
      <c r="J49" s="29">
        <v>301</v>
      </c>
      <c r="K49" s="30">
        <v>373</v>
      </c>
      <c r="L49" s="19">
        <f t="shared" si="30"/>
        <v>674</v>
      </c>
      <c r="M49" s="27">
        <v>6</v>
      </c>
      <c r="N49" s="28">
        <v>6</v>
      </c>
      <c r="O49" s="19">
        <f t="shared" si="31"/>
        <v>12</v>
      </c>
      <c r="P49" s="29">
        <f t="shared" si="7"/>
        <v>930</v>
      </c>
      <c r="Q49" s="30">
        <f t="shared" si="8"/>
        <v>955</v>
      </c>
      <c r="R49" s="31">
        <f t="shared" si="9"/>
        <v>1885</v>
      </c>
      <c r="S49" s="32">
        <f t="shared" si="32"/>
        <v>49.4944119212347</v>
      </c>
      <c r="T49" s="33">
        <f t="shared" si="33"/>
        <v>50.236717517096267</v>
      </c>
      <c r="U49" s="34">
        <f t="shared" si="34"/>
        <v>49.867724867724867</v>
      </c>
    </row>
    <row r="50" spans="1:21" ht="15" customHeight="1" x14ac:dyDescent="0.15">
      <c r="A50" s="8" t="s">
        <v>131</v>
      </c>
      <c r="B50" s="12" t="s">
        <v>45</v>
      </c>
      <c r="C50" s="14" t="s">
        <v>207</v>
      </c>
      <c r="D50" s="76">
        <v>1716</v>
      </c>
      <c r="E50" s="77">
        <v>1627</v>
      </c>
      <c r="F50" s="20">
        <f t="shared" si="28"/>
        <v>3343</v>
      </c>
      <c r="G50" s="18">
        <v>669</v>
      </c>
      <c r="H50" s="19">
        <v>586</v>
      </c>
      <c r="I50" s="20">
        <f t="shared" si="29"/>
        <v>1255</v>
      </c>
      <c r="J50" s="29">
        <v>275</v>
      </c>
      <c r="K50" s="30">
        <v>296</v>
      </c>
      <c r="L50" s="19">
        <f t="shared" si="30"/>
        <v>571</v>
      </c>
      <c r="M50" s="27">
        <v>8</v>
      </c>
      <c r="N50" s="28">
        <v>6</v>
      </c>
      <c r="O50" s="19">
        <f t="shared" si="31"/>
        <v>14</v>
      </c>
      <c r="P50" s="29">
        <f t="shared" si="7"/>
        <v>952</v>
      </c>
      <c r="Q50" s="30">
        <f t="shared" si="8"/>
        <v>888</v>
      </c>
      <c r="R50" s="31">
        <f t="shared" si="9"/>
        <v>1840</v>
      </c>
      <c r="S50" s="32">
        <f t="shared" si="32"/>
        <v>55.477855477855478</v>
      </c>
      <c r="T50" s="33">
        <f t="shared" si="33"/>
        <v>54.578979717271046</v>
      </c>
      <c r="U50" s="34">
        <f t="shared" si="34"/>
        <v>55.040382889620098</v>
      </c>
    </row>
    <row r="51" spans="1:21" ht="15" customHeight="1" x14ac:dyDescent="0.15">
      <c r="A51" s="8" t="s">
        <v>132</v>
      </c>
      <c r="B51" s="12" t="s">
        <v>46</v>
      </c>
      <c r="C51" s="14" t="s">
        <v>208</v>
      </c>
      <c r="D51" s="76">
        <v>1757</v>
      </c>
      <c r="E51" s="77">
        <v>1766</v>
      </c>
      <c r="F51" s="20">
        <f t="shared" si="28"/>
        <v>3523</v>
      </c>
      <c r="G51" s="18">
        <v>468</v>
      </c>
      <c r="H51" s="19">
        <v>416</v>
      </c>
      <c r="I51" s="20">
        <f t="shared" si="29"/>
        <v>884</v>
      </c>
      <c r="J51" s="29">
        <v>371</v>
      </c>
      <c r="K51" s="30">
        <v>469</v>
      </c>
      <c r="L51" s="19">
        <f t="shared" si="30"/>
        <v>840</v>
      </c>
      <c r="M51" s="27">
        <v>5</v>
      </c>
      <c r="N51" s="28">
        <v>2</v>
      </c>
      <c r="O51" s="19">
        <f t="shared" si="31"/>
        <v>7</v>
      </c>
      <c r="P51" s="29">
        <f t="shared" si="7"/>
        <v>844</v>
      </c>
      <c r="Q51" s="30">
        <f t="shared" si="8"/>
        <v>887</v>
      </c>
      <c r="R51" s="31">
        <f t="shared" si="9"/>
        <v>1731</v>
      </c>
      <c r="S51" s="32">
        <f t="shared" si="32"/>
        <v>48.036425725668749</v>
      </c>
      <c r="T51" s="33">
        <f t="shared" si="33"/>
        <v>50.226500566251417</v>
      </c>
      <c r="U51" s="34">
        <f t="shared" si="34"/>
        <v>49.134260573374966</v>
      </c>
    </row>
    <row r="52" spans="1:21" ht="15" customHeight="1" x14ac:dyDescent="0.15">
      <c r="A52" s="8" t="s">
        <v>133</v>
      </c>
      <c r="B52" s="12" t="s">
        <v>47</v>
      </c>
      <c r="C52" s="14" t="s">
        <v>209</v>
      </c>
      <c r="D52" s="76">
        <v>1046</v>
      </c>
      <c r="E52" s="77">
        <v>979</v>
      </c>
      <c r="F52" s="20">
        <f t="shared" si="28"/>
        <v>2025</v>
      </c>
      <c r="G52" s="18">
        <v>261</v>
      </c>
      <c r="H52" s="19">
        <v>244</v>
      </c>
      <c r="I52" s="20">
        <f t="shared" si="29"/>
        <v>505</v>
      </c>
      <c r="J52" s="29">
        <v>159</v>
      </c>
      <c r="K52" s="30">
        <v>156</v>
      </c>
      <c r="L52" s="19">
        <f t="shared" si="30"/>
        <v>315</v>
      </c>
      <c r="M52" s="27">
        <v>4</v>
      </c>
      <c r="N52" s="28">
        <v>7</v>
      </c>
      <c r="O52" s="19">
        <f t="shared" si="31"/>
        <v>11</v>
      </c>
      <c r="P52" s="29">
        <f t="shared" si="7"/>
        <v>424</v>
      </c>
      <c r="Q52" s="30">
        <f t="shared" si="8"/>
        <v>407</v>
      </c>
      <c r="R52" s="31">
        <f t="shared" si="9"/>
        <v>831</v>
      </c>
      <c r="S52" s="32">
        <f t="shared" si="32"/>
        <v>40.535372848948377</v>
      </c>
      <c r="T52" s="33">
        <f t="shared" si="33"/>
        <v>41.573033707865171</v>
      </c>
      <c r="U52" s="34">
        <f t="shared" si="34"/>
        <v>41.037037037037038</v>
      </c>
    </row>
    <row r="53" spans="1:21" ht="15" customHeight="1" x14ac:dyDescent="0.15">
      <c r="A53" s="8" t="s">
        <v>134</v>
      </c>
      <c r="B53" s="12" t="s">
        <v>48</v>
      </c>
      <c r="C53" s="14" t="s">
        <v>210</v>
      </c>
      <c r="D53" s="76">
        <v>3667</v>
      </c>
      <c r="E53" s="77">
        <v>3620</v>
      </c>
      <c r="F53" s="20">
        <f t="shared" si="28"/>
        <v>7287</v>
      </c>
      <c r="G53" s="18">
        <v>1435</v>
      </c>
      <c r="H53" s="19">
        <v>1339</v>
      </c>
      <c r="I53" s="20">
        <f t="shared" si="29"/>
        <v>2774</v>
      </c>
      <c r="J53" s="29">
        <v>727</v>
      </c>
      <c r="K53" s="30">
        <v>839</v>
      </c>
      <c r="L53" s="19">
        <f t="shared" si="30"/>
        <v>1566</v>
      </c>
      <c r="M53" s="27">
        <v>19</v>
      </c>
      <c r="N53" s="28">
        <v>15</v>
      </c>
      <c r="O53" s="19">
        <f t="shared" si="31"/>
        <v>34</v>
      </c>
      <c r="P53" s="29">
        <f t="shared" si="7"/>
        <v>2181</v>
      </c>
      <c r="Q53" s="30">
        <f t="shared" si="8"/>
        <v>2193</v>
      </c>
      <c r="R53" s="31">
        <f t="shared" si="9"/>
        <v>4374</v>
      </c>
      <c r="S53" s="32">
        <f t="shared" si="32"/>
        <v>59.476411235342241</v>
      </c>
      <c r="T53" s="33">
        <f t="shared" si="33"/>
        <v>60.58011049723757</v>
      </c>
      <c r="U53" s="34">
        <f t="shared" si="34"/>
        <v>60.024701523260603</v>
      </c>
    </row>
    <row r="54" spans="1:21" ht="15" customHeight="1" x14ac:dyDescent="0.15">
      <c r="A54" s="8" t="s">
        <v>135</v>
      </c>
      <c r="B54" s="12" t="s">
        <v>49</v>
      </c>
      <c r="C54" s="14" t="s">
        <v>211</v>
      </c>
      <c r="D54" s="76">
        <v>1386</v>
      </c>
      <c r="E54" s="77">
        <v>1360</v>
      </c>
      <c r="F54" s="20">
        <f t="shared" si="28"/>
        <v>2746</v>
      </c>
      <c r="G54" s="18">
        <v>509</v>
      </c>
      <c r="H54" s="19">
        <v>464</v>
      </c>
      <c r="I54" s="20">
        <f t="shared" si="29"/>
        <v>973</v>
      </c>
      <c r="J54" s="29">
        <v>353</v>
      </c>
      <c r="K54" s="30">
        <v>408</v>
      </c>
      <c r="L54" s="19">
        <f t="shared" si="30"/>
        <v>761</v>
      </c>
      <c r="M54" s="27">
        <v>1</v>
      </c>
      <c r="N54" s="28">
        <v>4</v>
      </c>
      <c r="O54" s="19">
        <f t="shared" si="31"/>
        <v>5</v>
      </c>
      <c r="P54" s="29">
        <f t="shared" si="7"/>
        <v>863</v>
      </c>
      <c r="Q54" s="30">
        <f t="shared" si="8"/>
        <v>876</v>
      </c>
      <c r="R54" s="31">
        <f t="shared" si="9"/>
        <v>1739</v>
      </c>
      <c r="S54" s="32">
        <f t="shared" si="32"/>
        <v>62.265512265512271</v>
      </c>
      <c r="T54" s="33">
        <f t="shared" si="33"/>
        <v>64.411764705882362</v>
      </c>
      <c r="U54" s="34">
        <f t="shared" si="34"/>
        <v>63.328477785870355</v>
      </c>
    </row>
    <row r="55" spans="1:21" ht="15" customHeight="1" x14ac:dyDescent="0.15">
      <c r="A55" s="8" t="s">
        <v>136</v>
      </c>
      <c r="B55" s="12" t="s">
        <v>50</v>
      </c>
      <c r="C55" s="14" t="s">
        <v>212</v>
      </c>
      <c r="D55" s="76">
        <v>3320</v>
      </c>
      <c r="E55" s="77">
        <v>3191</v>
      </c>
      <c r="F55" s="20">
        <f t="shared" si="28"/>
        <v>6511</v>
      </c>
      <c r="G55" s="35">
        <v>1173</v>
      </c>
      <c r="H55" s="36">
        <v>1024</v>
      </c>
      <c r="I55" s="43">
        <f t="shared" si="29"/>
        <v>2197</v>
      </c>
      <c r="J55" s="29">
        <v>710</v>
      </c>
      <c r="K55" s="30">
        <v>774</v>
      </c>
      <c r="L55" s="19">
        <f t="shared" si="30"/>
        <v>1484</v>
      </c>
      <c r="M55" s="27">
        <v>14</v>
      </c>
      <c r="N55" s="28">
        <v>9</v>
      </c>
      <c r="O55" s="19">
        <f t="shared" si="31"/>
        <v>23</v>
      </c>
      <c r="P55" s="29">
        <f t="shared" si="7"/>
        <v>1897</v>
      </c>
      <c r="Q55" s="30">
        <f t="shared" si="8"/>
        <v>1807</v>
      </c>
      <c r="R55" s="31">
        <f t="shared" si="9"/>
        <v>3704</v>
      </c>
      <c r="S55" s="32">
        <f t="shared" si="32"/>
        <v>57.138554216867462</v>
      </c>
      <c r="T55" s="33">
        <f t="shared" si="33"/>
        <v>56.628016295832026</v>
      </c>
      <c r="U55" s="34">
        <f t="shared" si="34"/>
        <v>56.888342804484715</v>
      </c>
    </row>
    <row r="56" spans="1:21" ht="15" customHeight="1" x14ac:dyDescent="0.15">
      <c r="A56" s="8" t="s">
        <v>137</v>
      </c>
      <c r="B56" s="12" t="s">
        <v>51</v>
      </c>
      <c r="C56" s="14" t="s">
        <v>246</v>
      </c>
      <c r="D56" s="76">
        <v>4765</v>
      </c>
      <c r="E56" s="77">
        <v>4490</v>
      </c>
      <c r="F56" s="20">
        <f t="shared" si="28"/>
        <v>9255</v>
      </c>
      <c r="G56" s="35">
        <v>1589</v>
      </c>
      <c r="H56" s="36">
        <v>1484</v>
      </c>
      <c r="I56" s="43">
        <f t="shared" si="29"/>
        <v>3073</v>
      </c>
      <c r="J56" s="29">
        <v>792</v>
      </c>
      <c r="K56" s="30">
        <v>803</v>
      </c>
      <c r="L56" s="19">
        <f t="shared" si="30"/>
        <v>1595</v>
      </c>
      <c r="M56" s="27">
        <v>12</v>
      </c>
      <c r="N56" s="28">
        <v>9</v>
      </c>
      <c r="O56" s="19">
        <f t="shared" si="31"/>
        <v>21</v>
      </c>
      <c r="P56" s="29">
        <f t="shared" si="7"/>
        <v>2393</v>
      </c>
      <c r="Q56" s="30">
        <f t="shared" si="8"/>
        <v>2296</v>
      </c>
      <c r="R56" s="31">
        <f t="shared" si="9"/>
        <v>4689</v>
      </c>
      <c r="S56" s="32">
        <f t="shared" si="32"/>
        <v>50.220356768100736</v>
      </c>
      <c r="T56" s="33">
        <f t="shared" si="33"/>
        <v>51.1358574610245</v>
      </c>
      <c r="U56" s="34">
        <f t="shared" si="34"/>
        <v>50.664505672609408</v>
      </c>
    </row>
    <row r="57" spans="1:21" ht="15" customHeight="1" x14ac:dyDescent="0.15">
      <c r="A57" s="9"/>
      <c r="B57" s="87" t="s">
        <v>80</v>
      </c>
      <c r="C57" s="88"/>
      <c r="D57" s="37">
        <f>SUM(D34:D56)</f>
        <v>42394</v>
      </c>
      <c r="E57" s="38">
        <f t="shared" ref="E57:K57" si="35">SUM(E34:E56)</f>
        <v>40589</v>
      </c>
      <c r="F57" s="39">
        <f t="shared" si="35"/>
        <v>82983</v>
      </c>
      <c r="G57" s="37">
        <f t="shared" si="35"/>
        <v>13567</v>
      </c>
      <c r="H57" s="38">
        <f t="shared" si="35"/>
        <v>12197</v>
      </c>
      <c r="I57" s="39">
        <f t="shared" si="35"/>
        <v>25764</v>
      </c>
      <c r="J57" s="37">
        <f t="shared" si="35"/>
        <v>8206</v>
      </c>
      <c r="K57" s="38">
        <f t="shared" si="35"/>
        <v>8796</v>
      </c>
      <c r="L57" s="39">
        <f t="shared" ref="L57:O57" si="36">SUM(L34:L56)</f>
        <v>17002</v>
      </c>
      <c r="M57" s="37">
        <f>SUM(M34:M56)</f>
        <v>140</v>
      </c>
      <c r="N57" s="38">
        <f t="shared" ref="N57" si="37">SUM(N34:N56)</f>
        <v>136</v>
      </c>
      <c r="O57" s="39">
        <f t="shared" si="36"/>
        <v>276</v>
      </c>
      <c r="P57" s="37">
        <f t="shared" si="7"/>
        <v>21913</v>
      </c>
      <c r="Q57" s="38">
        <f t="shared" si="8"/>
        <v>21129</v>
      </c>
      <c r="R57" s="39">
        <f t="shared" si="9"/>
        <v>43042</v>
      </c>
      <c r="S57" s="40">
        <f t="shared" si="32"/>
        <v>51.688918243147619</v>
      </c>
      <c r="T57" s="41">
        <f t="shared" si="33"/>
        <v>52.055975756978491</v>
      </c>
      <c r="U57" s="42">
        <f t="shared" si="34"/>
        <v>51.868454984755921</v>
      </c>
    </row>
    <row r="58" spans="1:21" ht="15" customHeight="1" x14ac:dyDescent="0.15">
      <c r="A58" s="8" t="s">
        <v>138</v>
      </c>
      <c r="B58" s="12" t="s">
        <v>52</v>
      </c>
      <c r="C58" s="14" t="s">
        <v>213</v>
      </c>
      <c r="D58" s="76">
        <v>1709</v>
      </c>
      <c r="E58" s="77">
        <v>1836</v>
      </c>
      <c r="F58" s="31">
        <f>SUM(D58:E58)</f>
        <v>3545</v>
      </c>
      <c r="G58" s="18">
        <v>508</v>
      </c>
      <c r="H58" s="19">
        <v>490</v>
      </c>
      <c r="I58" s="20">
        <f>SUM(G58:H58)</f>
        <v>998</v>
      </c>
      <c r="J58" s="29">
        <v>321</v>
      </c>
      <c r="K58" s="30">
        <v>336</v>
      </c>
      <c r="L58" s="19">
        <f>SUM(J58:K58)</f>
        <v>657</v>
      </c>
      <c r="M58" s="27">
        <v>2</v>
      </c>
      <c r="N58" s="28">
        <v>4</v>
      </c>
      <c r="O58" s="19">
        <f>SUM(M58:N58)</f>
        <v>6</v>
      </c>
      <c r="P58" s="29">
        <f t="shared" si="7"/>
        <v>831</v>
      </c>
      <c r="Q58" s="30">
        <f t="shared" si="8"/>
        <v>830</v>
      </c>
      <c r="R58" s="31">
        <f t="shared" si="9"/>
        <v>1661</v>
      </c>
      <c r="S58" s="32">
        <f t="shared" si="32"/>
        <v>48.624926857811587</v>
      </c>
      <c r="T58" s="33">
        <f t="shared" si="33"/>
        <v>45.206971677559913</v>
      </c>
      <c r="U58" s="34">
        <f t="shared" si="34"/>
        <v>46.85472496473907</v>
      </c>
    </row>
    <row r="59" spans="1:21" ht="15" customHeight="1" x14ac:dyDescent="0.15">
      <c r="A59" s="8" t="s">
        <v>139</v>
      </c>
      <c r="B59" s="12" t="s">
        <v>53</v>
      </c>
      <c r="C59" s="14" t="s">
        <v>214</v>
      </c>
      <c r="D59" s="76">
        <v>139</v>
      </c>
      <c r="E59" s="77">
        <v>173</v>
      </c>
      <c r="F59" s="31">
        <f>SUM(D59:E59)</f>
        <v>312</v>
      </c>
      <c r="G59" s="18">
        <v>44</v>
      </c>
      <c r="H59" s="19">
        <v>45</v>
      </c>
      <c r="I59" s="20">
        <f t="shared" ref="I59:I73" si="38">SUM(G59:H59)</f>
        <v>89</v>
      </c>
      <c r="J59" s="29">
        <v>32</v>
      </c>
      <c r="K59" s="30">
        <v>43</v>
      </c>
      <c r="L59" s="19">
        <f t="shared" ref="L59:L72" si="39">SUM(J59:K59)</f>
        <v>75</v>
      </c>
      <c r="M59" s="27">
        <v>3</v>
      </c>
      <c r="N59" s="28">
        <v>10</v>
      </c>
      <c r="O59" s="19">
        <f t="shared" ref="O59:O73" si="40">SUM(M59:N59)</f>
        <v>13</v>
      </c>
      <c r="P59" s="29">
        <f t="shared" si="7"/>
        <v>79</v>
      </c>
      <c r="Q59" s="30">
        <f t="shared" si="8"/>
        <v>98</v>
      </c>
      <c r="R59" s="31">
        <f t="shared" si="9"/>
        <v>177</v>
      </c>
      <c r="S59" s="32">
        <f t="shared" si="32"/>
        <v>56.834532374100718</v>
      </c>
      <c r="T59" s="33">
        <f t="shared" si="33"/>
        <v>56.647398843930638</v>
      </c>
      <c r="U59" s="34">
        <f t="shared" si="34"/>
        <v>56.730769230769226</v>
      </c>
    </row>
    <row r="60" spans="1:21" ht="15" customHeight="1" x14ac:dyDescent="0.15">
      <c r="A60" s="8" t="s">
        <v>140</v>
      </c>
      <c r="B60" s="12" t="s">
        <v>54</v>
      </c>
      <c r="C60" s="14" t="s">
        <v>215</v>
      </c>
      <c r="D60" s="76">
        <v>1421</v>
      </c>
      <c r="E60" s="77">
        <v>1438</v>
      </c>
      <c r="F60" s="31">
        <f t="shared" ref="F60:F73" si="41">SUM(D60:E60)</f>
        <v>2859</v>
      </c>
      <c r="G60" s="18">
        <v>481</v>
      </c>
      <c r="H60" s="19">
        <v>431</v>
      </c>
      <c r="I60" s="20">
        <f t="shared" si="38"/>
        <v>912</v>
      </c>
      <c r="J60" s="29">
        <v>294</v>
      </c>
      <c r="K60" s="30">
        <v>305</v>
      </c>
      <c r="L60" s="19">
        <f t="shared" si="39"/>
        <v>599</v>
      </c>
      <c r="M60" s="27">
        <v>3</v>
      </c>
      <c r="N60" s="28">
        <v>2</v>
      </c>
      <c r="O60" s="19">
        <f t="shared" si="40"/>
        <v>5</v>
      </c>
      <c r="P60" s="29">
        <f t="shared" si="7"/>
        <v>778</v>
      </c>
      <c r="Q60" s="30">
        <f t="shared" si="8"/>
        <v>738</v>
      </c>
      <c r="R60" s="31">
        <f t="shared" si="9"/>
        <v>1516</v>
      </c>
      <c r="S60" s="32">
        <f t="shared" si="32"/>
        <v>54.750175932441948</v>
      </c>
      <c r="T60" s="33">
        <f t="shared" si="33"/>
        <v>51.321279554937419</v>
      </c>
      <c r="U60" s="34">
        <f t="shared" si="34"/>
        <v>53.025533403287859</v>
      </c>
    </row>
    <row r="61" spans="1:21" ht="15" customHeight="1" x14ac:dyDescent="0.15">
      <c r="A61" s="8" t="s">
        <v>141</v>
      </c>
      <c r="B61" s="12" t="s">
        <v>55</v>
      </c>
      <c r="C61" s="14" t="s">
        <v>216</v>
      </c>
      <c r="D61" s="76">
        <v>741</v>
      </c>
      <c r="E61" s="77">
        <v>682</v>
      </c>
      <c r="F61" s="31">
        <f t="shared" si="41"/>
        <v>1423</v>
      </c>
      <c r="G61" s="18">
        <v>231</v>
      </c>
      <c r="H61" s="19">
        <v>222</v>
      </c>
      <c r="I61" s="20">
        <f t="shared" si="38"/>
        <v>453</v>
      </c>
      <c r="J61" s="29">
        <v>113</v>
      </c>
      <c r="K61" s="30">
        <v>129</v>
      </c>
      <c r="L61" s="19">
        <f t="shared" si="39"/>
        <v>242</v>
      </c>
      <c r="M61" s="27">
        <v>4</v>
      </c>
      <c r="N61" s="28">
        <v>2</v>
      </c>
      <c r="O61" s="19">
        <f t="shared" si="40"/>
        <v>6</v>
      </c>
      <c r="P61" s="29">
        <f t="shared" si="7"/>
        <v>348</v>
      </c>
      <c r="Q61" s="30">
        <f t="shared" si="8"/>
        <v>353</v>
      </c>
      <c r="R61" s="31">
        <f t="shared" si="9"/>
        <v>701</v>
      </c>
      <c r="S61" s="32">
        <f t="shared" si="32"/>
        <v>46.963562753036435</v>
      </c>
      <c r="T61" s="33">
        <f t="shared" si="33"/>
        <v>51.759530791788855</v>
      </c>
      <c r="U61" s="34">
        <f t="shared" si="34"/>
        <v>49.262122276879836</v>
      </c>
    </row>
    <row r="62" spans="1:21" ht="15" customHeight="1" x14ac:dyDescent="0.15">
      <c r="A62" s="8" t="s">
        <v>142</v>
      </c>
      <c r="B62" s="12" t="s">
        <v>56</v>
      </c>
      <c r="C62" s="14" t="s">
        <v>217</v>
      </c>
      <c r="D62" s="76">
        <v>802</v>
      </c>
      <c r="E62" s="77">
        <v>861</v>
      </c>
      <c r="F62" s="31">
        <f t="shared" si="41"/>
        <v>1663</v>
      </c>
      <c r="G62" s="18">
        <v>371</v>
      </c>
      <c r="H62" s="19">
        <v>373</v>
      </c>
      <c r="I62" s="20">
        <f t="shared" si="38"/>
        <v>744</v>
      </c>
      <c r="J62" s="29">
        <v>109</v>
      </c>
      <c r="K62" s="30">
        <v>122</v>
      </c>
      <c r="L62" s="19">
        <f t="shared" si="39"/>
        <v>231</v>
      </c>
      <c r="M62" s="27">
        <v>2</v>
      </c>
      <c r="N62" s="28">
        <v>3</v>
      </c>
      <c r="O62" s="19">
        <f t="shared" si="40"/>
        <v>5</v>
      </c>
      <c r="P62" s="29">
        <f t="shared" si="7"/>
        <v>482</v>
      </c>
      <c r="Q62" s="30">
        <f t="shared" si="8"/>
        <v>498</v>
      </c>
      <c r="R62" s="31">
        <f t="shared" si="9"/>
        <v>980</v>
      </c>
      <c r="S62" s="32">
        <f t="shared" si="32"/>
        <v>60.099750623441395</v>
      </c>
      <c r="T62" s="33">
        <f t="shared" si="33"/>
        <v>57.839721254355403</v>
      </c>
      <c r="U62" s="34">
        <f t="shared" si="34"/>
        <v>58.929645219482865</v>
      </c>
    </row>
    <row r="63" spans="1:21" ht="15" customHeight="1" x14ac:dyDescent="0.15">
      <c r="A63" s="8" t="s">
        <v>143</v>
      </c>
      <c r="B63" s="12" t="s">
        <v>57</v>
      </c>
      <c r="C63" s="14" t="s">
        <v>218</v>
      </c>
      <c r="D63" s="76">
        <v>1973</v>
      </c>
      <c r="E63" s="77">
        <v>1902</v>
      </c>
      <c r="F63" s="31">
        <f t="shared" si="41"/>
        <v>3875</v>
      </c>
      <c r="G63" s="18">
        <v>607</v>
      </c>
      <c r="H63" s="19">
        <v>543</v>
      </c>
      <c r="I63" s="20">
        <f t="shared" si="38"/>
        <v>1150</v>
      </c>
      <c r="J63" s="29">
        <v>416</v>
      </c>
      <c r="K63" s="30">
        <v>476</v>
      </c>
      <c r="L63" s="19">
        <f t="shared" si="39"/>
        <v>892</v>
      </c>
      <c r="M63" s="27">
        <v>7</v>
      </c>
      <c r="N63" s="28">
        <v>8</v>
      </c>
      <c r="O63" s="19">
        <f t="shared" si="40"/>
        <v>15</v>
      </c>
      <c r="P63" s="29">
        <f t="shared" si="7"/>
        <v>1030</v>
      </c>
      <c r="Q63" s="30">
        <f t="shared" si="8"/>
        <v>1027</v>
      </c>
      <c r="R63" s="31">
        <f t="shared" si="9"/>
        <v>2057</v>
      </c>
      <c r="S63" s="32">
        <f t="shared" si="32"/>
        <v>52.204764318297016</v>
      </c>
      <c r="T63" s="33">
        <f t="shared" si="33"/>
        <v>53.995793901156674</v>
      </c>
      <c r="U63" s="34">
        <f t="shared" si="34"/>
        <v>53.08387096774193</v>
      </c>
    </row>
    <row r="64" spans="1:21" ht="15" customHeight="1" x14ac:dyDescent="0.15">
      <c r="A64" s="8" t="s">
        <v>144</v>
      </c>
      <c r="B64" s="12" t="s">
        <v>58</v>
      </c>
      <c r="C64" s="14" t="s">
        <v>219</v>
      </c>
      <c r="D64" s="76">
        <v>1353</v>
      </c>
      <c r="E64" s="77">
        <v>1484</v>
      </c>
      <c r="F64" s="31">
        <f t="shared" si="41"/>
        <v>2837</v>
      </c>
      <c r="G64" s="18">
        <v>584</v>
      </c>
      <c r="H64" s="19">
        <v>617</v>
      </c>
      <c r="I64" s="20">
        <f t="shared" si="38"/>
        <v>1201</v>
      </c>
      <c r="J64" s="29">
        <v>212</v>
      </c>
      <c r="K64" s="30">
        <v>240</v>
      </c>
      <c r="L64" s="19">
        <f t="shared" si="39"/>
        <v>452</v>
      </c>
      <c r="M64" s="27">
        <v>3</v>
      </c>
      <c r="N64" s="28">
        <v>9</v>
      </c>
      <c r="O64" s="19">
        <f t="shared" si="40"/>
        <v>12</v>
      </c>
      <c r="P64" s="29">
        <f t="shared" si="7"/>
        <v>799</v>
      </c>
      <c r="Q64" s="30">
        <f t="shared" si="8"/>
        <v>866</v>
      </c>
      <c r="R64" s="31">
        <f t="shared" si="9"/>
        <v>1665</v>
      </c>
      <c r="S64" s="32">
        <f t="shared" si="32"/>
        <v>59.053954175905396</v>
      </c>
      <c r="T64" s="33">
        <f t="shared" si="33"/>
        <v>58.355795148247978</v>
      </c>
      <c r="U64" s="34">
        <f t="shared" si="34"/>
        <v>58.688755727881571</v>
      </c>
    </row>
    <row r="65" spans="1:21" ht="15" customHeight="1" x14ac:dyDescent="0.15">
      <c r="A65" s="8" t="s">
        <v>145</v>
      </c>
      <c r="B65" s="12" t="s">
        <v>59</v>
      </c>
      <c r="C65" s="14" t="s">
        <v>220</v>
      </c>
      <c r="D65" s="76">
        <v>803</v>
      </c>
      <c r="E65" s="77">
        <v>859</v>
      </c>
      <c r="F65" s="31">
        <f t="shared" si="41"/>
        <v>1662</v>
      </c>
      <c r="G65" s="18">
        <v>385</v>
      </c>
      <c r="H65" s="19">
        <v>380</v>
      </c>
      <c r="I65" s="20">
        <f t="shared" si="38"/>
        <v>765</v>
      </c>
      <c r="J65" s="29">
        <v>122</v>
      </c>
      <c r="K65" s="30">
        <v>135</v>
      </c>
      <c r="L65" s="19">
        <f t="shared" si="39"/>
        <v>257</v>
      </c>
      <c r="M65" s="27">
        <v>1</v>
      </c>
      <c r="N65" s="28">
        <v>3</v>
      </c>
      <c r="O65" s="19">
        <f t="shared" si="40"/>
        <v>4</v>
      </c>
      <c r="P65" s="29">
        <f t="shared" si="7"/>
        <v>508</v>
      </c>
      <c r="Q65" s="30">
        <f t="shared" si="8"/>
        <v>518</v>
      </c>
      <c r="R65" s="31">
        <f t="shared" si="9"/>
        <v>1026</v>
      </c>
      <c r="S65" s="32">
        <f t="shared" si="32"/>
        <v>63.262764632627643</v>
      </c>
      <c r="T65" s="33">
        <f t="shared" si="33"/>
        <v>60.302677532013973</v>
      </c>
      <c r="U65" s="34">
        <f t="shared" si="34"/>
        <v>61.73285198555957</v>
      </c>
    </row>
    <row r="66" spans="1:21" ht="15" customHeight="1" x14ac:dyDescent="0.15">
      <c r="A66" s="8" t="s">
        <v>146</v>
      </c>
      <c r="B66" s="12" t="s">
        <v>60</v>
      </c>
      <c r="C66" s="14" t="s">
        <v>221</v>
      </c>
      <c r="D66" s="76">
        <v>4068</v>
      </c>
      <c r="E66" s="77">
        <v>3984</v>
      </c>
      <c r="F66" s="31">
        <f t="shared" si="41"/>
        <v>8052</v>
      </c>
      <c r="G66" s="18">
        <v>1353</v>
      </c>
      <c r="H66" s="19">
        <v>1195</v>
      </c>
      <c r="I66" s="20">
        <f t="shared" si="38"/>
        <v>2548</v>
      </c>
      <c r="J66" s="29">
        <v>1202</v>
      </c>
      <c r="K66" s="30">
        <v>1319</v>
      </c>
      <c r="L66" s="19">
        <f t="shared" si="39"/>
        <v>2521</v>
      </c>
      <c r="M66" s="27">
        <v>19</v>
      </c>
      <c r="N66" s="28">
        <v>14</v>
      </c>
      <c r="O66" s="19">
        <f t="shared" si="40"/>
        <v>33</v>
      </c>
      <c r="P66" s="29">
        <f t="shared" si="7"/>
        <v>2574</v>
      </c>
      <c r="Q66" s="30">
        <f t="shared" si="8"/>
        <v>2528</v>
      </c>
      <c r="R66" s="31">
        <f t="shared" si="9"/>
        <v>5102</v>
      </c>
      <c r="S66" s="32">
        <f t="shared" si="32"/>
        <v>63.274336283185839</v>
      </c>
      <c r="T66" s="33">
        <f t="shared" si="33"/>
        <v>63.453815261044177</v>
      </c>
      <c r="U66" s="34">
        <f t="shared" si="34"/>
        <v>63.363139592647791</v>
      </c>
    </row>
    <row r="67" spans="1:21" ht="15" customHeight="1" x14ac:dyDescent="0.15">
      <c r="A67" s="8" t="s">
        <v>147</v>
      </c>
      <c r="B67" s="12" t="s">
        <v>61</v>
      </c>
      <c r="C67" s="14" t="s">
        <v>222</v>
      </c>
      <c r="D67" s="76">
        <v>1059</v>
      </c>
      <c r="E67" s="77">
        <v>1121</v>
      </c>
      <c r="F67" s="31">
        <f t="shared" si="41"/>
        <v>2180</v>
      </c>
      <c r="G67" s="18">
        <v>347</v>
      </c>
      <c r="H67" s="19">
        <v>312</v>
      </c>
      <c r="I67" s="20">
        <f t="shared" si="38"/>
        <v>659</v>
      </c>
      <c r="J67" s="29">
        <v>372</v>
      </c>
      <c r="K67" s="30">
        <v>417</v>
      </c>
      <c r="L67" s="19">
        <f t="shared" si="39"/>
        <v>789</v>
      </c>
      <c r="M67" s="27">
        <v>4</v>
      </c>
      <c r="N67" s="28">
        <v>2</v>
      </c>
      <c r="O67" s="19">
        <f t="shared" si="40"/>
        <v>6</v>
      </c>
      <c r="P67" s="29">
        <f t="shared" si="7"/>
        <v>723</v>
      </c>
      <c r="Q67" s="30">
        <f t="shared" si="8"/>
        <v>731</v>
      </c>
      <c r="R67" s="31">
        <f t="shared" si="9"/>
        <v>1454</v>
      </c>
      <c r="S67" s="32">
        <f t="shared" ref="S67:S83" si="42">P67/D67*100</f>
        <v>68.271954674220964</v>
      </c>
      <c r="T67" s="33">
        <f t="shared" ref="T67:U86" si="43">Q67/E67*100</f>
        <v>65.209634255129345</v>
      </c>
      <c r="U67" s="34">
        <f t="shared" ref="U67:U85" si="44">R67/F67*100</f>
        <v>66.697247706422019</v>
      </c>
    </row>
    <row r="68" spans="1:21" ht="15" customHeight="1" x14ac:dyDescent="0.15">
      <c r="A68" s="8" t="s">
        <v>148</v>
      </c>
      <c r="B68" s="12" t="s">
        <v>62</v>
      </c>
      <c r="C68" s="14" t="s">
        <v>223</v>
      </c>
      <c r="D68" s="76">
        <v>1201</v>
      </c>
      <c r="E68" s="77">
        <v>999</v>
      </c>
      <c r="F68" s="31">
        <f t="shared" si="41"/>
        <v>2200</v>
      </c>
      <c r="G68" s="18">
        <v>458</v>
      </c>
      <c r="H68" s="19">
        <v>387</v>
      </c>
      <c r="I68" s="20">
        <f t="shared" si="38"/>
        <v>845</v>
      </c>
      <c r="J68" s="29">
        <v>271</v>
      </c>
      <c r="K68" s="30">
        <v>280</v>
      </c>
      <c r="L68" s="19">
        <f t="shared" si="39"/>
        <v>551</v>
      </c>
      <c r="M68" s="27">
        <v>5</v>
      </c>
      <c r="N68" s="28">
        <v>0</v>
      </c>
      <c r="O68" s="19">
        <f t="shared" si="40"/>
        <v>5</v>
      </c>
      <c r="P68" s="29">
        <f t="shared" ref="P68:Q83" si="45">G68+J68+M68</f>
        <v>734</v>
      </c>
      <c r="Q68" s="30">
        <f t="shared" si="45"/>
        <v>667</v>
      </c>
      <c r="R68" s="31">
        <f t="shared" ref="R68:R85" si="46">SUM(P68:Q68)</f>
        <v>1401</v>
      </c>
      <c r="S68" s="32">
        <f t="shared" si="42"/>
        <v>61.115736885928399</v>
      </c>
      <c r="T68" s="33">
        <f t="shared" si="43"/>
        <v>66.766766766766779</v>
      </c>
      <c r="U68" s="34">
        <f t="shared" si="44"/>
        <v>63.681818181818187</v>
      </c>
    </row>
    <row r="69" spans="1:21" ht="15" customHeight="1" x14ac:dyDescent="0.15">
      <c r="A69" s="8" t="s">
        <v>149</v>
      </c>
      <c r="B69" s="12" t="s">
        <v>63</v>
      </c>
      <c r="C69" s="14" t="s">
        <v>224</v>
      </c>
      <c r="D69" s="76">
        <v>2186</v>
      </c>
      <c r="E69" s="77">
        <v>1495</v>
      </c>
      <c r="F69" s="31">
        <f t="shared" si="41"/>
        <v>3681</v>
      </c>
      <c r="G69" s="18">
        <v>591</v>
      </c>
      <c r="H69" s="19">
        <v>378</v>
      </c>
      <c r="I69" s="20">
        <f t="shared" si="38"/>
        <v>969</v>
      </c>
      <c r="J69" s="29">
        <v>346</v>
      </c>
      <c r="K69" s="30">
        <v>296</v>
      </c>
      <c r="L69" s="19">
        <f t="shared" si="39"/>
        <v>642</v>
      </c>
      <c r="M69" s="27">
        <v>11</v>
      </c>
      <c r="N69" s="28">
        <v>13</v>
      </c>
      <c r="O69" s="19">
        <f t="shared" si="40"/>
        <v>24</v>
      </c>
      <c r="P69" s="29">
        <f t="shared" si="45"/>
        <v>948</v>
      </c>
      <c r="Q69" s="30">
        <f t="shared" si="45"/>
        <v>687</v>
      </c>
      <c r="R69" s="31">
        <f t="shared" si="46"/>
        <v>1635</v>
      </c>
      <c r="S69" s="32">
        <f t="shared" si="42"/>
        <v>43.366880146386094</v>
      </c>
      <c r="T69" s="33">
        <f t="shared" si="43"/>
        <v>45.953177257525084</v>
      </c>
      <c r="U69" s="34">
        <f t="shared" si="44"/>
        <v>44.417277913610434</v>
      </c>
    </row>
    <row r="70" spans="1:21" ht="15" customHeight="1" x14ac:dyDescent="0.15">
      <c r="A70" s="8" t="s">
        <v>150</v>
      </c>
      <c r="B70" s="12" t="s">
        <v>64</v>
      </c>
      <c r="C70" s="14" t="s">
        <v>225</v>
      </c>
      <c r="D70" s="76">
        <v>1480</v>
      </c>
      <c r="E70" s="77">
        <v>1246</v>
      </c>
      <c r="F70" s="31">
        <f t="shared" si="41"/>
        <v>2726</v>
      </c>
      <c r="G70" s="18">
        <v>503</v>
      </c>
      <c r="H70" s="19">
        <v>371</v>
      </c>
      <c r="I70" s="20">
        <f t="shared" si="38"/>
        <v>874</v>
      </c>
      <c r="J70" s="29">
        <v>273</v>
      </c>
      <c r="K70" s="30">
        <v>296</v>
      </c>
      <c r="L70" s="19">
        <f t="shared" si="39"/>
        <v>569</v>
      </c>
      <c r="M70" s="27">
        <v>5</v>
      </c>
      <c r="N70" s="28">
        <v>5</v>
      </c>
      <c r="O70" s="19">
        <f t="shared" si="40"/>
        <v>10</v>
      </c>
      <c r="P70" s="29">
        <f t="shared" si="45"/>
        <v>781</v>
      </c>
      <c r="Q70" s="30">
        <f t="shared" si="45"/>
        <v>672</v>
      </c>
      <c r="R70" s="31">
        <f t="shared" si="46"/>
        <v>1453</v>
      </c>
      <c r="S70" s="32">
        <f t="shared" si="42"/>
        <v>52.770270270270267</v>
      </c>
      <c r="T70" s="33">
        <f t="shared" si="43"/>
        <v>53.932584269662918</v>
      </c>
      <c r="U70" s="34">
        <f t="shared" si="44"/>
        <v>53.301540719002205</v>
      </c>
    </row>
    <row r="71" spans="1:21" ht="15" customHeight="1" x14ac:dyDescent="0.15">
      <c r="A71" s="8" t="s">
        <v>151</v>
      </c>
      <c r="B71" s="12" t="s">
        <v>65</v>
      </c>
      <c r="C71" s="14" t="s">
        <v>226</v>
      </c>
      <c r="D71" s="76">
        <v>882</v>
      </c>
      <c r="E71" s="77">
        <v>896</v>
      </c>
      <c r="F71" s="31">
        <f t="shared" si="41"/>
        <v>1778</v>
      </c>
      <c r="G71" s="18">
        <v>287</v>
      </c>
      <c r="H71" s="19">
        <v>258</v>
      </c>
      <c r="I71" s="20">
        <f t="shared" si="38"/>
        <v>545</v>
      </c>
      <c r="J71" s="29">
        <v>186</v>
      </c>
      <c r="K71" s="30">
        <v>187</v>
      </c>
      <c r="L71" s="19">
        <f t="shared" si="39"/>
        <v>373</v>
      </c>
      <c r="M71" s="27">
        <v>2</v>
      </c>
      <c r="N71" s="28">
        <v>2</v>
      </c>
      <c r="O71" s="19">
        <f t="shared" si="40"/>
        <v>4</v>
      </c>
      <c r="P71" s="29">
        <f t="shared" si="45"/>
        <v>475</v>
      </c>
      <c r="Q71" s="30">
        <f t="shared" si="45"/>
        <v>447</v>
      </c>
      <c r="R71" s="31">
        <f t="shared" si="46"/>
        <v>922</v>
      </c>
      <c r="S71" s="32">
        <f t="shared" si="42"/>
        <v>53.854875283446709</v>
      </c>
      <c r="T71" s="33">
        <f t="shared" si="43"/>
        <v>49.888392857142854</v>
      </c>
      <c r="U71" s="34">
        <f t="shared" si="44"/>
        <v>51.856017997750278</v>
      </c>
    </row>
    <row r="72" spans="1:21" ht="15" customHeight="1" x14ac:dyDescent="0.15">
      <c r="A72" s="8" t="s">
        <v>152</v>
      </c>
      <c r="B72" s="12" t="s">
        <v>66</v>
      </c>
      <c r="C72" s="14" t="s">
        <v>227</v>
      </c>
      <c r="D72" s="76">
        <v>1011</v>
      </c>
      <c r="E72" s="77">
        <v>1037</v>
      </c>
      <c r="F72" s="31">
        <f t="shared" si="41"/>
        <v>2048</v>
      </c>
      <c r="G72" s="18">
        <v>278</v>
      </c>
      <c r="H72" s="19">
        <v>253</v>
      </c>
      <c r="I72" s="20">
        <f t="shared" si="38"/>
        <v>531</v>
      </c>
      <c r="J72" s="29">
        <v>235</v>
      </c>
      <c r="K72" s="30">
        <v>253</v>
      </c>
      <c r="L72" s="19">
        <f t="shared" si="39"/>
        <v>488</v>
      </c>
      <c r="M72" s="27">
        <v>1</v>
      </c>
      <c r="N72" s="28">
        <v>1</v>
      </c>
      <c r="O72" s="19">
        <f t="shared" si="40"/>
        <v>2</v>
      </c>
      <c r="P72" s="29">
        <f t="shared" si="45"/>
        <v>514</v>
      </c>
      <c r="Q72" s="30">
        <f t="shared" si="45"/>
        <v>507</v>
      </c>
      <c r="R72" s="31">
        <f t="shared" si="46"/>
        <v>1021</v>
      </c>
      <c r="S72" s="32">
        <f t="shared" si="42"/>
        <v>50.840751730959447</v>
      </c>
      <c r="T72" s="33">
        <f t="shared" si="43"/>
        <v>48.89103182256509</v>
      </c>
      <c r="U72" s="34">
        <f t="shared" si="44"/>
        <v>49.853515625</v>
      </c>
    </row>
    <row r="73" spans="1:21" ht="15" customHeight="1" x14ac:dyDescent="0.15">
      <c r="A73" s="8" t="s">
        <v>153</v>
      </c>
      <c r="B73" s="12" t="s">
        <v>67</v>
      </c>
      <c r="C73" s="14" t="s">
        <v>228</v>
      </c>
      <c r="D73" s="76">
        <v>1104</v>
      </c>
      <c r="E73" s="77">
        <v>1106</v>
      </c>
      <c r="F73" s="31">
        <f t="shared" si="41"/>
        <v>2210</v>
      </c>
      <c r="G73" s="18">
        <v>353</v>
      </c>
      <c r="H73" s="19">
        <v>320</v>
      </c>
      <c r="I73" s="20">
        <f t="shared" si="38"/>
        <v>673</v>
      </c>
      <c r="J73" s="29">
        <v>260</v>
      </c>
      <c r="K73" s="30">
        <v>288</v>
      </c>
      <c r="L73" s="19">
        <f>SUM(J73:K73)</f>
        <v>548</v>
      </c>
      <c r="M73" s="27">
        <v>3</v>
      </c>
      <c r="N73" s="28">
        <v>1</v>
      </c>
      <c r="O73" s="19">
        <f t="shared" si="40"/>
        <v>4</v>
      </c>
      <c r="P73" s="29">
        <f t="shared" si="45"/>
        <v>616</v>
      </c>
      <c r="Q73" s="30">
        <f t="shared" si="45"/>
        <v>609</v>
      </c>
      <c r="R73" s="31">
        <f t="shared" si="46"/>
        <v>1225</v>
      </c>
      <c r="S73" s="32">
        <f t="shared" si="42"/>
        <v>55.797101449275367</v>
      </c>
      <c r="T73" s="33">
        <f t="shared" si="43"/>
        <v>55.063291139240512</v>
      </c>
      <c r="U73" s="34">
        <f t="shared" si="44"/>
        <v>55.429864253393667</v>
      </c>
    </row>
    <row r="74" spans="1:21" ht="15" customHeight="1" x14ac:dyDescent="0.15">
      <c r="A74" s="9"/>
      <c r="B74" s="87" t="s">
        <v>82</v>
      </c>
      <c r="C74" s="88"/>
      <c r="D74" s="37">
        <f>SUM(D58:D73)</f>
        <v>21932</v>
      </c>
      <c r="E74" s="38">
        <f t="shared" ref="E74:K74" si="47">SUM(E58:E73)</f>
        <v>21119</v>
      </c>
      <c r="F74" s="39">
        <f t="shared" si="47"/>
        <v>43051</v>
      </c>
      <c r="G74" s="37">
        <f t="shared" si="47"/>
        <v>7381</v>
      </c>
      <c r="H74" s="38">
        <f t="shared" si="47"/>
        <v>6575</v>
      </c>
      <c r="I74" s="39">
        <f t="shared" si="47"/>
        <v>13956</v>
      </c>
      <c r="J74" s="37">
        <f t="shared" si="47"/>
        <v>4764</v>
      </c>
      <c r="K74" s="38">
        <f t="shared" si="47"/>
        <v>5122</v>
      </c>
      <c r="L74" s="39">
        <f t="shared" ref="L74:O74" si="48">SUM(L58:L73)</f>
        <v>9886</v>
      </c>
      <c r="M74" s="37">
        <f>SUM(M58:M73)</f>
        <v>75</v>
      </c>
      <c r="N74" s="38">
        <f t="shared" ref="N74" si="49">SUM(N58:N73)</f>
        <v>79</v>
      </c>
      <c r="O74" s="39">
        <f t="shared" si="48"/>
        <v>154</v>
      </c>
      <c r="P74" s="37">
        <f t="shared" si="45"/>
        <v>12220</v>
      </c>
      <c r="Q74" s="38">
        <f t="shared" si="45"/>
        <v>11776</v>
      </c>
      <c r="R74" s="39">
        <f t="shared" si="46"/>
        <v>23996</v>
      </c>
      <c r="S74" s="40">
        <f t="shared" si="42"/>
        <v>55.717672806857557</v>
      </c>
      <c r="T74" s="41">
        <f t="shared" si="43"/>
        <v>55.760215919314362</v>
      </c>
      <c r="U74" s="42">
        <f t="shared" si="44"/>
        <v>55.738542658707111</v>
      </c>
    </row>
    <row r="75" spans="1:21" ht="15" customHeight="1" x14ac:dyDescent="0.15">
      <c r="A75" s="8" t="s">
        <v>154</v>
      </c>
      <c r="B75" s="12" t="s">
        <v>68</v>
      </c>
      <c r="C75" s="14" t="s">
        <v>229</v>
      </c>
      <c r="D75" s="76">
        <v>1359</v>
      </c>
      <c r="E75" s="77">
        <v>1436</v>
      </c>
      <c r="F75" s="44">
        <f>SUM(D75:E75)</f>
        <v>2795</v>
      </c>
      <c r="G75" s="18">
        <v>434</v>
      </c>
      <c r="H75" s="19">
        <v>410</v>
      </c>
      <c r="I75" s="20">
        <f>SUM(G75:H75)</f>
        <v>844</v>
      </c>
      <c r="J75" s="29">
        <v>318</v>
      </c>
      <c r="K75" s="30">
        <v>360</v>
      </c>
      <c r="L75" s="19">
        <f>SUM(J75:K75)</f>
        <v>678</v>
      </c>
      <c r="M75" s="27">
        <v>2</v>
      </c>
      <c r="N75" s="28">
        <v>3</v>
      </c>
      <c r="O75" s="19">
        <f>SUM(M75:N75)</f>
        <v>5</v>
      </c>
      <c r="P75" s="29">
        <f t="shared" si="45"/>
        <v>754</v>
      </c>
      <c r="Q75" s="30">
        <f t="shared" si="45"/>
        <v>773</v>
      </c>
      <c r="R75" s="31">
        <f t="shared" si="46"/>
        <v>1527</v>
      </c>
      <c r="S75" s="32">
        <f>P75/D75*100</f>
        <v>55.481972038263429</v>
      </c>
      <c r="T75" s="33">
        <f t="shared" si="43"/>
        <v>53.83008356545961</v>
      </c>
      <c r="U75" s="34">
        <f t="shared" si="44"/>
        <v>54.633273703041141</v>
      </c>
    </row>
    <row r="76" spans="1:21" ht="15" customHeight="1" x14ac:dyDescent="0.15">
      <c r="A76" s="8" t="s">
        <v>155</v>
      </c>
      <c r="B76" s="12" t="s">
        <v>69</v>
      </c>
      <c r="C76" s="14" t="s">
        <v>230</v>
      </c>
      <c r="D76" s="76">
        <v>1639</v>
      </c>
      <c r="E76" s="77">
        <v>1672</v>
      </c>
      <c r="F76" s="44">
        <f t="shared" ref="F76:F82" si="50">SUM(D76:E76)</f>
        <v>3311</v>
      </c>
      <c r="G76" s="18">
        <v>430</v>
      </c>
      <c r="H76" s="19">
        <v>364</v>
      </c>
      <c r="I76" s="20">
        <f t="shared" ref="I76:I82" si="51">SUM(G76:H76)</f>
        <v>794</v>
      </c>
      <c r="J76" s="29">
        <v>293</v>
      </c>
      <c r="K76" s="30">
        <v>350</v>
      </c>
      <c r="L76" s="19">
        <f t="shared" ref="L76:L82" si="52">SUM(J76:K76)</f>
        <v>643</v>
      </c>
      <c r="M76" s="27">
        <v>7</v>
      </c>
      <c r="N76" s="28">
        <v>5</v>
      </c>
      <c r="O76" s="19">
        <f t="shared" ref="O76:O82" si="53">SUM(M76:N76)</f>
        <v>12</v>
      </c>
      <c r="P76" s="29">
        <f t="shared" si="45"/>
        <v>730</v>
      </c>
      <c r="Q76" s="30">
        <f t="shared" si="45"/>
        <v>719</v>
      </c>
      <c r="R76" s="31">
        <f t="shared" si="46"/>
        <v>1449</v>
      </c>
      <c r="S76" s="32">
        <f t="shared" si="42"/>
        <v>44.539353264185479</v>
      </c>
      <c r="T76" s="33">
        <f t="shared" si="43"/>
        <v>43.002392344497608</v>
      </c>
      <c r="U76" s="34">
        <f t="shared" si="44"/>
        <v>43.763213530655392</v>
      </c>
    </row>
    <row r="77" spans="1:21" ht="15" customHeight="1" x14ac:dyDescent="0.15">
      <c r="A77" s="8" t="s">
        <v>156</v>
      </c>
      <c r="B77" s="12" t="s">
        <v>70</v>
      </c>
      <c r="C77" s="14" t="s">
        <v>231</v>
      </c>
      <c r="D77" s="76">
        <v>1066</v>
      </c>
      <c r="E77" s="77">
        <v>1082</v>
      </c>
      <c r="F77" s="44">
        <f t="shared" si="50"/>
        <v>2148</v>
      </c>
      <c r="G77" s="18">
        <v>303</v>
      </c>
      <c r="H77" s="19">
        <v>273</v>
      </c>
      <c r="I77" s="20">
        <f t="shared" si="51"/>
        <v>576</v>
      </c>
      <c r="J77" s="29">
        <v>184</v>
      </c>
      <c r="K77" s="30">
        <v>208</v>
      </c>
      <c r="L77" s="19">
        <f t="shared" si="52"/>
        <v>392</v>
      </c>
      <c r="M77" s="27">
        <v>4</v>
      </c>
      <c r="N77" s="28">
        <v>2</v>
      </c>
      <c r="O77" s="19">
        <f t="shared" si="53"/>
        <v>6</v>
      </c>
      <c r="P77" s="29">
        <f t="shared" si="45"/>
        <v>491</v>
      </c>
      <c r="Q77" s="30">
        <f t="shared" si="45"/>
        <v>483</v>
      </c>
      <c r="R77" s="31">
        <f t="shared" si="46"/>
        <v>974</v>
      </c>
      <c r="S77" s="32">
        <f t="shared" si="42"/>
        <v>46.060037523452159</v>
      </c>
      <c r="T77" s="33">
        <f t="shared" si="43"/>
        <v>44.639556377079479</v>
      </c>
      <c r="U77" s="34">
        <f t="shared" si="44"/>
        <v>45.344506517690874</v>
      </c>
    </row>
    <row r="78" spans="1:21" ht="15" customHeight="1" x14ac:dyDescent="0.15">
      <c r="A78" s="8" t="s">
        <v>157</v>
      </c>
      <c r="B78" s="12" t="s">
        <v>71</v>
      </c>
      <c r="C78" s="14" t="s">
        <v>232</v>
      </c>
      <c r="D78" s="76">
        <v>849</v>
      </c>
      <c r="E78" s="77">
        <v>850</v>
      </c>
      <c r="F78" s="44">
        <f t="shared" si="50"/>
        <v>1699</v>
      </c>
      <c r="G78" s="18">
        <v>246</v>
      </c>
      <c r="H78" s="19">
        <v>231</v>
      </c>
      <c r="I78" s="20">
        <f t="shared" si="51"/>
        <v>477</v>
      </c>
      <c r="J78" s="29">
        <v>155</v>
      </c>
      <c r="K78" s="30">
        <v>148</v>
      </c>
      <c r="L78" s="19">
        <f t="shared" si="52"/>
        <v>303</v>
      </c>
      <c r="M78" s="27">
        <v>1</v>
      </c>
      <c r="N78" s="28">
        <v>2</v>
      </c>
      <c r="O78" s="19">
        <f t="shared" si="53"/>
        <v>3</v>
      </c>
      <c r="P78" s="29">
        <f t="shared" si="45"/>
        <v>402</v>
      </c>
      <c r="Q78" s="30">
        <f t="shared" si="45"/>
        <v>381</v>
      </c>
      <c r="R78" s="31">
        <f t="shared" si="46"/>
        <v>783</v>
      </c>
      <c r="S78" s="32">
        <f t="shared" si="42"/>
        <v>47.349823321554766</v>
      </c>
      <c r="T78" s="33">
        <f t="shared" si="43"/>
        <v>44.82352941176471</v>
      </c>
      <c r="U78" s="34">
        <f t="shared" si="44"/>
        <v>46.08593290170689</v>
      </c>
    </row>
    <row r="79" spans="1:21" ht="15" customHeight="1" x14ac:dyDescent="0.15">
      <c r="A79" s="8" t="s">
        <v>158</v>
      </c>
      <c r="B79" s="12" t="s">
        <v>72</v>
      </c>
      <c r="C79" s="14" t="s">
        <v>233</v>
      </c>
      <c r="D79" s="76">
        <v>1279</v>
      </c>
      <c r="E79" s="77">
        <v>1277</v>
      </c>
      <c r="F79" s="44">
        <f t="shared" si="50"/>
        <v>2556</v>
      </c>
      <c r="G79" s="18">
        <v>370</v>
      </c>
      <c r="H79" s="19">
        <v>331</v>
      </c>
      <c r="I79" s="20">
        <f t="shared" si="51"/>
        <v>701</v>
      </c>
      <c r="J79" s="29">
        <v>195</v>
      </c>
      <c r="K79" s="30">
        <v>244</v>
      </c>
      <c r="L79" s="19">
        <f t="shared" si="52"/>
        <v>439</v>
      </c>
      <c r="M79" s="27">
        <v>3</v>
      </c>
      <c r="N79" s="28">
        <v>1</v>
      </c>
      <c r="O79" s="19">
        <f t="shared" si="53"/>
        <v>4</v>
      </c>
      <c r="P79" s="29">
        <f t="shared" si="45"/>
        <v>568</v>
      </c>
      <c r="Q79" s="30">
        <f t="shared" si="45"/>
        <v>576</v>
      </c>
      <c r="R79" s="31">
        <f t="shared" si="46"/>
        <v>1144</v>
      </c>
      <c r="S79" s="32">
        <f t="shared" si="42"/>
        <v>44.409695074276776</v>
      </c>
      <c r="T79" s="33">
        <f t="shared" si="43"/>
        <v>45.105716523101016</v>
      </c>
      <c r="U79" s="34">
        <f t="shared" si="44"/>
        <v>44.757433489827861</v>
      </c>
    </row>
    <row r="80" spans="1:21" ht="15" customHeight="1" x14ac:dyDescent="0.15">
      <c r="A80" s="8" t="s">
        <v>159</v>
      </c>
      <c r="B80" s="12" t="s">
        <v>73</v>
      </c>
      <c r="C80" s="14" t="s">
        <v>234</v>
      </c>
      <c r="D80" s="76">
        <v>1194</v>
      </c>
      <c r="E80" s="77">
        <v>1255</v>
      </c>
      <c r="F80" s="44">
        <f t="shared" si="50"/>
        <v>2449</v>
      </c>
      <c r="G80" s="18">
        <v>484</v>
      </c>
      <c r="H80" s="19">
        <v>406</v>
      </c>
      <c r="I80" s="20">
        <f t="shared" si="51"/>
        <v>890</v>
      </c>
      <c r="J80" s="29">
        <v>210</v>
      </c>
      <c r="K80" s="30">
        <v>240</v>
      </c>
      <c r="L80" s="19">
        <f t="shared" si="52"/>
        <v>450</v>
      </c>
      <c r="M80" s="27">
        <v>2</v>
      </c>
      <c r="N80" s="28">
        <v>2</v>
      </c>
      <c r="O80" s="19">
        <f t="shared" si="53"/>
        <v>4</v>
      </c>
      <c r="P80" s="29">
        <f t="shared" si="45"/>
        <v>696</v>
      </c>
      <c r="Q80" s="30">
        <f t="shared" si="45"/>
        <v>648</v>
      </c>
      <c r="R80" s="31">
        <f t="shared" si="46"/>
        <v>1344</v>
      </c>
      <c r="S80" s="32">
        <f t="shared" si="42"/>
        <v>58.291457286432156</v>
      </c>
      <c r="T80" s="33">
        <f t="shared" si="43"/>
        <v>51.633466135458171</v>
      </c>
      <c r="U80" s="34">
        <f t="shared" si="44"/>
        <v>54.879542670477747</v>
      </c>
    </row>
    <row r="81" spans="1:21" ht="15" customHeight="1" x14ac:dyDescent="0.15">
      <c r="A81" s="8" t="s">
        <v>160</v>
      </c>
      <c r="B81" s="12" t="s">
        <v>74</v>
      </c>
      <c r="C81" s="14" t="s">
        <v>235</v>
      </c>
      <c r="D81" s="76">
        <v>1301</v>
      </c>
      <c r="E81" s="77">
        <v>1281</v>
      </c>
      <c r="F81" s="44">
        <f t="shared" si="50"/>
        <v>2582</v>
      </c>
      <c r="G81" s="18">
        <v>425</v>
      </c>
      <c r="H81" s="19">
        <v>374</v>
      </c>
      <c r="I81" s="20">
        <f t="shared" si="51"/>
        <v>799</v>
      </c>
      <c r="J81" s="29">
        <v>229</v>
      </c>
      <c r="K81" s="30">
        <v>268</v>
      </c>
      <c r="L81" s="19">
        <f t="shared" si="52"/>
        <v>497</v>
      </c>
      <c r="M81" s="27">
        <v>3</v>
      </c>
      <c r="N81" s="28">
        <v>0</v>
      </c>
      <c r="O81" s="19">
        <f t="shared" si="53"/>
        <v>3</v>
      </c>
      <c r="P81" s="29">
        <f t="shared" si="45"/>
        <v>657</v>
      </c>
      <c r="Q81" s="30">
        <f t="shared" si="45"/>
        <v>642</v>
      </c>
      <c r="R81" s="31">
        <f t="shared" si="46"/>
        <v>1299</v>
      </c>
      <c r="S81" s="32">
        <f t="shared" si="42"/>
        <v>50.499615680245967</v>
      </c>
      <c r="T81" s="33">
        <f t="shared" si="43"/>
        <v>50.11709601873536</v>
      </c>
      <c r="U81" s="34">
        <f t="shared" si="44"/>
        <v>50.30983733539891</v>
      </c>
    </row>
    <row r="82" spans="1:21" ht="15" customHeight="1" x14ac:dyDescent="0.15">
      <c r="A82" s="8" t="s">
        <v>161</v>
      </c>
      <c r="B82" s="12" t="s">
        <v>75</v>
      </c>
      <c r="C82" s="14" t="s">
        <v>236</v>
      </c>
      <c r="D82" s="76">
        <v>1202</v>
      </c>
      <c r="E82" s="77">
        <v>1210</v>
      </c>
      <c r="F82" s="44">
        <f t="shared" si="50"/>
        <v>2412</v>
      </c>
      <c r="G82" s="18">
        <v>326</v>
      </c>
      <c r="H82" s="19">
        <v>314</v>
      </c>
      <c r="I82" s="20">
        <f t="shared" si="51"/>
        <v>640</v>
      </c>
      <c r="J82" s="29">
        <v>213</v>
      </c>
      <c r="K82" s="30">
        <v>232</v>
      </c>
      <c r="L82" s="19">
        <f t="shared" si="52"/>
        <v>445</v>
      </c>
      <c r="M82" s="27">
        <v>7</v>
      </c>
      <c r="N82" s="28">
        <v>3</v>
      </c>
      <c r="O82" s="19">
        <f t="shared" si="53"/>
        <v>10</v>
      </c>
      <c r="P82" s="29">
        <f t="shared" si="45"/>
        <v>546</v>
      </c>
      <c r="Q82" s="30">
        <f t="shared" si="45"/>
        <v>549</v>
      </c>
      <c r="R82" s="31">
        <f t="shared" si="46"/>
        <v>1095</v>
      </c>
      <c r="S82" s="32">
        <f t="shared" si="42"/>
        <v>45.424292845257902</v>
      </c>
      <c r="T82" s="33">
        <f t="shared" si="43"/>
        <v>45.371900826446279</v>
      </c>
      <c r="U82" s="34">
        <f t="shared" si="44"/>
        <v>45.398009950248756</v>
      </c>
    </row>
    <row r="83" spans="1:21" ht="15" customHeight="1" thickBot="1" x14ac:dyDescent="0.2">
      <c r="A83" s="10"/>
      <c r="B83" s="85" t="s">
        <v>81</v>
      </c>
      <c r="C83" s="86"/>
      <c r="D83" s="45">
        <f>SUM(D75:D82)</f>
        <v>9889</v>
      </c>
      <c r="E83" s="46">
        <f t="shared" ref="E83:H83" si="54">SUM(E75:E82)</f>
        <v>10063</v>
      </c>
      <c r="F83" s="47">
        <f t="shared" si="54"/>
        <v>19952</v>
      </c>
      <c r="G83" s="45">
        <f t="shared" si="54"/>
        <v>3018</v>
      </c>
      <c r="H83" s="46">
        <f t="shared" si="54"/>
        <v>2703</v>
      </c>
      <c r="I83" s="47">
        <f>SUM(I75:I82)</f>
        <v>5721</v>
      </c>
      <c r="J83" s="45">
        <f t="shared" ref="J83:K83" si="55">SUM(J75:J82)</f>
        <v>1797</v>
      </c>
      <c r="K83" s="46">
        <f t="shared" si="55"/>
        <v>2050</v>
      </c>
      <c r="L83" s="47">
        <f t="shared" ref="L83:O83" si="56">SUM(L75:L82)</f>
        <v>3847</v>
      </c>
      <c r="M83" s="45">
        <f>SUM(M75:M82)</f>
        <v>29</v>
      </c>
      <c r="N83" s="46">
        <f t="shared" ref="N83" si="57">SUM(N75:N82)</f>
        <v>18</v>
      </c>
      <c r="O83" s="47">
        <f t="shared" si="56"/>
        <v>47</v>
      </c>
      <c r="P83" s="48">
        <f t="shared" si="45"/>
        <v>4844</v>
      </c>
      <c r="Q83" s="49">
        <f t="shared" si="45"/>
        <v>4771</v>
      </c>
      <c r="R83" s="47">
        <f t="shared" si="46"/>
        <v>9615</v>
      </c>
      <c r="S83" s="50">
        <f t="shared" si="42"/>
        <v>48.983719284052988</v>
      </c>
      <c r="T83" s="51">
        <f t="shared" si="43"/>
        <v>47.411308754844477</v>
      </c>
      <c r="U83" s="52">
        <f t="shared" si="44"/>
        <v>48.190657578187654</v>
      </c>
    </row>
    <row r="84" spans="1:21" ht="15" customHeight="1" thickBot="1" x14ac:dyDescent="0.2">
      <c r="A84" s="69"/>
      <c r="B84" s="83" t="s">
        <v>240</v>
      </c>
      <c r="C84" s="84"/>
      <c r="D84" s="73">
        <f>SUM(D83,D74,D57,D33,D25,D19)</f>
        <v>97586</v>
      </c>
      <c r="E84" s="74">
        <f t="shared" ref="E84" si="58">SUM(E83,E74,E57,E33,E25,E19)</f>
        <v>95279</v>
      </c>
      <c r="F84" s="75">
        <f>SUM(F83,F74,F57,F33,F25,F19)</f>
        <v>192865</v>
      </c>
      <c r="G84" s="73">
        <f t="shared" ref="G84:R84" si="59">SUM(G83,G74,G57,G33,G25,G19)</f>
        <v>30493</v>
      </c>
      <c r="H84" s="74">
        <f t="shared" si="59"/>
        <v>27260</v>
      </c>
      <c r="I84" s="75">
        <f t="shared" si="59"/>
        <v>57753</v>
      </c>
      <c r="J84" s="73">
        <f t="shared" si="59"/>
        <v>18913</v>
      </c>
      <c r="K84" s="74">
        <f t="shared" si="59"/>
        <v>20409</v>
      </c>
      <c r="L84" s="75">
        <f t="shared" si="59"/>
        <v>39322</v>
      </c>
      <c r="M84" s="73">
        <f t="shared" si="59"/>
        <v>303</v>
      </c>
      <c r="N84" s="74">
        <f t="shared" si="59"/>
        <v>287</v>
      </c>
      <c r="O84" s="75">
        <f t="shared" si="59"/>
        <v>590</v>
      </c>
      <c r="P84" s="73">
        <f t="shared" si="59"/>
        <v>49709</v>
      </c>
      <c r="Q84" s="74">
        <f t="shared" si="59"/>
        <v>47956</v>
      </c>
      <c r="R84" s="75">
        <f t="shared" si="59"/>
        <v>97665</v>
      </c>
      <c r="S84" s="70">
        <f>P84/D84*100</f>
        <v>50.938659233906506</v>
      </c>
      <c r="T84" s="71">
        <f t="shared" si="43"/>
        <v>50.332182327690255</v>
      </c>
      <c r="U84" s="72">
        <f>R84/F84*100</f>
        <v>50.639048038783606</v>
      </c>
    </row>
    <row r="85" spans="1:21" ht="15" customHeight="1" thickBot="1" x14ac:dyDescent="0.2">
      <c r="A85" s="59"/>
      <c r="B85" s="79" t="s">
        <v>237</v>
      </c>
      <c r="C85" s="80"/>
      <c r="D85" s="60">
        <v>134</v>
      </c>
      <c r="E85" s="61">
        <v>151</v>
      </c>
      <c r="F85" s="44">
        <f t="shared" ref="F85" si="60">SUM(D85:E85)</f>
        <v>285</v>
      </c>
      <c r="G85" s="66" t="s">
        <v>238</v>
      </c>
      <c r="H85" s="67" t="s">
        <v>238</v>
      </c>
      <c r="I85" s="68" t="s">
        <v>238</v>
      </c>
      <c r="J85" s="66" t="s">
        <v>238</v>
      </c>
      <c r="K85" s="67" t="s">
        <v>238</v>
      </c>
      <c r="L85" s="68" t="s">
        <v>238</v>
      </c>
      <c r="M85" s="66" t="s">
        <v>238</v>
      </c>
      <c r="N85" s="67" t="s">
        <v>239</v>
      </c>
      <c r="O85" s="68" t="s">
        <v>238</v>
      </c>
      <c r="P85" s="63">
        <v>35</v>
      </c>
      <c r="Q85" s="64">
        <v>24</v>
      </c>
      <c r="R85" s="65">
        <f t="shared" si="46"/>
        <v>59</v>
      </c>
      <c r="S85" s="32">
        <f>P85/D85*100</f>
        <v>26.119402985074625</v>
      </c>
      <c r="T85" s="33">
        <f t="shared" si="43"/>
        <v>15.894039735099339</v>
      </c>
      <c r="U85" s="34">
        <f t="shared" si="44"/>
        <v>20.701754385964914</v>
      </c>
    </row>
    <row r="86" spans="1:21" ht="15" customHeight="1" thickBot="1" x14ac:dyDescent="0.2">
      <c r="A86" s="16"/>
      <c r="B86" s="81" t="s">
        <v>76</v>
      </c>
      <c r="C86" s="82"/>
      <c r="D86" s="53">
        <f t="shared" ref="D86:R86" si="61">SUM(D83,D74,D57,D33,D25,D19,D85)</f>
        <v>97720</v>
      </c>
      <c r="E86" s="54">
        <f t="shared" si="61"/>
        <v>95430</v>
      </c>
      <c r="F86" s="55">
        <f t="shared" si="61"/>
        <v>193150</v>
      </c>
      <c r="G86" s="53">
        <f t="shared" si="61"/>
        <v>30493</v>
      </c>
      <c r="H86" s="54">
        <f t="shared" si="61"/>
        <v>27260</v>
      </c>
      <c r="I86" s="55">
        <f t="shared" si="61"/>
        <v>57753</v>
      </c>
      <c r="J86" s="53">
        <f t="shared" si="61"/>
        <v>18913</v>
      </c>
      <c r="K86" s="54">
        <f t="shared" si="61"/>
        <v>20409</v>
      </c>
      <c r="L86" s="55">
        <f t="shared" si="61"/>
        <v>39322</v>
      </c>
      <c r="M86" s="53">
        <f t="shared" si="61"/>
        <v>303</v>
      </c>
      <c r="N86" s="54">
        <f t="shared" si="61"/>
        <v>287</v>
      </c>
      <c r="O86" s="55">
        <f t="shared" si="61"/>
        <v>590</v>
      </c>
      <c r="P86" s="53">
        <f t="shared" si="61"/>
        <v>49744</v>
      </c>
      <c r="Q86" s="54">
        <f t="shared" si="61"/>
        <v>47980</v>
      </c>
      <c r="R86" s="55">
        <f t="shared" si="61"/>
        <v>97724</v>
      </c>
      <c r="S86" s="56">
        <f>P86/D86*100</f>
        <v>50.904625460499389</v>
      </c>
      <c r="T86" s="57">
        <f t="shared" si="43"/>
        <v>50.277690453735723</v>
      </c>
      <c r="U86" s="58">
        <f t="shared" si="43"/>
        <v>50.594874449909398</v>
      </c>
    </row>
  </sheetData>
  <mergeCells count="18">
    <mergeCell ref="A1:A2"/>
    <mergeCell ref="B1:B2"/>
    <mergeCell ref="D1:F1"/>
    <mergeCell ref="S1:U1"/>
    <mergeCell ref="P1:R1"/>
    <mergeCell ref="M1:O1"/>
    <mergeCell ref="J1:L1"/>
    <mergeCell ref="G1:I1"/>
    <mergeCell ref="C1:C2"/>
    <mergeCell ref="B85:C85"/>
    <mergeCell ref="B86:C86"/>
    <mergeCell ref="B84:C84"/>
    <mergeCell ref="B83:C83"/>
    <mergeCell ref="B19:C19"/>
    <mergeCell ref="B25:C25"/>
    <mergeCell ref="B33:C33"/>
    <mergeCell ref="B57:C57"/>
    <mergeCell ref="B74:C74"/>
  </mergeCells>
  <phoneticPr fontId="18"/>
  <pageMargins left="0.6692913385826772" right="0.31496062992125984" top="0.55118110236220474" bottom="0.27559055118110237" header="0.27559055118110237" footer="0.19685039370078741"/>
  <pageSetup paperSize="8" orientation="landscape" r:id="rId1"/>
  <headerFooter>
    <oddHeader>&amp;L令和4年（2022年）参議院議員通常選挙　茨城県選挙区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6"/>
  <sheetViews>
    <sheetView view="pageLayout" zoomScaleNormal="80" workbookViewId="0">
      <selection activeCell="P91" sqref="P91"/>
    </sheetView>
  </sheetViews>
  <sheetFormatPr defaultRowHeight="14.1" customHeight="1" x14ac:dyDescent="0.15"/>
  <cols>
    <col min="1" max="1" width="5.625" style="2" customWidth="1"/>
    <col min="2" max="2" width="10.5" style="1" customWidth="1"/>
    <col min="3" max="3" width="19.75" style="1" customWidth="1"/>
    <col min="4" max="21" width="9.125" customWidth="1"/>
  </cols>
  <sheetData>
    <row r="1" spans="1:21" s="3" customFormat="1" ht="15" customHeight="1" x14ac:dyDescent="0.15">
      <c r="A1" s="89" t="s">
        <v>83</v>
      </c>
      <c r="B1" s="89" t="s">
        <v>0</v>
      </c>
      <c r="C1" s="96" t="s">
        <v>168</v>
      </c>
      <c r="D1" s="89" t="s">
        <v>166</v>
      </c>
      <c r="E1" s="91"/>
      <c r="F1" s="91"/>
      <c r="G1" s="89" t="s">
        <v>163</v>
      </c>
      <c r="H1" s="91"/>
      <c r="I1" s="95"/>
      <c r="J1" s="89" t="s">
        <v>162</v>
      </c>
      <c r="K1" s="91"/>
      <c r="L1" s="95"/>
      <c r="M1" s="92" t="s">
        <v>164</v>
      </c>
      <c r="N1" s="93"/>
      <c r="O1" s="94"/>
      <c r="P1" s="92" t="s">
        <v>165</v>
      </c>
      <c r="Q1" s="93"/>
      <c r="R1" s="94"/>
      <c r="S1" s="92" t="s">
        <v>167</v>
      </c>
      <c r="T1" s="93"/>
      <c r="U1" s="94"/>
    </row>
    <row r="2" spans="1:21" s="3" customFormat="1" ht="15" customHeight="1" thickBot="1" x14ac:dyDescent="0.2">
      <c r="A2" s="90"/>
      <c r="B2" s="90"/>
      <c r="C2" s="97"/>
      <c r="D2" s="4" t="s">
        <v>84</v>
      </c>
      <c r="E2" s="5" t="s">
        <v>85</v>
      </c>
      <c r="F2" s="15" t="s">
        <v>86</v>
      </c>
      <c r="G2" s="4" t="s">
        <v>84</v>
      </c>
      <c r="H2" s="5" t="s">
        <v>85</v>
      </c>
      <c r="I2" s="6" t="s">
        <v>86</v>
      </c>
      <c r="J2" s="4" t="s">
        <v>84</v>
      </c>
      <c r="K2" s="5" t="s">
        <v>85</v>
      </c>
      <c r="L2" s="6" t="s">
        <v>86</v>
      </c>
      <c r="M2" s="4" t="s">
        <v>84</v>
      </c>
      <c r="N2" s="5" t="s">
        <v>85</v>
      </c>
      <c r="O2" s="6" t="s">
        <v>86</v>
      </c>
      <c r="P2" s="4" t="s">
        <v>84</v>
      </c>
      <c r="Q2" s="5" t="s">
        <v>85</v>
      </c>
      <c r="R2" s="6" t="s">
        <v>86</v>
      </c>
      <c r="S2" s="4" t="s">
        <v>84</v>
      </c>
      <c r="T2" s="5" t="s">
        <v>85</v>
      </c>
      <c r="U2" s="6" t="s">
        <v>86</v>
      </c>
    </row>
    <row r="3" spans="1:21" ht="15" customHeight="1" x14ac:dyDescent="0.15">
      <c r="A3" s="7" t="s">
        <v>87</v>
      </c>
      <c r="B3" s="11" t="s">
        <v>1</v>
      </c>
      <c r="C3" s="13" t="s">
        <v>169</v>
      </c>
      <c r="D3" s="76">
        <v>1041</v>
      </c>
      <c r="E3" s="77">
        <v>1114</v>
      </c>
      <c r="F3" s="17">
        <f>SUM(D3:E3)</f>
        <v>2155</v>
      </c>
      <c r="G3" s="18">
        <v>281</v>
      </c>
      <c r="H3" s="19">
        <v>260</v>
      </c>
      <c r="I3" s="20">
        <f>SUM(G3:H3)</f>
        <v>541</v>
      </c>
      <c r="J3" s="21">
        <v>192</v>
      </c>
      <c r="K3" s="22">
        <v>217</v>
      </c>
      <c r="L3" s="19">
        <f>SUM(J3:K3)</f>
        <v>409</v>
      </c>
      <c r="M3" s="21">
        <v>4</v>
      </c>
      <c r="N3" s="22">
        <v>5</v>
      </c>
      <c r="O3" s="19">
        <f>SUM(M3:N3)</f>
        <v>9</v>
      </c>
      <c r="P3" s="21">
        <f>G3+J3+M3</f>
        <v>477</v>
      </c>
      <c r="Q3" s="22">
        <f>H3+K3+N3</f>
        <v>482</v>
      </c>
      <c r="R3" s="23">
        <f>SUM(P3:Q3)</f>
        <v>959</v>
      </c>
      <c r="S3" s="24">
        <f t="shared" ref="S3:U34" si="0">P3/D3*100</f>
        <v>45.821325648414984</v>
      </c>
      <c r="T3" s="25">
        <f t="shared" si="0"/>
        <v>43.267504488330339</v>
      </c>
      <c r="U3" s="26">
        <f t="shared" si="0"/>
        <v>44.501160092807424</v>
      </c>
    </row>
    <row r="4" spans="1:21" ht="15" customHeight="1" x14ac:dyDescent="0.15">
      <c r="A4" s="8" t="s">
        <v>88</v>
      </c>
      <c r="B4" s="12" t="s">
        <v>2</v>
      </c>
      <c r="C4" s="14" t="s">
        <v>170</v>
      </c>
      <c r="D4" s="76">
        <v>845</v>
      </c>
      <c r="E4" s="77">
        <v>818</v>
      </c>
      <c r="F4" s="20">
        <f t="shared" ref="F4:F18" si="1">SUM(D4:E4)</f>
        <v>1663</v>
      </c>
      <c r="G4" s="18">
        <v>272</v>
      </c>
      <c r="H4" s="19">
        <v>234</v>
      </c>
      <c r="I4" s="20">
        <f t="shared" ref="I4:I18" si="2">SUM(G4:H4)</f>
        <v>506</v>
      </c>
      <c r="J4" s="29">
        <v>125</v>
      </c>
      <c r="K4" s="30">
        <v>122</v>
      </c>
      <c r="L4" s="19">
        <f t="shared" ref="L4:L18" si="3">SUM(J4:K4)</f>
        <v>247</v>
      </c>
      <c r="M4" s="29">
        <v>3</v>
      </c>
      <c r="N4" s="30">
        <v>0</v>
      </c>
      <c r="O4" s="19">
        <f t="shared" ref="O4:O18" si="4">SUM(M4:N4)</f>
        <v>3</v>
      </c>
      <c r="P4" s="29">
        <f t="shared" ref="P4:Q67" si="5">G4+J4+M4</f>
        <v>400</v>
      </c>
      <c r="Q4" s="30">
        <f t="shared" si="5"/>
        <v>356</v>
      </c>
      <c r="R4" s="31">
        <f t="shared" ref="R4:R67" si="6">SUM(P4:Q4)</f>
        <v>756</v>
      </c>
      <c r="S4" s="32">
        <f t="shared" si="0"/>
        <v>47.337278106508876</v>
      </c>
      <c r="T4" s="33">
        <f t="shared" si="0"/>
        <v>43.520782396088023</v>
      </c>
      <c r="U4" s="34">
        <f t="shared" si="0"/>
        <v>45.460012026458209</v>
      </c>
    </row>
    <row r="5" spans="1:21" ht="15" customHeight="1" x14ac:dyDescent="0.15">
      <c r="A5" s="8" t="s">
        <v>89</v>
      </c>
      <c r="B5" s="12" t="s">
        <v>3</v>
      </c>
      <c r="C5" s="14" t="s">
        <v>171</v>
      </c>
      <c r="D5" s="76">
        <v>834</v>
      </c>
      <c r="E5" s="77">
        <v>885</v>
      </c>
      <c r="F5" s="20">
        <f t="shared" si="1"/>
        <v>1719</v>
      </c>
      <c r="G5" s="18">
        <v>260</v>
      </c>
      <c r="H5" s="19">
        <v>223</v>
      </c>
      <c r="I5" s="20">
        <f t="shared" si="2"/>
        <v>483</v>
      </c>
      <c r="J5" s="29">
        <v>150</v>
      </c>
      <c r="K5" s="30">
        <v>163</v>
      </c>
      <c r="L5" s="19">
        <f t="shared" si="3"/>
        <v>313</v>
      </c>
      <c r="M5" s="29">
        <v>2</v>
      </c>
      <c r="N5" s="30">
        <v>0</v>
      </c>
      <c r="O5" s="19">
        <f t="shared" si="4"/>
        <v>2</v>
      </c>
      <c r="P5" s="29">
        <f t="shared" si="5"/>
        <v>412</v>
      </c>
      <c r="Q5" s="30">
        <f t="shared" si="5"/>
        <v>386</v>
      </c>
      <c r="R5" s="31">
        <f t="shared" si="6"/>
        <v>798</v>
      </c>
      <c r="S5" s="32">
        <f t="shared" si="0"/>
        <v>49.400479616306953</v>
      </c>
      <c r="T5" s="33">
        <f t="shared" si="0"/>
        <v>43.61581920903955</v>
      </c>
      <c r="U5" s="34">
        <f t="shared" si="0"/>
        <v>46.42233856893543</v>
      </c>
    </row>
    <row r="6" spans="1:21" ht="15" customHeight="1" x14ac:dyDescent="0.15">
      <c r="A6" s="8" t="s">
        <v>90</v>
      </c>
      <c r="B6" s="12" t="s">
        <v>4</v>
      </c>
      <c r="C6" s="14" t="s">
        <v>172</v>
      </c>
      <c r="D6" s="76">
        <v>263</v>
      </c>
      <c r="E6" s="77">
        <v>266</v>
      </c>
      <c r="F6" s="20">
        <f t="shared" si="1"/>
        <v>529</v>
      </c>
      <c r="G6" s="18">
        <v>82</v>
      </c>
      <c r="H6" s="19">
        <v>66</v>
      </c>
      <c r="I6" s="20">
        <f t="shared" si="2"/>
        <v>148</v>
      </c>
      <c r="J6" s="29">
        <v>60</v>
      </c>
      <c r="K6" s="30">
        <v>69</v>
      </c>
      <c r="L6" s="19">
        <f t="shared" si="3"/>
        <v>129</v>
      </c>
      <c r="M6" s="29">
        <v>0</v>
      </c>
      <c r="N6" s="30">
        <v>3</v>
      </c>
      <c r="O6" s="19">
        <f t="shared" si="4"/>
        <v>3</v>
      </c>
      <c r="P6" s="29">
        <f t="shared" si="5"/>
        <v>142</v>
      </c>
      <c r="Q6" s="30">
        <f t="shared" si="5"/>
        <v>138</v>
      </c>
      <c r="R6" s="31">
        <f t="shared" si="6"/>
        <v>280</v>
      </c>
      <c r="S6" s="32">
        <f t="shared" si="0"/>
        <v>53.992395437262353</v>
      </c>
      <c r="T6" s="33">
        <f t="shared" si="0"/>
        <v>51.879699248120303</v>
      </c>
      <c r="U6" s="34">
        <f t="shared" si="0"/>
        <v>52.930056710775041</v>
      </c>
    </row>
    <row r="7" spans="1:21" ht="15" customHeight="1" x14ac:dyDescent="0.15">
      <c r="A7" s="8" t="s">
        <v>91</v>
      </c>
      <c r="B7" s="12" t="s">
        <v>5</v>
      </c>
      <c r="C7" s="14" t="s">
        <v>173</v>
      </c>
      <c r="D7" s="76">
        <v>261</v>
      </c>
      <c r="E7" s="77">
        <v>301</v>
      </c>
      <c r="F7" s="20">
        <f t="shared" si="1"/>
        <v>562</v>
      </c>
      <c r="G7" s="18">
        <v>70</v>
      </c>
      <c r="H7" s="19">
        <v>81</v>
      </c>
      <c r="I7" s="20">
        <f t="shared" si="2"/>
        <v>151</v>
      </c>
      <c r="J7" s="29">
        <v>51</v>
      </c>
      <c r="K7" s="30">
        <v>56</v>
      </c>
      <c r="L7" s="19">
        <f t="shared" si="3"/>
        <v>107</v>
      </c>
      <c r="M7" s="29">
        <v>0</v>
      </c>
      <c r="N7" s="30">
        <v>1</v>
      </c>
      <c r="O7" s="19">
        <f t="shared" si="4"/>
        <v>1</v>
      </c>
      <c r="P7" s="29">
        <f t="shared" si="5"/>
        <v>121</v>
      </c>
      <c r="Q7" s="30">
        <f t="shared" si="5"/>
        <v>138</v>
      </c>
      <c r="R7" s="31">
        <f t="shared" si="6"/>
        <v>259</v>
      </c>
      <c r="S7" s="32">
        <f t="shared" si="0"/>
        <v>46.360153256704983</v>
      </c>
      <c r="T7" s="33">
        <f t="shared" si="0"/>
        <v>45.847176079734218</v>
      </c>
      <c r="U7" s="34">
        <f t="shared" si="0"/>
        <v>46.085409252669038</v>
      </c>
    </row>
    <row r="8" spans="1:21" ht="15" customHeight="1" x14ac:dyDescent="0.15">
      <c r="A8" s="8" t="s">
        <v>92</v>
      </c>
      <c r="B8" s="12" t="s">
        <v>6</v>
      </c>
      <c r="C8" s="14" t="s">
        <v>174</v>
      </c>
      <c r="D8" s="76">
        <v>239</v>
      </c>
      <c r="E8" s="77">
        <v>258</v>
      </c>
      <c r="F8" s="20">
        <f t="shared" si="1"/>
        <v>497</v>
      </c>
      <c r="G8" s="18">
        <v>57</v>
      </c>
      <c r="H8" s="19">
        <v>45</v>
      </c>
      <c r="I8" s="20">
        <f t="shared" si="2"/>
        <v>102</v>
      </c>
      <c r="J8" s="29">
        <v>67</v>
      </c>
      <c r="K8" s="30">
        <v>74</v>
      </c>
      <c r="L8" s="19">
        <f t="shared" si="3"/>
        <v>141</v>
      </c>
      <c r="M8" s="29">
        <v>1</v>
      </c>
      <c r="N8" s="30">
        <v>1</v>
      </c>
      <c r="O8" s="19">
        <f t="shared" si="4"/>
        <v>2</v>
      </c>
      <c r="P8" s="29">
        <f t="shared" si="5"/>
        <v>125</v>
      </c>
      <c r="Q8" s="30">
        <f t="shared" si="5"/>
        <v>120</v>
      </c>
      <c r="R8" s="31">
        <f t="shared" si="6"/>
        <v>245</v>
      </c>
      <c r="S8" s="32">
        <f t="shared" si="0"/>
        <v>52.30125523012552</v>
      </c>
      <c r="T8" s="33">
        <f t="shared" si="0"/>
        <v>46.511627906976742</v>
      </c>
      <c r="U8" s="34">
        <f t="shared" si="0"/>
        <v>49.295774647887328</v>
      </c>
    </row>
    <row r="9" spans="1:21" ht="15" customHeight="1" x14ac:dyDescent="0.15">
      <c r="A9" s="8" t="s">
        <v>93</v>
      </c>
      <c r="B9" s="12" t="s">
        <v>7</v>
      </c>
      <c r="C9" s="14" t="s">
        <v>175</v>
      </c>
      <c r="D9" s="76">
        <v>196</v>
      </c>
      <c r="E9" s="77">
        <v>178</v>
      </c>
      <c r="F9" s="20">
        <f t="shared" si="1"/>
        <v>374</v>
      </c>
      <c r="G9" s="18">
        <v>48</v>
      </c>
      <c r="H9" s="19">
        <v>31</v>
      </c>
      <c r="I9" s="20">
        <f t="shared" si="2"/>
        <v>79</v>
      </c>
      <c r="J9" s="29">
        <v>37</v>
      </c>
      <c r="K9" s="30">
        <v>29</v>
      </c>
      <c r="L9" s="19">
        <f t="shared" si="3"/>
        <v>66</v>
      </c>
      <c r="M9" s="29">
        <v>0</v>
      </c>
      <c r="N9" s="30">
        <v>0</v>
      </c>
      <c r="O9" s="19">
        <f t="shared" si="4"/>
        <v>0</v>
      </c>
      <c r="P9" s="29">
        <f t="shared" si="5"/>
        <v>85</v>
      </c>
      <c r="Q9" s="30">
        <f t="shared" si="5"/>
        <v>60</v>
      </c>
      <c r="R9" s="31">
        <f t="shared" si="6"/>
        <v>145</v>
      </c>
      <c r="S9" s="32">
        <f t="shared" si="0"/>
        <v>43.367346938775512</v>
      </c>
      <c r="T9" s="33">
        <f t="shared" si="0"/>
        <v>33.707865168539328</v>
      </c>
      <c r="U9" s="34">
        <f t="shared" si="0"/>
        <v>38.770053475935825</v>
      </c>
    </row>
    <row r="10" spans="1:21" ht="15" customHeight="1" x14ac:dyDescent="0.15">
      <c r="A10" s="8" t="s">
        <v>94</v>
      </c>
      <c r="B10" s="12" t="s">
        <v>8</v>
      </c>
      <c r="C10" s="14" t="s">
        <v>241</v>
      </c>
      <c r="D10" s="76">
        <v>167</v>
      </c>
      <c r="E10" s="77">
        <v>207</v>
      </c>
      <c r="F10" s="20">
        <f t="shared" si="1"/>
        <v>374</v>
      </c>
      <c r="G10" s="18">
        <v>38</v>
      </c>
      <c r="H10" s="19">
        <v>35</v>
      </c>
      <c r="I10" s="20">
        <f t="shared" si="2"/>
        <v>73</v>
      </c>
      <c r="J10" s="29">
        <v>46</v>
      </c>
      <c r="K10" s="30">
        <v>65</v>
      </c>
      <c r="L10" s="19">
        <f t="shared" si="3"/>
        <v>111</v>
      </c>
      <c r="M10" s="29">
        <v>1</v>
      </c>
      <c r="N10" s="30">
        <v>0</v>
      </c>
      <c r="O10" s="19">
        <f t="shared" si="4"/>
        <v>1</v>
      </c>
      <c r="P10" s="29">
        <f t="shared" si="5"/>
        <v>85</v>
      </c>
      <c r="Q10" s="30">
        <f t="shared" si="5"/>
        <v>100</v>
      </c>
      <c r="R10" s="31">
        <f t="shared" si="6"/>
        <v>185</v>
      </c>
      <c r="S10" s="32">
        <f t="shared" si="0"/>
        <v>50.898203592814376</v>
      </c>
      <c r="T10" s="33">
        <f t="shared" si="0"/>
        <v>48.309178743961354</v>
      </c>
      <c r="U10" s="34">
        <f t="shared" si="0"/>
        <v>49.465240641711226</v>
      </c>
    </row>
    <row r="11" spans="1:21" ht="15" customHeight="1" x14ac:dyDescent="0.15">
      <c r="A11" s="8" t="s">
        <v>95</v>
      </c>
      <c r="B11" s="12" t="s">
        <v>9</v>
      </c>
      <c r="C11" s="14" t="s">
        <v>176</v>
      </c>
      <c r="D11" s="76">
        <v>292</v>
      </c>
      <c r="E11" s="77">
        <v>306</v>
      </c>
      <c r="F11" s="20">
        <f t="shared" si="1"/>
        <v>598</v>
      </c>
      <c r="G11" s="18">
        <v>80</v>
      </c>
      <c r="H11" s="19">
        <v>85</v>
      </c>
      <c r="I11" s="20">
        <f t="shared" si="2"/>
        <v>165</v>
      </c>
      <c r="J11" s="29">
        <v>60</v>
      </c>
      <c r="K11" s="30">
        <v>70</v>
      </c>
      <c r="L11" s="19">
        <f t="shared" si="3"/>
        <v>130</v>
      </c>
      <c r="M11" s="29">
        <v>2</v>
      </c>
      <c r="N11" s="30">
        <v>2</v>
      </c>
      <c r="O11" s="19">
        <f t="shared" si="4"/>
        <v>4</v>
      </c>
      <c r="P11" s="29">
        <f t="shared" si="5"/>
        <v>142</v>
      </c>
      <c r="Q11" s="30">
        <f t="shared" si="5"/>
        <v>157</v>
      </c>
      <c r="R11" s="31">
        <f t="shared" si="6"/>
        <v>299</v>
      </c>
      <c r="S11" s="32">
        <f t="shared" si="0"/>
        <v>48.630136986301373</v>
      </c>
      <c r="T11" s="33">
        <f t="shared" si="0"/>
        <v>51.307189542483655</v>
      </c>
      <c r="U11" s="34">
        <f t="shared" si="0"/>
        <v>50</v>
      </c>
    </row>
    <row r="12" spans="1:21" ht="15" customHeight="1" x14ac:dyDescent="0.15">
      <c r="A12" s="8" t="s">
        <v>96</v>
      </c>
      <c r="B12" s="12" t="s">
        <v>10</v>
      </c>
      <c r="C12" s="14" t="s">
        <v>242</v>
      </c>
      <c r="D12" s="76">
        <v>472</v>
      </c>
      <c r="E12" s="77">
        <v>503</v>
      </c>
      <c r="F12" s="20">
        <f t="shared" si="1"/>
        <v>975</v>
      </c>
      <c r="G12" s="18">
        <v>122</v>
      </c>
      <c r="H12" s="19">
        <v>110</v>
      </c>
      <c r="I12" s="20">
        <f t="shared" si="2"/>
        <v>232</v>
      </c>
      <c r="J12" s="29">
        <v>101</v>
      </c>
      <c r="K12" s="30">
        <v>121</v>
      </c>
      <c r="L12" s="19">
        <f t="shared" si="3"/>
        <v>222</v>
      </c>
      <c r="M12" s="29">
        <v>2</v>
      </c>
      <c r="N12" s="30">
        <v>0</v>
      </c>
      <c r="O12" s="19">
        <f t="shared" si="4"/>
        <v>2</v>
      </c>
      <c r="P12" s="29">
        <f t="shared" si="5"/>
        <v>225</v>
      </c>
      <c r="Q12" s="30">
        <f t="shared" si="5"/>
        <v>231</v>
      </c>
      <c r="R12" s="31">
        <f t="shared" si="6"/>
        <v>456</v>
      </c>
      <c r="S12" s="32">
        <f t="shared" si="0"/>
        <v>47.66949152542373</v>
      </c>
      <c r="T12" s="33">
        <f t="shared" si="0"/>
        <v>45.92445328031809</v>
      </c>
      <c r="U12" s="34">
        <f t="shared" si="0"/>
        <v>46.769230769230766</v>
      </c>
    </row>
    <row r="13" spans="1:21" ht="15" customHeight="1" x14ac:dyDescent="0.15">
      <c r="A13" s="8" t="s">
        <v>97</v>
      </c>
      <c r="B13" s="12" t="s">
        <v>11</v>
      </c>
      <c r="C13" s="14" t="s">
        <v>177</v>
      </c>
      <c r="D13" s="76">
        <v>359</v>
      </c>
      <c r="E13" s="77">
        <v>365</v>
      </c>
      <c r="F13" s="20">
        <f t="shared" si="1"/>
        <v>724</v>
      </c>
      <c r="G13" s="18">
        <v>92</v>
      </c>
      <c r="H13" s="19">
        <v>83</v>
      </c>
      <c r="I13" s="20">
        <f t="shared" si="2"/>
        <v>175</v>
      </c>
      <c r="J13" s="29">
        <v>77</v>
      </c>
      <c r="K13" s="30">
        <v>78</v>
      </c>
      <c r="L13" s="19">
        <f t="shared" si="3"/>
        <v>155</v>
      </c>
      <c r="M13" s="29">
        <v>0</v>
      </c>
      <c r="N13" s="30">
        <v>0</v>
      </c>
      <c r="O13" s="19">
        <f t="shared" si="4"/>
        <v>0</v>
      </c>
      <c r="P13" s="29">
        <f t="shared" si="5"/>
        <v>169</v>
      </c>
      <c r="Q13" s="30">
        <f t="shared" si="5"/>
        <v>161</v>
      </c>
      <c r="R13" s="31">
        <f t="shared" si="6"/>
        <v>330</v>
      </c>
      <c r="S13" s="32">
        <f t="shared" si="0"/>
        <v>47.075208913649021</v>
      </c>
      <c r="T13" s="33">
        <f t="shared" si="0"/>
        <v>44.109589041095894</v>
      </c>
      <c r="U13" s="34">
        <f t="shared" si="0"/>
        <v>45.58011049723757</v>
      </c>
    </row>
    <row r="14" spans="1:21" ht="15" customHeight="1" x14ac:dyDescent="0.15">
      <c r="A14" s="8" t="s">
        <v>98</v>
      </c>
      <c r="B14" s="12" t="s">
        <v>12</v>
      </c>
      <c r="C14" s="14" t="s">
        <v>178</v>
      </c>
      <c r="D14" s="76">
        <v>431</v>
      </c>
      <c r="E14" s="77">
        <v>393</v>
      </c>
      <c r="F14" s="20">
        <f t="shared" si="1"/>
        <v>824</v>
      </c>
      <c r="G14" s="18">
        <v>107</v>
      </c>
      <c r="H14" s="19">
        <v>77</v>
      </c>
      <c r="I14" s="20">
        <f t="shared" si="2"/>
        <v>184</v>
      </c>
      <c r="J14" s="29">
        <v>83</v>
      </c>
      <c r="K14" s="30">
        <v>91</v>
      </c>
      <c r="L14" s="19">
        <f t="shared" si="3"/>
        <v>174</v>
      </c>
      <c r="M14" s="29">
        <v>2</v>
      </c>
      <c r="N14" s="30">
        <v>3</v>
      </c>
      <c r="O14" s="19">
        <f t="shared" si="4"/>
        <v>5</v>
      </c>
      <c r="P14" s="29">
        <f t="shared" si="5"/>
        <v>192</v>
      </c>
      <c r="Q14" s="30">
        <f t="shared" si="5"/>
        <v>171</v>
      </c>
      <c r="R14" s="31">
        <f t="shared" si="6"/>
        <v>363</v>
      </c>
      <c r="S14" s="32">
        <f t="shared" si="0"/>
        <v>44.547563805104403</v>
      </c>
      <c r="T14" s="33">
        <f t="shared" si="0"/>
        <v>43.511450381679388</v>
      </c>
      <c r="U14" s="34">
        <f t="shared" si="0"/>
        <v>44.053398058252426</v>
      </c>
    </row>
    <row r="15" spans="1:21" ht="15" customHeight="1" x14ac:dyDescent="0.15">
      <c r="A15" s="8" t="s">
        <v>99</v>
      </c>
      <c r="B15" s="12" t="s">
        <v>13</v>
      </c>
      <c r="C15" s="14" t="s">
        <v>243</v>
      </c>
      <c r="D15" s="76">
        <v>769</v>
      </c>
      <c r="E15" s="77">
        <v>768</v>
      </c>
      <c r="F15" s="20">
        <f t="shared" si="1"/>
        <v>1537</v>
      </c>
      <c r="G15" s="18">
        <v>198</v>
      </c>
      <c r="H15" s="19">
        <v>174</v>
      </c>
      <c r="I15" s="20">
        <f t="shared" si="2"/>
        <v>372</v>
      </c>
      <c r="J15" s="29">
        <v>169</v>
      </c>
      <c r="K15" s="30">
        <v>172</v>
      </c>
      <c r="L15" s="19">
        <f t="shared" si="3"/>
        <v>341</v>
      </c>
      <c r="M15" s="29">
        <v>1</v>
      </c>
      <c r="N15" s="30">
        <v>2</v>
      </c>
      <c r="O15" s="19">
        <f t="shared" si="4"/>
        <v>3</v>
      </c>
      <c r="P15" s="29">
        <f t="shared" si="5"/>
        <v>368</v>
      </c>
      <c r="Q15" s="30">
        <f t="shared" si="5"/>
        <v>348</v>
      </c>
      <c r="R15" s="31">
        <f t="shared" si="6"/>
        <v>716</v>
      </c>
      <c r="S15" s="32">
        <f t="shared" si="0"/>
        <v>47.854356306892065</v>
      </c>
      <c r="T15" s="33">
        <f t="shared" si="0"/>
        <v>45.3125</v>
      </c>
      <c r="U15" s="34">
        <f t="shared" si="0"/>
        <v>46.584255042290174</v>
      </c>
    </row>
    <row r="16" spans="1:21" ht="15" customHeight="1" x14ac:dyDescent="0.15">
      <c r="A16" s="8" t="s">
        <v>100</v>
      </c>
      <c r="B16" s="12" t="s">
        <v>14</v>
      </c>
      <c r="C16" s="14" t="s">
        <v>179</v>
      </c>
      <c r="D16" s="76">
        <v>437</v>
      </c>
      <c r="E16" s="77">
        <v>411</v>
      </c>
      <c r="F16" s="20">
        <f t="shared" si="1"/>
        <v>848</v>
      </c>
      <c r="G16" s="18">
        <v>135</v>
      </c>
      <c r="H16" s="19">
        <v>113</v>
      </c>
      <c r="I16" s="20">
        <f t="shared" si="2"/>
        <v>248</v>
      </c>
      <c r="J16" s="29">
        <v>61</v>
      </c>
      <c r="K16" s="30">
        <v>64</v>
      </c>
      <c r="L16" s="19">
        <f t="shared" si="3"/>
        <v>125</v>
      </c>
      <c r="M16" s="29">
        <v>0</v>
      </c>
      <c r="N16" s="30">
        <v>0</v>
      </c>
      <c r="O16" s="19">
        <f t="shared" si="4"/>
        <v>0</v>
      </c>
      <c r="P16" s="29">
        <f t="shared" si="5"/>
        <v>196</v>
      </c>
      <c r="Q16" s="30">
        <f t="shared" si="5"/>
        <v>177</v>
      </c>
      <c r="R16" s="31">
        <f t="shared" si="6"/>
        <v>373</v>
      </c>
      <c r="S16" s="32">
        <f t="shared" si="0"/>
        <v>44.851258581235697</v>
      </c>
      <c r="T16" s="33">
        <f t="shared" si="0"/>
        <v>43.065693430656928</v>
      </c>
      <c r="U16" s="34">
        <f t="shared" si="0"/>
        <v>43.985849056603776</v>
      </c>
    </row>
    <row r="17" spans="1:21" ht="15" customHeight="1" x14ac:dyDescent="0.15">
      <c r="A17" s="8" t="s">
        <v>101</v>
      </c>
      <c r="B17" s="12" t="s">
        <v>15</v>
      </c>
      <c r="C17" s="14" t="s">
        <v>244</v>
      </c>
      <c r="D17" s="76">
        <v>384</v>
      </c>
      <c r="E17" s="77">
        <v>394</v>
      </c>
      <c r="F17" s="20">
        <f t="shared" si="1"/>
        <v>778</v>
      </c>
      <c r="G17" s="18">
        <v>103</v>
      </c>
      <c r="H17" s="19">
        <v>81</v>
      </c>
      <c r="I17" s="20">
        <f t="shared" si="2"/>
        <v>184</v>
      </c>
      <c r="J17" s="29">
        <v>68</v>
      </c>
      <c r="K17" s="30">
        <v>69</v>
      </c>
      <c r="L17" s="19">
        <f t="shared" si="3"/>
        <v>137</v>
      </c>
      <c r="M17" s="29">
        <v>0</v>
      </c>
      <c r="N17" s="30">
        <v>1</v>
      </c>
      <c r="O17" s="19">
        <f t="shared" si="4"/>
        <v>1</v>
      </c>
      <c r="P17" s="29">
        <f t="shared" si="5"/>
        <v>171</v>
      </c>
      <c r="Q17" s="30">
        <f t="shared" si="5"/>
        <v>151</v>
      </c>
      <c r="R17" s="31">
        <f t="shared" si="6"/>
        <v>322</v>
      </c>
      <c r="S17" s="32">
        <f t="shared" si="0"/>
        <v>44.53125</v>
      </c>
      <c r="T17" s="33">
        <f t="shared" si="0"/>
        <v>38.324873096446701</v>
      </c>
      <c r="U17" s="34">
        <f t="shared" si="0"/>
        <v>41.388174807197942</v>
      </c>
    </row>
    <row r="18" spans="1:21" ht="15" customHeight="1" x14ac:dyDescent="0.15">
      <c r="A18" s="8" t="s">
        <v>102</v>
      </c>
      <c r="B18" s="12" t="s">
        <v>16</v>
      </c>
      <c r="C18" s="14" t="s">
        <v>180</v>
      </c>
      <c r="D18" s="76">
        <v>312</v>
      </c>
      <c r="E18" s="78">
        <v>302</v>
      </c>
      <c r="F18" s="20">
        <f t="shared" si="1"/>
        <v>614</v>
      </c>
      <c r="G18" s="35">
        <v>78</v>
      </c>
      <c r="H18" s="36">
        <v>61</v>
      </c>
      <c r="I18" s="20">
        <f t="shared" si="2"/>
        <v>139</v>
      </c>
      <c r="J18" s="29">
        <v>70</v>
      </c>
      <c r="K18" s="30">
        <v>80</v>
      </c>
      <c r="L18" s="19">
        <f t="shared" si="3"/>
        <v>150</v>
      </c>
      <c r="M18" s="29">
        <v>0</v>
      </c>
      <c r="N18" s="30">
        <v>1</v>
      </c>
      <c r="O18" s="19">
        <f t="shared" si="4"/>
        <v>1</v>
      </c>
      <c r="P18" s="29">
        <f t="shared" si="5"/>
        <v>148</v>
      </c>
      <c r="Q18" s="30">
        <f t="shared" si="5"/>
        <v>142</v>
      </c>
      <c r="R18" s="31">
        <f t="shared" si="6"/>
        <v>290</v>
      </c>
      <c r="S18" s="32">
        <f t="shared" si="0"/>
        <v>47.435897435897431</v>
      </c>
      <c r="T18" s="33">
        <f t="shared" si="0"/>
        <v>47.019867549668874</v>
      </c>
      <c r="U18" s="34">
        <f t="shared" si="0"/>
        <v>47.23127035830619</v>
      </c>
    </row>
    <row r="19" spans="1:21" ht="15" customHeight="1" x14ac:dyDescent="0.15">
      <c r="A19" s="9"/>
      <c r="B19" s="87" t="s">
        <v>77</v>
      </c>
      <c r="C19" s="88"/>
      <c r="D19" s="37">
        <f t="shared" ref="D19:E19" si="7">SUM(D3:D18)</f>
        <v>7302</v>
      </c>
      <c r="E19" s="38">
        <f t="shared" si="7"/>
        <v>7469</v>
      </c>
      <c r="F19" s="39">
        <f>SUM(F3:F18)</f>
        <v>14771</v>
      </c>
      <c r="G19" s="37">
        <f>SUM(G3:G18)</f>
        <v>2023</v>
      </c>
      <c r="H19" s="38">
        <f>SUM(H3:H18)</f>
        <v>1759</v>
      </c>
      <c r="I19" s="39">
        <f>SUM(I3:I18)</f>
        <v>3782</v>
      </c>
      <c r="J19" s="37">
        <f t="shared" ref="J19:O19" si="8">SUM(J3:J18)</f>
        <v>1417</v>
      </c>
      <c r="K19" s="38">
        <f t="shared" si="8"/>
        <v>1540</v>
      </c>
      <c r="L19" s="39">
        <f t="shared" si="8"/>
        <v>2957</v>
      </c>
      <c r="M19" s="37">
        <f t="shared" si="8"/>
        <v>18</v>
      </c>
      <c r="N19" s="38">
        <f t="shared" si="8"/>
        <v>19</v>
      </c>
      <c r="O19" s="39">
        <f t="shared" si="8"/>
        <v>37</v>
      </c>
      <c r="P19" s="37">
        <f t="shared" si="5"/>
        <v>3458</v>
      </c>
      <c r="Q19" s="38">
        <f t="shared" si="5"/>
        <v>3318</v>
      </c>
      <c r="R19" s="39">
        <f t="shared" si="6"/>
        <v>6776</v>
      </c>
      <c r="S19" s="40">
        <f t="shared" si="0"/>
        <v>47.356888523692135</v>
      </c>
      <c r="T19" s="41">
        <f t="shared" si="0"/>
        <v>44.423617619493911</v>
      </c>
      <c r="U19" s="42">
        <f t="shared" si="0"/>
        <v>45.873671383115564</v>
      </c>
    </row>
    <row r="20" spans="1:21" ht="15" customHeight="1" x14ac:dyDescent="0.15">
      <c r="A20" s="8" t="s">
        <v>103</v>
      </c>
      <c r="B20" s="12" t="s">
        <v>17</v>
      </c>
      <c r="C20" s="14" t="s">
        <v>181</v>
      </c>
      <c r="D20" s="76">
        <v>4242</v>
      </c>
      <c r="E20" s="77">
        <v>4003</v>
      </c>
      <c r="F20" s="20">
        <f>SUM(D20:E20)</f>
        <v>8245</v>
      </c>
      <c r="G20" s="18">
        <v>1139</v>
      </c>
      <c r="H20" s="19">
        <v>994</v>
      </c>
      <c r="I20" s="20">
        <f>SUM(G20:H20)</f>
        <v>2133</v>
      </c>
      <c r="J20" s="29">
        <v>785</v>
      </c>
      <c r="K20" s="30">
        <v>806</v>
      </c>
      <c r="L20" s="19">
        <f>SUM(J20:K20)</f>
        <v>1591</v>
      </c>
      <c r="M20" s="29">
        <v>12</v>
      </c>
      <c r="N20" s="30">
        <v>15</v>
      </c>
      <c r="O20" s="19">
        <f>SUM(M20:N20)</f>
        <v>27</v>
      </c>
      <c r="P20" s="29">
        <f t="shared" si="5"/>
        <v>1936</v>
      </c>
      <c r="Q20" s="30">
        <f t="shared" si="5"/>
        <v>1815</v>
      </c>
      <c r="R20" s="31">
        <f t="shared" si="6"/>
        <v>3751</v>
      </c>
      <c r="S20" s="32">
        <f t="shared" si="0"/>
        <v>45.638849599245638</v>
      </c>
      <c r="T20" s="33">
        <f t="shared" si="0"/>
        <v>45.340994254309273</v>
      </c>
      <c r="U20" s="34">
        <f t="shared" si="0"/>
        <v>45.494238932686478</v>
      </c>
    </row>
    <row r="21" spans="1:21" ht="15" customHeight="1" x14ac:dyDescent="0.15">
      <c r="A21" s="8" t="s">
        <v>104</v>
      </c>
      <c r="B21" s="12" t="s">
        <v>18</v>
      </c>
      <c r="C21" s="14" t="s">
        <v>182</v>
      </c>
      <c r="D21" s="76">
        <v>1378</v>
      </c>
      <c r="E21" s="77">
        <v>1453</v>
      </c>
      <c r="F21" s="20">
        <f>SUM(D21:E21)</f>
        <v>2831</v>
      </c>
      <c r="G21" s="18">
        <v>346</v>
      </c>
      <c r="H21" s="19">
        <v>314</v>
      </c>
      <c r="I21" s="20">
        <f t="shared" ref="I21:I24" si="9">SUM(G21:H21)</f>
        <v>660</v>
      </c>
      <c r="J21" s="29">
        <v>233</v>
      </c>
      <c r="K21" s="30">
        <v>276</v>
      </c>
      <c r="L21" s="19">
        <f t="shared" ref="L21:L24" si="10">SUM(J21:K21)</f>
        <v>509</v>
      </c>
      <c r="M21" s="29">
        <v>2</v>
      </c>
      <c r="N21" s="30">
        <v>3</v>
      </c>
      <c r="O21" s="19">
        <f>SUM(M21:N21)</f>
        <v>5</v>
      </c>
      <c r="P21" s="29">
        <f t="shared" si="5"/>
        <v>581</v>
      </c>
      <c r="Q21" s="30">
        <f t="shared" si="5"/>
        <v>593</v>
      </c>
      <c r="R21" s="31">
        <f t="shared" si="6"/>
        <v>1174</v>
      </c>
      <c r="S21" s="32">
        <f t="shared" si="0"/>
        <v>42.16255442670537</v>
      </c>
      <c r="T21" s="33">
        <f t="shared" si="0"/>
        <v>40.812112869924292</v>
      </c>
      <c r="U21" s="34">
        <f t="shared" si="0"/>
        <v>41.469445425644643</v>
      </c>
    </row>
    <row r="22" spans="1:21" ht="15" customHeight="1" x14ac:dyDescent="0.15">
      <c r="A22" s="8" t="s">
        <v>105</v>
      </c>
      <c r="B22" s="12" t="s">
        <v>19</v>
      </c>
      <c r="C22" s="14" t="s">
        <v>183</v>
      </c>
      <c r="D22" s="76">
        <v>849</v>
      </c>
      <c r="E22" s="77">
        <v>877</v>
      </c>
      <c r="F22" s="20">
        <f>SUM(D22:E22)</f>
        <v>1726</v>
      </c>
      <c r="G22" s="18">
        <v>257</v>
      </c>
      <c r="H22" s="19">
        <v>217</v>
      </c>
      <c r="I22" s="20">
        <f t="shared" si="9"/>
        <v>474</v>
      </c>
      <c r="J22" s="29">
        <v>147</v>
      </c>
      <c r="K22" s="30">
        <v>175</v>
      </c>
      <c r="L22" s="19">
        <f t="shared" si="10"/>
        <v>322</v>
      </c>
      <c r="M22" s="29">
        <v>1</v>
      </c>
      <c r="N22" s="30">
        <v>2</v>
      </c>
      <c r="O22" s="19">
        <f>SUM(M22:N22)</f>
        <v>3</v>
      </c>
      <c r="P22" s="29">
        <f t="shared" si="5"/>
        <v>405</v>
      </c>
      <c r="Q22" s="30">
        <f t="shared" si="5"/>
        <v>394</v>
      </c>
      <c r="R22" s="31">
        <f t="shared" si="6"/>
        <v>799</v>
      </c>
      <c r="S22" s="32">
        <f t="shared" si="0"/>
        <v>47.703180212014132</v>
      </c>
      <c r="T22" s="33">
        <f t="shared" si="0"/>
        <v>44.925883694412775</v>
      </c>
      <c r="U22" s="34">
        <f t="shared" si="0"/>
        <v>46.292004634994207</v>
      </c>
    </row>
    <row r="23" spans="1:21" ht="15" customHeight="1" x14ac:dyDescent="0.15">
      <c r="A23" s="8" t="s">
        <v>106</v>
      </c>
      <c r="B23" s="12" t="s">
        <v>20</v>
      </c>
      <c r="C23" s="14" t="s">
        <v>184</v>
      </c>
      <c r="D23" s="76">
        <v>891</v>
      </c>
      <c r="E23" s="77">
        <v>952</v>
      </c>
      <c r="F23" s="20">
        <f>SUM(D23:E23)</f>
        <v>1843</v>
      </c>
      <c r="G23" s="18">
        <v>281</v>
      </c>
      <c r="H23" s="19">
        <v>282</v>
      </c>
      <c r="I23" s="20">
        <f t="shared" si="9"/>
        <v>563</v>
      </c>
      <c r="J23" s="29">
        <v>108</v>
      </c>
      <c r="K23" s="30">
        <v>118</v>
      </c>
      <c r="L23" s="19">
        <f t="shared" si="10"/>
        <v>226</v>
      </c>
      <c r="M23" s="29">
        <v>1</v>
      </c>
      <c r="N23" s="30">
        <v>0</v>
      </c>
      <c r="O23" s="19">
        <f>SUM(M23:N23)</f>
        <v>1</v>
      </c>
      <c r="P23" s="29">
        <f t="shared" si="5"/>
        <v>390</v>
      </c>
      <c r="Q23" s="30">
        <f t="shared" si="5"/>
        <v>400</v>
      </c>
      <c r="R23" s="31">
        <f t="shared" si="6"/>
        <v>790</v>
      </c>
      <c r="S23" s="32">
        <f t="shared" si="0"/>
        <v>43.771043771043772</v>
      </c>
      <c r="T23" s="33">
        <f t="shared" si="0"/>
        <v>42.016806722689076</v>
      </c>
      <c r="U23" s="34">
        <f t="shared" si="0"/>
        <v>42.864894194248507</v>
      </c>
    </row>
    <row r="24" spans="1:21" ht="15" customHeight="1" x14ac:dyDescent="0.15">
      <c r="A24" s="8" t="s">
        <v>107</v>
      </c>
      <c r="B24" s="12" t="s">
        <v>21</v>
      </c>
      <c r="C24" s="14" t="s">
        <v>185</v>
      </c>
      <c r="D24" s="76">
        <v>758</v>
      </c>
      <c r="E24" s="77">
        <v>792</v>
      </c>
      <c r="F24" s="20">
        <f>SUM(D24:E24)</f>
        <v>1550</v>
      </c>
      <c r="G24" s="35">
        <v>213</v>
      </c>
      <c r="H24" s="36">
        <v>185</v>
      </c>
      <c r="I24" s="43">
        <f t="shared" si="9"/>
        <v>398</v>
      </c>
      <c r="J24" s="29">
        <v>107</v>
      </c>
      <c r="K24" s="30">
        <v>131</v>
      </c>
      <c r="L24" s="19">
        <f t="shared" si="10"/>
        <v>238</v>
      </c>
      <c r="M24" s="29">
        <v>1</v>
      </c>
      <c r="N24" s="30">
        <v>0</v>
      </c>
      <c r="O24" s="19">
        <f>SUM(M24:N24)</f>
        <v>1</v>
      </c>
      <c r="P24" s="29">
        <f t="shared" si="5"/>
        <v>321</v>
      </c>
      <c r="Q24" s="30">
        <f t="shared" si="5"/>
        <v>316</v>
      </c>
      <c r="R24" s="31">
        <f t="shared" si="6"/>
        <v>637</v>
      </c>
      <c r="S24" s="32">
        <f t="shared" si="0"/>
        <v>42.348284960422163</v>
      </c>
      <c r="T24" s="33">
        <f t="shared" si="0"/>
        <v>39.898989898989903</v>
      </c>
      <c r="U24" s="34">
        <f t="shared" si="0"/>
        <v>41.096774193548384</v>
      </c>
    </row>
    <row r="25" spans="1:21" ht="15" customHeight="1" x14ac:dyDescent="0.15">
      <c r="A25" s="9"/>
      <c r="B25" s="87" t="s">
        <v>78</v>
      </c>
      <c r="C25" s="88"/>
      <c r="D25" s="37">
        <f>SUM(D20:D24)</f>
        <v>8118</v>
      </c>
      <c r="E25" s="38">
        <f>SUM(E20:E24)</f>
        <v>8077</v>
      </c>
      <c r="F25" s="39">
        <f t="shared" ref="F25" si="11">SUM(F20:F24)</f>
        <v>16195</v>
      </c>
      <c r="G25" s="37">
        <f t="shared" ref="G25:O25" si="12">SUM(G20:G24)</f>
        <v>2236</v>
      </c>
      <c r="H25" s="38">
        <f t="shared" si="12"/>
        <v>1992</v>
      </c>
      <c r="I25" s="39">
        <f t="shared" si="12"/>
        <v>4228</v>
      </c>
      <c r="J25" s="37">
        <f t="shared" si="12"/>
        <v>1380</v>
      </c>
      <c r="K25" s="38">
        <f t="shared" si="12"/>
        <v>1506</v>
      </c>
      <c r="L25" s="39">
        <f t="shared" si="12"/>
        <v>2886</v>
      </c>
      <c r="M25" s="37">
        <f t="shared" ref="M25:N25" si="13">SUM(M20:M24)</f>
        <v>17</v>
      </c>
      <c r="N25" s="38">
        <f t="shared" si="13"/>
        <v>20</v>
      </c>
      <c r="O25" s="39">
        <f t="shared" si="12"/>
        <v>37</v>
      </c>
      <c r="P25" s="37">
        <f t="shared" si="5"/>
        <v>3633</v>
      </c>
      <c r="Q25" s="38">
        <f t="shared" si="5"/>
        <v>3518</v>
      </c>
      <c r="R25" s="39">
        <f t="shared" si="6"/>
        <v>7151</v>
      </c>
      <c r="S25" s="40">
        <f t="shared" si="0"/>
        <v>44.752402069475238</v>
      </c>
      <c r="T25" s="41">
        <f t="shared" si="0"/>
        <v>43.555775659279433</v>
      </c>
      <c r="U25" s="42">
        <f t="shared" si="0"/>
        <v>44.155603581352274</v>
      </c>
    </row>
    <row r="26" spans="1:21" ht="15" customHeight="1" x14ac:dyDescent="0.15">
      <c r="A26" s="8" t="s">
        <v>108</v>
      </c>
      <c r="B26" s="12" t="s">
        <v>22</v>
      </c>
      <c r="C26" s="14" t="s">
        <v>186</v>
      </c>
      <c r="D26" s="76">
        <v>423</v>
      </c>
      <c r="E26" s="77">
        <v>432</v>
      </c>
      <c r="F26" s="20">
        <f t="shared" ref="F26:F32" si="14">SUM(D26:E26)</f>
        <v>855</v>
      </c>
      <c r="G26" s="18">
        <v>127</v>
      </c>
      <c r="H26" s="19">
        <v>116</v>
      </c>
      <c r="I26" s="20">
        <f t="shared" ref="I26:I32" si="15">SUM(G26:H26)</f>
        <v>243</v>
      </c>
      <c r="J26" s="29">
        <v>82</v>
      </c>
      <c r="K26" s="30">
        <v>87</v>
      </c>
      <c r="L26" s="19">
        <f t="shared" ref="L26:L32" si="16">SUM(J26:K26)</f>
        <v>169</v>
      </c>
      <c r="M26" s="29">
        <v>0</v>
      </c>
      <c r="N26" s="30">
        <v>0</v>
      </c>
      <c r="O26" s="19">
        <f t="shared" ref="O26:O32" si="17">SUM(M26:N26)</f>
        <v>0</v>
      </c>
      <c r="P26" s="29">
        <f t="shared" si="5"/>
        <v>209</v>
      </c>
      <c r="Q26" s="30">
        <f t="shared" si="5"/>
        <v>203</v>
      </c>
      <c r="R26" s="31">
        <f t="shared" si="6"/>
        <v>412</v>
      </c>
      <c r="S26" s="32">
        <f t="shared" si="0"/>
        <v>49.408983451536642</v>
      </c>
      <c r="T26" s="33">
        <f t="shared" si="0"/>
        <v>46.99074074074074</v>
      </c>
      <c r="U26" s="34">
        <f t="shared" si="0"/>
        <v>48.187134502923982</v>
      </c>
    </row>
    <row r="27" spans="1:21" ht="15" customHeight="1" x14ac:dyDescent="0.15">
      <c r="A27" s="8" t="s">
        <v>109</v>
      </c>
      <c r="B27" s="12" t="s">
        <v>23</v>
      </c>
      <c r="C27" s="14" t="s">
        <v>187</v>
      </c>
      <c r="D27" s="76">
        <v>1188</v>
      </c>
      <c r="E27" s="77">
        <v>1197</v>
      </c>
      <c r="F27" s="20">
        <f t="shared" si="14"/>
        <v>2385</v>
      </c>
      <c r="G27" s="18">
        <v>333</v>
      </c>
      <c r="H27" s="19">
        <v>293</v>
      </c>
      <c r="I27" s="20">
        <f t="shared" si="15"/>
        <v>626</v>
      </c>
      <c r="J27" s="29">
        <v>151</v>
      </c>
      <c r="K27" s="30">
        <v>172</v>
      </c>
      <c r="L27" s="19">
        <f t="shared" si="16"/>
        <v>323</v>
      </c>
      <c r="M27" s="29">
        <v>7</v>
      </c>
      <c r="N27" s="30">
        <v>2</v>
      </c>
      <c r="O27" s="19">
        <f t="shared" si="17"/>
        <v>9</v>
      </c>
      <c r="P27" s="29">
        <f t="shared" si="5"/>
        <v>491</v>
      </c>
      <c r="Q27" s="30">
        <f t="shared" si="5"/>
        <v>467</v>
      </c>
      <c r="R27" s="31">
        <f t="shared" si="6"/>
        <v>958</v>
      </c>
      <c r="S27" s="32">
        <f t="shared" si="0"/>
        <v>41.329966329966325</v>
      </c>
      <c r="T27" s="33">
        <f t="shared" si="0"/>
        <v>39.014202172096908</v>
      </c>
      <c r="U27" s="34">
        <f t="shared" si="0"/>
        <v>40.167714884696018</v>
      </c>
    </row>
    <row r="28" spans="1:21" ht="15" customHeight="1" x14ac:dyDescent="0.15">
      <c r="A28" s="8" t="s">
        <v>110</v>
      </c>
      <c r="B28" s="12" t="s">
        <v>24</v>
      </c>
      <c r="C28" s="14" t="s">
        <v>245</v>
      </c>
      <c r="D28" s="76">
        <v>1793</v>
      </c>
      <c r="E28" s="77">
        <v>1814</v>
      </c>
      <c r="F28" s="20">
        <f t="shared" si="14"/>
        <v>3607</v>
      </c>
      <c r="G28" s="18">
        <v>526</v>
      </c>
      <c r="H28" s="19">
        <v>490</v>
      </c>
      <c r="I28" s="20">
        <f t="shared" si="15"/>
        <v>1016</v>
      </c>
      <c r="J28" s="29">
        <v>337</v>
      </c>
      <c r="K28" s="30">
        <v>342</v>
      </c>
      <c r="L28" s="19">
        <f t="shared" si="16"/>
        <v>679</v>
      </c>
      <c r="M28" s="29">
        <v>4</v>
      </c>
      <c r="N28" s="30">
        <v>4</v>
      </c>
      <c r="O28" s="19">
        <f t="shared" si="17"/>
        <v>8</v>
      </c>
      <c r="P28" s="29">
        <f t="shared" si="5"/>
        <v>867</v>
      </c>
      <c r="Q28" s="30">
        <f t="shared" si="5"/>
        <v>836</v>
      </c>
      <c r="R28" s="31">
        <f t="shared" si="6"/>
        <v>1703</v>
      </c>
      <c r="S28" s="32">
        <f t="shared" si="0"/>
        <v>48.354712771890682</v>
      </c>
      <c r="T28" s="33">
        <f t="shared" si="0"/>
        <v>46.085997794928332</v>
      </c>
      <c r="U28" s="34">
        <f t="shared" si="0"/>
        <v>47.213751039645132</v>
      </c>
    </row>
    <row r="29" spans="1:21" ht="15" customHeight="1" x14ac:dyDescent="0.15">
      <c r="A29" s="8" t="s">
        <v>111</v>
      </c>
      <c r="B29" s="12" t="s">
        <v>25</v>
      </c>
      <c r="C29" s="14" t="s">
        <v>188</v>
      </c>
      <c r="D29" s="76">
        <v>870</v>
      </c>
      <c r="E29" s="77">
        <v>863</v>
      </c>
      <c r="F29" s="20">
        <f t="shared" si="14"/>
        <v>1733</v>
      </c>
      <c r="G29" s="18">
        <v>207</v>
      </c>
      <c r="H29" s="19">
        <v>172</v>
      </c>
      <c r="I29" s="20">
        <f t="shared" si="15"/>
        <v>379</v>
      </c>
      <c r="J29" s="29">
        <v>109</v>
      </c>
      <c r="K29" s="30">
        <v>97</v>
      </c>
      <c r="L29" s="19">
        <f t="shared" si="16"/>
        <v>206</v>
      </c>
      <c r="M29" s="29">
        <v>5</v>
      </c>
      <c r="N29" s="30">
        <v>1</v>
      </c>
      <c r="O29" s="19">
        <f t="shared" si="17"/>
        <v>6</v>
      </c>
      <c r="P29" s="29">
        <f t="shared" si="5"/>
        <v>321</v>
      </c>
      <c r="Q29" s="30">
        <f t="shared" si="5"/>
        <v>270</v>
      </c>
      <c r="R29" s="31">
        <f t="shared" si="6"/>
        <v>591</v>
      </c>
      <c r="S29" s="32">
        <f t="shared" si="0"/>
        <v>36.896551724137936</v>
      </c>
      <c r="T29" s="33">
        <f t="shared" si="0"/>
        <v>31.286210892236383</v>
      </c>
      <c r="U29" s="34">
        <f t="shared" si="0"/>
        <v>34.102712060011541</v>
      </c>
    </row>
    <row r="30" spans="1:21" ht="15" customHeight="1" x14ac:dyDescent="0.15">
      <c r="A30" s="8" t="s">
        <v>112</v>
      </c>
      <c r="B30" s="12" t="s">
        <v>26</v>
      </c>
      <c r="C30" s="14" t="s">
        <v>189</v>
      </c>
      <c r="D30" s="76">
        <v>356</v>
      </c>
      <c r="E30" s="77">
        <v>366</v>
      </c>
      <c r="F30" s="20">
        <f t="shared" si="14"/>
        <v>722</v>
      </c>
      <c r="G30" s="18">
        <v>102</v>
      </c>
      <c r="H30" s="19">
        <v>95</v>
      </c>
      <c r="I30" s="20">
        <f t="shared" si="15"/>
        <v>197</v>
      </c>
      <c r="J30" s="29">
        <v>37</v>
      </c>
      <c r="K30" s="30">
        <v>44</v>
      </c>
      <c r="L30" s="19">
        <f t="shared" si="16"/>
        <v>81</v>
      </c>
      <c r="M30" s="29">
        <v>1</v>
      </c>
      <c r="N30" s="30">
        <v>1</v>
      </c>
      <c r="O30" s="19">
        <f t="shared" si="17"/>
        <v>2</v>
      </c>
      <c r="P30" s="29">
        <f t="shared" si="5"/>
        <v>140</v>
      </c>
      <c r="Q30" s="30">
        <f t="shared" si="5"/>
        <v>140</v>
      </c>
      <c r="R30" s="31">
        <f t="shared" si="6"/>
        <v>280</v>
      </c>
      <c r="S30" s="32">
        <f t="shared" si="0"/>
        <v>39.325842696629216</v>
      </c>
      <c r="T30" s="33">
        <f t="shared" si="0"/>
        <v>38.251366120218577</v>
      </c>
      <c r="U30" s="34">
        <f t="shared" si="0"/>
        <v>38.78116343490305</v>
      </c>
    </row>
    <row r="31" spans="1:21" ht="15" customHeight="1" x14ac:dyDescent="0.15">
      <c r="A31" s="8" t="s">
        <v>113</v>
      </c>
      <c r="B31" s="12" t="s">
        <v>27</v>
      </c>
      <c r="C31" s="14" t="s">
        <v>190</v>
      </c>
      <c r="D31" s="76">
        <v>750</v>
      </c>
      <c r="E31" s="77">
        <v>730</v>
      </c>
      <c r="F31" s="20">
        <f t="shared" si="14"/>
        <v>1480</v>
      </c>
      <c r="G31" s="18">
        <v>200</v>
      </c>
      <c r="H31" s="19">
        <v>166</v>
      </c>
      <c r="I31" s="20">
        <f t="shared" si="15"/>
        <v>366</v>
      </c>
      <c r="J31" s="29">
        <v>142</v>
      </c>
      <c r="K31" s="30">
        <v>144</v>
      </c>
      <c r="L31" s="19">
        <f t="shared" si="16"/>
        <v>286</v>
      </c>
      <c r="M31" s="29">
        <v>1</v>
      </c>
      <c r="N31" s="30">
        <v>2</v>
      </c>
      <c r="O31" s="19">
        <f t="shared" si="17"/>
        <v>3</v>
      </c>
      <c r="P31" s="29">
        <f t="shared" si="5"/>
        <v>343</v>
      </c>
      <c r="Q31" s="30">
        <f t="shared" si="5"/>
        <v>312</v>
      </c>
      <c r="R31" s="31">
        <f t="shared" si="6"/>
        <v>655</v>
      </c>
      <c r="S31" s="32">
        <f t="shared" si="0"/>
        <v>45.733333333333334</v>
      </c>
      <c r="T31" s="33">
        <f t="shared" si="0"/>
        <v>42.739726027397261</v>
      </c>
      <c r="U31" s="34">
        <f t="shared" si="0"/>
        <v>44.256756756756758</v>
      </c>
    </row>
    <row r="32" spans="1:21" ht="15" customHeight="1" x14ac:dyDescent="0.15">
      <c r="A32" s="8" t="s">
        <v>114</v>
      </c>
      <c r="B32" s="12" t="s">
        <v>28</v>
      </c>
      <c r="C32" s="14" t="s">
        <v>191</v>
      </c>
      <c r="D32" s="76">
        <v>2571</v>
      </c>
      <c r="E32" s="77">
        <v>2560</v>
      </c>
      <c r="F32" s="20">
        <f t="shared" si="14"/>
        <v>5131</v>
      </c>
      <c r="G32" s="18">
        <v>773</v>
      </c>
      <c r="H32" s="19">
        <v>702</v>
      </c>
      <c r="I32" s="20">
        <f t="shared" si="15"/>
        <v>1475</v>
      </c>
      <c r="J32" s="29">
        <v>492</v>
      </c>
      <c r="K32" s="30">
        <v>509</v>
      </c>
      <c r="L32" s="19">
        <f t="shared" si="16"/>
        <v>1001</v>
      </c>
      <c r="M32" s="29">
        <v>6</v>
      </c>
      <c r="N32" s="30">
        <v>5</v>
      </c>
      <c r="O32" s="19">
        <f t="shared" si="17"/>
        <v>11</v>
      </c>
      <c r="P32" s="29">
        <f t="shared" si="5"/>
        <v>1271</v>
      </c>
      <c r="Q32" s="30">
        <f t="shared" si="5"/>
        <v>1216</v>
      </c>
      <c r="R32" s="31">
        <f t="shared" si="6"/>
        <v>2487</v>
      </c>
      <c r="S32" s="32">
        <f t="shared" si="0"/>
        <v>49.436017113963437</v>
      </c>
      <c r="T32" s="33">
        <f t="shared" si="0"/>
        <v>47.5</v>
      </c>
      <c r="U32" s="34">
        <f t="shared" si="0"/>
        <v>48.470083804326642</v>
      </c>
    </row>
    <row r="33" spans="1:21" ht="15" customHeight="1" x14ac:dyDescent="0.15">
      <c r="A33" s="9"/>
      <c r="B33" s="87" t="s">
        <v>79</v>
      </c>
      <c r="C33" s="88"/>
      <c r="D33" s="37">
        <f>SUM(D26:D32)</f>
        <v>7951</v>
      </c>
      <c r="E33" s="38">
        <f t="shared" ref="E33:F33" si="18">SUM(E26:E32)</f>
        <v>7962</v>
      </c>
      <c r="F33" s="39">
        <f t="shared" si="18"/>
        <v>15913</v>
      </c>
      <c r="G33" s="37">
        <f t="shared" ref="G33:O33" si="19">SUM(G26:G32)</f>
        <v>2268</v>
      </c>
      <c r="H33" s="38">
        <f t="shared" si="19"/>
        <v>2034</v>
      </c>
      <c r="I33" s="39">
        <f t="shared" si="19"/>
        <v>4302</v>
      </c>
      <c r="J33" s="37">
        <f t="shared" si="19"/>
        <v>1350</v>
      </c>
      <c r="K33" s="38">
        <f t="shared" si="19"/>
        <v>1395</v>
      </c>
      <c r="L33" s="39">
        <f t="shared" si="19"/>
        <v>2745</v>
      </c>
      <c r="M33" s="37">
        <f t="shared" ref="M33:N33" si="20">SUM(M26:M32)</f>
        <v>24</v>
      </c>
      <c r="N33" s="38">
        <f t="shared" si="20"/>
        <v>15</v>
      </c>
      <c r="O33" s="39">
        <f t="shared" si="19"/>
        <v>39</v>
      </c>
      <c r="P33" s="37">
        <f t="shared" si="5"/>
        <v>3642</v>
      </c>
      <c r="Q33" s="38">
        <f t="shared" si="5"/>
        <v>3444</v>
      </c>
      <c r="R33" s="39">
        <f t="shared" si="6"/>
        <v>7086</v>
      </c>
      <c r="S33" s="40">
        <f t="shared" si="0"/>
        <v>45.805559049176203</v>
      </c>
      <c r="T33" s="41">
        <f t="shared" si="0"/>
        <v>43.255463451394121</v>
      </c>
      <c r="U33" s="42">
        <f t="shared" si="0"/>
        <v>44.529629862376673</v>
      </c>
    </row>
    <row r="34" spans="1:21" ht="15" customHeight="1" x14ac:dyDescent="0.15">
      <c r="A34" s="8" t="s">
        <v>115</v>
      </c>
      <c r="B34" s="12" t="s">
        <v>29</v>
      </c>
      <c r="C34" s="14" t="s">
        <v>192</v>
      </c>
      <c r="D34" s="76">
        <v>3066</v>
      </c>
      <c r="E34" s="77">
        <v>3104</v>
      </c>
      <c r="F34" s="20">
        <f>SUM(D34:E34)</f>
        <v>6170</v>
      </c>
      <c r="G34" s="18">
        <v>764</v>
      </c>
      <c r="H34" s="19">
        <v>767</v>
      </c>
      <c r="I34" s="20">
        <f>SUM(G34:H34)</f>
        <v>1531</v>
      </c>
      <c r="J34" s="29">
        <v>527</v>
      </c>
      <c r="K34" s="30">
        <v>595</v>
      </c>
      <c r="L34" s="19">
        <f>SUM(J34:K34)</f>
        <v>1122</v>
      </c>
      <c r="M34" s="29">
        <v>6</v>
      </c>
      <c r="N34" s="30">
        <v>12</v>
      </c>
      <c r="O34" s="19">
        <f>SUM(M34:N34)</f>
        <v>18</v>
      </c>
      <c r="P34" s="29">
        <f t="shared" si="5"/>
        <v>1297</v>
      </c>
      <c r="Q34" s="30">
        <f t="shared" si="5"/>
        <v>1374</v>
      </c>
      <c r="R34" s="31">
        <f t="shared" si="6"/>
        <v>2671</v>
      </c>
      <c r="S34" s="32">
        <f t="shared" si="0"/>
        <v>42.302674494455317</v>
      </c>
      <c r="T34" s="33">
        <f t="shared" si="0"/>
        <v>44.265463917525771</v>
      </c>
      <c r="U34" s="34">
        <f t="shared" si="0"/>
        <v>43.29011345218801</v>
      </c>
    </row>
    <row r="35" spans="1:21" ht="15" customHeight="1" x14ac:dyDescent="0.15">
      <c r="A35" s="8" t="s">
        <v>116</v>
      </c>
      <c r="B35" s="12" t="s">
        <v>30</v>
      </c>
      <c r="C35" s="14" t="s">
        <v>193</v>
      </c>
      <c r="D35" s="76">
        <v>804</v>
      </c>
      <c r="E35" s="77">
        <v>819</v>
      </c>
      <c r="F35" s="20">
        <f t="shared" ref="F35:F56" si="21">SUM(D35:E35)</f>
        <v>1623</v>
      </c>
      <c r="G35" s="18">
        <v>208</v>
      </c>
      <c r="H35" s="19">
        <v>206</v>
      </c>
      <c r="I35" s="20">
        <f t="shared" ref="I35:I56" si="22">SUM(G35:H35)</f>
        <v>414</v>
      </c>
      <c r="J35" s="29">
        <v>115</v>
      </c>
      <c r="K35" s="30">
        <v>126</v>
      </c>
      <c r="L35" s="19">
        <f t="shared" ref="L35:L56" si="23">SUM(J35:K35)</f>
        <v>241</v>
      </c>
      <c r="M35" s="29">
        <v>1</v>
      </c>
      <c r="N35" s="30">
        <v>1</v>
      </c>
      <c r="O35" s="19">
        <f t="shared" ref="O35:O56" si="24">SUM(M35:N35)</f>
        <v>2</v>
      </c>
      <c r="P35" s="29">
        <f t="shared" si="5"/>
        <v>324</v>
      </c>
      <c r="Q35" s="30">
        <f t="shared" si="5"/>
        <v>333</v>
      </c>
      <c r="R35" s="31">
        <f t="shared" si="6"/>
        <v>657</v>
      </c>
      <c r="S35" s="32">
        <f t="shared" ref="S35:U66" si="25">P35/D35*100</f>
        <v>40.298507462686565</v>
      </c>
      <c r="T35" s="33">
        <f t="shared" si="25"/>
        <v>40.659340659340657</v>
      </c>
      <c r="U35" s="34">
        <f t="shared" si="25"/>
        <v>40.480591497227358</v>
      </c>
    </row>
    <row r="36" spans="1:21" ht="15" customHeight="1" x14ac:dyDescent="0.15">
      <c r="A36" s="8" t="s">
        <v>117</v>
      </c>
      <c r="B36" s="12" t="s">
        <v>31</v>
      </c>
      <c r="C36" s="14" t="s">
        <v>194</v>
      </c>
      <c r="D36" s="76">
        <v>2091</v>
      </c>
      <c r="E36" s="77">
        <v>1976</v>
      </c>
      <c r="F36" s="20">
        <f t="shared" si="21"/>
        <v>4067</v>
      </c>
      <c r="G36" s="18">
        <v>554</v>
      </c>
      <c r="H36" s="19">
        <v>484</v>
      </c>
      <c r="I36" s="20">
        <f t="shared" si="22"/>
        <v>1038</v>
      </c>
      <c r="J36" s="29">
        <v>382</v>
      </c>
      <c r="K36" s="30">
        <v>372</v>
      </c>
      <c r="L36" s="19">
        <f t="shared" si="23"/>
        <v>754</v>
      </c>
      <c r="M36" s="29">
        <v>4</v>
      </c>
      <c r="N36" s="30">
        <v>4</v>
      </c>
      <c r="O36" s="19">
        <f t="shared" si="24"/>
        <v>8</v>
      </c>
      <c r="P36" s="29">
        <f t="shared" si="5"/>
        <v>940</v>
      </c>
      <c r="Q36" s="30">
        <f t="shared" si="5"/>
        <v>860</v>
      </c>
      <c r="R36" s="31">
        <f t="shared" si="6"/>
        <v>1800</v>
      </c>
      <c r="S36" s="32">
        <f t="shared" si="25"/>
        <v>44.95456719273075</v>
      </c>
      <c r="T36" s="33">
        <f t="shared" si="25"/>
        <v>43.522267206477736</v>
      </c>
      <c r="U36" s="34">
        <f t="shared" si="25"/>
        <v>44.258667322350625</v>
      </c>
    </row>
    <row r="37" spans="1:21" ht="15" customHeight="1" x14ac:dyDescent="0.15">
      <c r="A37" s="8" t="s">
        <v>118</v>
      </c>
      <c r="B37" s="12" t="s">
        <v>32</v>
      </c>
      <c r="C37" s="14" t="s">
        <v>195</v>
      </c>
      <c r="D37" s="76">
        <v>784</v>
      </c>
      <c r="E37" s="77">
        <v>783</v>
      </c>
      <c r="F37" s="20">
        <f t="shared" si="21"/>
        <v>1567</v>
      </c>
      <c r="G37" s="18">
        <v>293</v>
      </c>
      <c r="H37" s="19">
        <v>263</v>
      </c>
      <c r="I37" s="20">
        <f t="shared" si="22"/>
        <v>556</v>
      </c>
      <c r="J37" s="29">
        <v>118</v>
      </c>
      <c r="K37" s="30">
        <v>117</v>
      </c>
      <c r="L37" s="19">
        <f t="shared" si="23"/>
        <v>235</v>
      </c>
      <c r="M37" s="29">
        <v>2</v>
      </c>
      <c r="N37" s="30">
        <v>3</v>
      </c>
      <c r="O37" s="19">
        <f t="shared" si="24"/>
        <v>5</v>
      </c>
      <c r="P37" s="29">
        <f t="shared" si="5"/>
        <v>413</v>
      </c>
      <c r="Q37" s="30">
        <f t="shared" si="5"/>
        <v>383</v>
      </c>
      <c r="R37" s="31">
        <f t="shared" si="6"/>
        <v>796</v>
      </c>
      <c r="S37" s="32">
        <f t="shared" si="25"/>
        <v>52.678571428571431</v>
      </c>
      <c r="T37" s="33">
        <f t="shared" si="25"/>
        <v>48.914431673052363</v>
      </c>
      <c r="U37" s="34">
        <f t="shared" si="25"/>
        <v>50.797702616464576</v>
      </c>
    </row>
    <row r="38" spans="1:21" ht="15" customHeight="1" x14ac:dyDescent="0.15">
      <c r="A38" s="8" t="s">
        <v>119</v>
      </c>
      <c r="B38" s="12" t="s">
        <v>33</v>
      </c>
      <c r="C38" s="14" t="s">
        <v>196</v>
      </c>
      <c r="D38" s="76">
        <v>553</v>
      </c>
      <c r="E38" s="77">
        <v>532</v>
      </c>
      <c r="F38" s="20">
        <f t="shared" si="21"/>
        <v>1085</v>
      </c>
      <c r="G38" s="18">
        <v>154</v>
      </c>
      <c r="H38" s="19">
        <v>134</v>
      </c>
      <c r="I38" s="20">
        <f t="shared" si="22"/>
        <v>288</v>
      </c>
      <c r="J38" s="29">
        <v>108</v>
      </c>
      <c r="K38" s="30">
        <v>101</v>
      </c>
      <c r="L38" s="19">
        <f t="shared" si="23"/>
        <v>209</v>
      </c>
      <c r="M38" s="29">
        <v>1</v>
      </c>
      <c r="N38" s="30">
        <v>3</v>
      </c>
      <c r="O38" s="19">
        <f t="shared" si="24"/>
        <v>4</v>
      </c>
      <c r="P38" s="29">
        <f t="shared" si="5"/>
        <v>263</v>
      </c>
      <c r="Q38" s="30">
        <f t="shared" si="5"/>
        <v>238</v>
      </c>
      <c r="R38" s="31">
        <f t="shared" si="6"/>
        <v>501</v>
      </c>
      <c r="S38" s="32">
        <f t="shared" si="25"/>
        <v>47.55877034358047</v>
      </c>
      <c r="T38" s="33">
        <f t="shared" si="25"/>
        <v>44.736842105263158</v>
      </c>
      <c r="U38" s="34">
        <f t="shared" si="25"/>
        <v>46.175115207373274</v>
      </c>
    </row>
    <row r="39" spans="1:21" ht="15" customHeight="1" x14ac:dyDescent="0.15">
      <c r="A39" s="8" t="s">
        <v>120</v>
      </c>
      <c r="B39" s="12" t="s">
        <v>34</v>
      </c>
      <c r="C39" s="14" t="s">
        <v>197</v>
      </c>
      <c r="D39" s="76">
        <v>432</v>
      </c>
      <c r="E39" s="77">
        <v>409</v>
      </c>
      <c r="F39" s="20">
        <f t="shared" si="21"/>
        <v>841</v>
      </c>
      <c r="G39" s="18">
        <v>106</v>
      </c>
      <c r="H39" s="19">
        <v>110</v>
      </c>
      <c r="I39" s="20">
        <f t="shared" si="22"/>
        <v>216</v>
      </c>
      <c r="J39" s="29">
        <v>36</v>
      </c>
      <c r="K39" s="30">
        <v>39</v>
      </c>
      <c r="L39" s="19">
        <f t="shared" si="23"/>
        <v>75</v>
      </c>
      <c r="M39" s="29">
        <v>1</v>
      </c>
      <c r="N39" s="30">
        <v>3</v>
      </c>
      <c r="O39" s="19">
        <f t="shared" si="24"/>
        <v>4</v>
      </c>
      <c r="P39" s="29">
        <f t="shared" si="5"/>
        <v>143</v>
      </c>
      <c r="Q39" s="30">
        <f t="shared" si="5"/>
        <v>152</v>
      </c>
      <c r="R39" s="31">
        <f t="shared" si="6"/>
        <v>295</v>
      </c>
      <c r="S39" s="32">
        <f t="shared" si="25"/>
        <v>33.101851851851855</v>
      </c>
      <c r="T39" s="33">
        <f t="shared" si="25"/>
        <v>37.163814180929094</v>
      </c>
      <c r="U39" s="34">
        <f t="shared" si="25"/>
        <v>35.077288941736029</v>
      </c>
    </row>
    <row r="40" spans="1:21" ht="15" customHeight="1" x14ac:dyDescent="0.15">
      <c r="A40" s="8" t="s">
        <v>121</v>
      </c>
      <c r="B40" s="12" t="s">
        <v>35</v>
      </c>
      <c r="C40" s="14" t="s">
        <v>198</v>
      </c>
      <c r="D40" s="76">
        <v>389</v>
      </c>
      <c r="E40" s="77">
        <v>392</v>
      </c>
      <c r="F40" s="20">
        <f t="shared" si="21"/>
        <v>781</v>
      </c>
      <c r="G40" s="18">
        <v>150</v>
      </c>
      <c r="H40" s="19">
        <v>120</v>
      </c>
      <c r="I40" s="20">
        <f t="shared" si="22"/>
        <v>270</v>
      </c>
      <c r="J40" s="29">
        <v>41</v>
      </c>
      <c r="K40" s="30">
        <v>46</v>
      </c>
      <c r="L40" s="19">
        <f t="shared" si="23"/>
        <v>87</v>
      </c>
      <c r="M40" s="29">
        <v>0</v>
      </c>
      <c r="N40" s="30">
        <v>0</v>
      </c>
      <c r="O40" s="19">
        <f t="shared" si="24"/>
        <v>0</v>
      </c>
      <c r="P40" s="29">
        <f t="shared" si="5"/>
        <v>191</v>
      </c>
      <c r="Q40" s="30">
        <f t="shared" si="5"/>
        <v>166</v>
      </c>
      <c r="R40" s="31">
        <f t="shared" si="6"/>
        <v>357</v>
      </c>
      <c r="S40" s="32">
        <f t="shared" si="25"/>
        <v>49.100257069408741</v>
      </c>
      <c r="T40" s="33">
        <f t="shared" si="25"/>
        <v>42.346938775510203</v>
      </c>
      <c r="U40" s="34">
        <f t="shared" si="25"/>
        <v>45.710627400768246</v>
      </c>
    </row>
    <row r="41" spans="1:21" ht="15" customHeight="1" x14ac:dyDescent="0.15">
      <c r="A41" s="8" t="s">
        <v>122</v>
      </c>
      <c r="B41" s="12" t="s">
        <v>36</v>
      </c>
      <c r="C41" s="14" t="s">
        <v>199</v>
      </c>
      <c r="D41" s="76">
        <v>3342</v>
      </c>
      <c r="E41" s="77">
        <v>3390</v>
      </c>
      <c r="F41" s="20">
        <f t="shared" si="21"/>
        <v>6732</v>
      </c>
      <c r="G41" s="18">
        <v>928</v>
      </c>
      <c r="H41" s="19">
        <v>865</v>
      </c>
      <c r="I41" s="20">
        <f t="shared" si="22"/>
        <v>1793</v>
      </c>
      <c r="J41" s="29">
        <v>709</v>
      </c>
      <c r="K41" s="30">
        <v>772</v>
      </c>
      <c r="L41" s="19">
        <f t="shared" si="23"/>
        <v>1481</v>
      </c>
      <c r="M41" s="29">
        <v>4</v>
      </c>
      <c r="N41" s="30">
        <v>7</v>
      </c>
      <c r="O41" s="19">
        <f t="shared" si="24"/>
        <v>11</v>
      </c>
      <c r="P41" s="29">
        <f t="shared" si="5"/>
        <v>1641</v>
      </c>
      <c r="Q41" s="30">
        <f t="shared" si="5"/>
        <v>1644</v>
      </c>
      <c r="R41" s="31">
        <f t="shared" si="6"/>
        <v>3285</v>
      </c>
      <c r="S41" s="32">
        <f t="shared" si="25"/>
        <v>49.10233393177738</v>
      </c>
      <c r="T41" s="33">
        <f t="shared" si="25"/>
        <v>48.495575221238937</v>
      </c>
      <c r="U41" s="34">
        <f t="shared" si="25"/>
        <v>48.796791443850267</v>
      </c>
    </row>
    <row r="42" spans="1:21" ht="15" customHeight="1" x14ac:dyDescent="0.15">
      <c r="A42" s="8" t="s">
        <v>123</v>
      </c>
      <c r="B42" s="12" t="s">
        <v>37</v>
      </c>
      <c r="C42" s="14" t="s">
        <v>248</v>
      </c>
      <c r="D42" s="76">
        <v>233</v>
      </c>
      <c r="E42" s="77">
        <v>250</v>
      </c>
      <c r="F42" s="20">
        <f t="shared" si="21"/>
        <v>483</v>
      </c>
      <c r="G42" s="18">
        <v>71</v>
      </c>
      <c r="H42" s="19">
        <v>55</v>
      </c>
      <c r="I42" s="20">
        <f t="shared" si="22"/>
        <v>126</v>
      </c>
      <c r="J42" s="29">
        <v>42</v>
      </c>
      <c r="K42" s="30">
        <v>55</v>
      </c>
      <c r="L42" s="19">
        <f t="shared" si="23"/>
        <v>97</v>
      </c>
      <c r="M42" s="29">
        <v>2</v>
      </c>
      <c r="N42" s="30">
        <v>2</v>
      </c>
      <c r="O42" s="19">
        <f t="shared" si="24"/>
        <v>4</v>
      </c>
      <c r="P42" s="29">
        <f t="shared" si="5"/>
        <v>115</v>
      </c>
      <c r="Q42" s="30">
        <f t="shared" si="5"/>
        <v>112</v>
      </c>
      <c r="R42" s="31">
        <f t="shared" si="6"/>
        <v>227</v>
      </c>
      <c r="S42" s="32">
        <f t="shared" si="25"/>
        <v>49.356223175965667</v>
      </c>
      <c r="T42" s="33">
        <f t="shared" si="25"/>
        <v>44.800000000000004</v>
      </c>
      <c r="U42" s="34">
        <f t="shared" si="25"/>
        <v>46.997929606625263</v>
      </c>
    </row>
    <row r="43" spans="1:21" ht="15" customHeight="1" x14ac:dyDescent="0.15">
      <c r="A43" s="8" t="s">
        <v>124</v>
      </c>
      <c r="B43" s="12" t="s">
        <v>38</v>
      </c>
      <c r="C43" s="14" t="s">
        <v>200</v>
      </c>
      <c r="D43" s="76">
        <v>398</v>
      </c>
      <c r="E43" s="77">
        <v>426</v>
      </c>
      <c r="F43" s="20">
        <f t="shared" si="21"/>
        <v>824</v>
      </c>
      <c r="G43" s="18">
        <v>114</v>
      </c>
      <c r="H43" s="19">
        <v>101</v>
      </c>
      <c r="I43" s="20">
        <f t="shared" si="22"/>
        <v>215</v>
      </c>
      <c r="J43" s="29">
        <v>75</v>
      </c>
      <c r="K43" s="30">
        <v>78</v>
      </c>
      <c r="L43" s="19">
        <f t="shared" si="23"/>
        <v>153</v>
      </c>
      <c r="M43" s="29">
        <v>2</v>
      </c>
      <c r="N43" s="30">
        <v>0</v>
      </c>
      <c r="O43" s="19">
        <f t="shared" si="24"/>
        <v>2</v>
      </c>
      <c r="P43" s="29">
        <f t="shared" si="5"/>
        <v>191</v>
      </c>
      <c r="Q43" s="30">
        <f t="shared" si="5"/>
        <v>179</v>
      </c>
      <c r="R43" s="31">
        <f t="shared" si="6"/>
        <v>370</v>
      </c>
      <c r="S43" s="32">
        <f t="shared" si="25"/>
        <v>47.989949748743719</v>
      </c>
      <c r="T43" s="33">
        <f t="shared" si="25"/>
        <v>42.018779342723008</v>
      </c>
      <c r="U43" s="34">
        <f t="shared" si="25"/>
        <v>44.902912621359228</v>
      </c>
    </row>
    <row r="44" spans="1:21" ht="15" customHeight="1" x14ac:dyDescent="0.15">
      <c r="A44" s="8" t="s">
        <v>125</v>
      </c>
      <c r="B44" s="12" t="s">
        <v>39</v>
      </c>
      <c r="C44" s="14" t="s">
        <v>201</v>
      </c>
      <c r="D44" s="76">
        <v>1826</v>
      </c>
      <c r="E44" s="77">
        <v>1763</v>
      </c>
      <c r="F44" s="20">
        <f t="shared" si="21"/>
        <v>3589</v>
      </c>
      <c r="G44" s="18">
        <v>728</v>
      </c>
      <c r="H44" s="19">
        <v>648</v>
      </c>
      <c r="I44" s="20">
        <f t="shared" si="22"/>
        <v>1376</v>
      </c>
      <c r="J44" s="29">
        <v>361</v>
      </c>
      <c r="K44" s="30">
        <v>406</v>
      </c>
      <c r="L44" s="19">
        <f t="shared" si="23"/>
        <v>767</v>
      </c>
      <c r="M44" s="29">
        <v>7</v>
      </c>
      <c r="N44" s="30">
        <v>4</v>
      </c>
      <c r="O44" s="19">
        <f t="shared" si="24"/>
        <v>11</v>
      </c>
      <c r="P44" s="29">
        <f t="shared" si="5"/>
        <v>1096</v>
      </c>
      <c r="Q44" s="30">
        <f t="shared" si="5"/>
        <v>1058</v>
      </c>
      <c r="R44" s="31">
        <f t="shared" si="6"/>
        <v>2154</v>
      </c>
      <c r="S44" s="32">
        <f t="shared" si="25"/>
        <v>60.021905805038337</v>
      </c>
      <c r="T44" s="33">
        <f t="shared" si="25"/>
        <v>60.011344299489508</v>
      </c>
      <c r="U44" s="34">
        <f t="shared" si="25"/>
        <v>60.016717748676506</v>
      </c>
    </row>
    <row r="45" spans="1:21" ht="15" customHeight="1" x14ac:dyDescent="0.15">
      <c r="A45" s="8" t="s">
        <v>126</v>
      </c>
      <c r="B45" s="12" t="s">
        <v>40</v>
      </c>
      <c r="C45" s="14" t="s">
        <v>202</v>
      </c>
      <c r="D45" s="76">
        <v>776</v>
      </c>
      <c r="E45" s="77">
        <v>802</v>
      </c>
      <c r="F45" s="20">
        <f t="shared" si="21"/>
        <v>1578</v>
      </c>
      <c r="G45" s="18">
        <v>207</v>
      </c>
      <c r="H45" s="19">
        <v>194</v>
      </c>
      <c r="I45" s="20">
        <f t="shared" si="22"/>
        <v>401</v>
      </c>
      <c r="J45" s="29">
        <v>154</v>
      </c>
      <c r="K45" s="30">
        <v>164</v>
      </c>
      <c r="L45" s="19">
        <f t="shared" si="23"/>
        <v>318</v>
      </c>
      <c r="M45" s="29">
        <v>4</v>
      </c>
      <c r="N45" s="30">
        <v>7</v>
      </c>
      <c r="O45" s="19">
        <f t="shared" si="24"/>
        <v>11</v>
      </c>
      <c r="P45" s="29">
        <f t="shared" si="5"/>
        <v>365</v>
      </c>
      <c r="Q45" s="30">
        <f t="shared" si="5"/>
        <v>365</v>
      </c>
      <c r="R45" s="31">
        <f t="shared" si="6"/>
        <v>730</v>
      </c>
      <c r="S45" s="32">
        <f t="shared" si="25"/>
        <v>47.036082474226802</v>
      </c>
      <c r="T45" s="33">
        <f t="shared" si="25"/>
        <v>45.511221945137159</v>
      </c>
      <c r="U45" s="34">
        <f t="shared" si="25"/>
        <v>46.261089987325725</v>
      </c>
    </row>
    <row r="46" spans="1:21" ht="15" customHeight="1" x14ac:dyDescent="0.15">
      <c r="A46" s="8" t="s">
        <v>127</v>
      </c>
      <c r="B46" s="12" t="s">
        <v>41</v>
      </c>
      <c r="C46" s="14" t="s">
        <v>203</v>
      </c>
      <c r="D46" s="76">
        <v>3600</v>
      </c>
      <c r="E46" s="77">
        <v>3617</v>
      </c>
      <c r="F46" s="20">
        <f t="shared" si="21"/>
        <v>7217</v>
      </c>
      <c r="G46" s="18">
        <v>1098</v>
      </c>
      <c r="H46" s="19">
        <v>1024</v>
      </c>
      <c r="I46" s="20">
        <f t="shared" si="22"/>
        <v>2122</v>
      </c>
      <c r="J46" s="29">
        <v>1034</v>
      </c>
      <c r="K46" s="30">
        <v>1120</v>
      </c>
      <c r="L46" s="19">
        <f t="shared" si="23"/>
        <v>2154</v>
      </c>
      <c r="M46" s="29">
        <v>11</v>
      </c>
      <c r="N46" s="30">
        <v>9</v>
      </c>
      <c r="O46" s="19">
        <f t="shared" si="24"/>
        <v>20</v>
      </c>
      <c r="P46" s="29">
        <f t="shared" si="5"/>
        <v>2143</v>
      </c>
      <c r="Q46" s="30">
        <f t="shared" si="5"/>
        <v>2153</v>
      </c>
      <c r="R46" s="31">
        <f t="shared" si="6"/>
        <v>4296</v>
      </c>
      <c r="S46" s="32">
        <f t="shared" si="25"/>
        <v>59.527777777777779</v>
      </c>
      <c r="T46" s="33">
        <f t="shared" si="25"/>
        <v>59.524467790987003</v>
      </c>
      <c r="U46" s="34">
        <f t="shared" si="25"/>
        <v>59.526118885963697</v>
      </c>
    </row>
    <row r="47" spans="1:21" ht="15" customHeight="1" x14ac:dyDescent="0.15">
      <c r="A47" s="8" t="s">
        <v>128</v>
      </c>
      <c r="B47" s="12" t="s">
        <v>42</v>
      </c>
      <c r="C47" s="14" t="s">
        <v>204</v>
      </c>
      <c r="D47" s="76">
        <v>3644</v>
      </c>
      <c r="E47" s="77">
        <v>2535</v>
      </c>
      <c r="F47" s="20">
        <f t="shared" si="21"/>
        <v>6179</v>
      </c>
      <c r="G47" s="18">
        <v>1180</v>
      </c>
      <c r="H47" s="19">
        <v>839</v>
      </c>
      <c r="I47" s="20">
        <f t="shared" si="22"/>
        <v>2019</v>
      </c>
      <c r="J47" s="29">
        <v>645</v>
      </c>
      <c r="K47" s="30">
        <v>542</v>
      </c>
      <c r="L47" s="19">
        <f t="shared" si="23"/>
        <v>1187</v>
      </c>
      <c r="M47" s="29">
        <v>24</v>
      </c>
      <c r="N47" s="30">
        <v>16</v>
      </c>
      <c r="O47" s="19">
        <f t="shared" si="24"/>
        <v>40</v>
      </c>
      <c r="P47" s="29">
        <f t="shared" si="5"/>
        <v>1849</v>
      </c>
      <c r="Q47" s="30">
        <f t="shared" si="5"/>
        <v>1397</v>
      </c>
      <c r="R47" s="31">
        <f t="shared" si="6"/>
        <v>3246</v>
      </c>
      <c r="S47" s="32">
        <f t="shared" si="25"/>
        <v>50.740944017563116</v>
      </c>
      <c r="T47" s="33">
        <f t="shared" si="25"/>
        <v>55.108481262327416</v>
      </c>
      <c r="U47" s="34">
        <f t="shared" si="25"/>
        <v>52.532772293251341</v>
      </c>
    </row>
    <row r="48" spans="1:21" ht="15" customHeight="1" x14ac:dyDescent="0.15">
      <c r="A48" s="8" t="s">
        <v>129</v>
      </c>
      <c r="B48" s="12" t="s">
        <v>43</v>
      </c>
      <c r="C48" s="14" t="s">
        <v>205</v>
      </c>
      <c r="D48" s="76">
        <v>920</v>
      </c>
      <c r="E48" s="77">
        <v>857</v>
      </c>
      <c r="F48" s="20">
        <f t="shared" si="21"/>
        <v>1777</v>
      </c>
      <c r="G48" s="18">
        <v>284</v>
      </c>
      <c r="H48" s="19">
        <v>254</v>
      </c>
      <c r="I48" s="20">
        <f t="shared" si="22"/>
        <v>538</v>
      </c>
      <c r="J48" s="29">
        <v>171</v>
      </c>
      <c r="K48" s="30">
        <v>145</v>
      </c>
      <c r="L48" s="19">
        <f t="shared" si="23"/>
        <v>316</v>
      </c>
      <c r="M48" s="29">
        <v>2</v>
      </c>
      <c r="N48" s="30">
        <v>7</v>
      </c>
      <c r="O48" s="19">
        <f t="shared" si="24"/>
        <v>9</v>
      </c>
      <c r="P48" s="29">
        <f t="shared" si="5"/>
        <v>457</v>
      </c>
      <c r="Q48" s="30">
        <f t="shared" si="5"/>
        <v>406</v>
      </c>
      <c r="R48" s="31">
        <f t="shared" si="6"/>
        <v>863</v>
      </c>
      <c r="S48" s="32">
        <f t="shared" si="25"/>
        <v>49.673913043478265</v>
      </c>
      <c r="T48" s="33">
        <f t="shared" si="25"/>
        <v>47.374562427071176</v>
      </c>
      <c r="U48" s="34">
        <f t="shared" si="25"/>
        <v>48.564997186268997</v>
      </c>
    </row>
    <row r="49" spans="1:21" ht="15" customHeight="1" x14ac:dyDescent="0.15">
      <c r="A49" s="8" t="s">
        <v>130</v>
      </c>
      <c r="B49" s="12" t="s">
        <v>44</v>
      </c>
      <c r="C49" s="14" t="s">
        <v>206</v>
      </c>
      <c r="D49" s="76">
        <v>1879</v>
      </c>
      <c r="E49" s="77">
        <v>1901</v>
      </c>
      <c r="F49" s="20">
        <f t="shared" si="21"/>
        <v>3780</v>
      </c>
      <c r="G49" s="18">
        <v>623</v>
      </c>
      <c r="H49" s="19">
        <v>576</v>
      </c>
      <c r="I49" s="20">
        <f t="shared" si="22"/>
        <v>1199</v>
      </c>
      <c r="J49" s="29">
        <v>301</v>
      </c>
      <c r="K49" s="30">
        <v>373</v>
      </c>
      <c r="L49" s="19">
        <f t="shared" si="23"/>
        <v>674</v>
      </c>
      <c r="M49" s="29">
        <v>6</v>
      </c>
      <c r="N49" s="30">
        <v>6</v>
      </c>
      <c r="O49" s="19">
        <f t="shared" si="24"/>
        <v>12</v>
      </c>
      <c r="P49" s="29">
        <f t="shared" si="5"/>
        <v>930</v>
      </c>
      <c r="Q49" s="30">
        <f t="shared" si="5"/>
        <v>955</v>
      </c>
      <c r="R49" s="31">
        <f t="shared" si="6"/>
        <v>1885</v>
      </c>
      <c r="S49" s="32">
        <f t="shared" si="25"/>
        <v>49.4944119212347</v>
      </c>
      <c r="T49" s="33">
        <f t="shared" si="25"/>
        <v>50.236717517096267</v>
      </c>
      <c r="U49" s="34">
        <f t="shared" si="25"/>
        <v>49.867724867724867</v>
      </c>
    </row>
    <row r="50" spans="1:21" ht="15" customHeight="1" x14ac:dyDescent="0.15">
      <c r="A50" s="8" t="s">
        <v>131</v>
      </c>
      <c r="B50" s="12" t="s">
        <v>45</v>
      </c>
      <c r="C50" s="14" t="s">
        <v>207</v>
      </c>
      <c r="D50" s="76">
        <v>1716</v>
      </c>
      <c r="E50" s="77">
        <v>1627</v>
      </c>
      <c r="F50" s="20">
        <f t="shared" si="21"/>
        <v>3343</v>
      </c>
      <c r="G50" s="18">
        <v>669</v>
      </c>
      <c r="H50" s="19">
        <v>586</v>
      </c>
      <c r="I50" s="20">
        <f t="shared" si="22"/>
        <v>1255</v>
      </c>
      <c r="J50" s="29">
        <v>275</v>
      </c>
      <c r="K50" s="30">
        <v>296</v>
      </c>
      <c r="L50" s="19">
        <f t="shared" si="23"/>
        <v>571</v>
      </c>
      <c r="M50" s="29">
        <v>8</v>
      </c>
      <c r="N50" s="30">
        <v>6</v>
      </c>
      <c r="O50" s="19">
        <f t="shared" si="24"/>
        <v>14</v>
      </c>
      <c r="P50" s="29">
        <f t="shared" si="5"/>
        <v>952</v>
      </c>
      <c r="Q50" s="30">
        <f t="shared" si="5"/>
        <v>888</v>
      </c>
      <c r="R50" s="31">
        <f t="shared" si="6"/>
        <v>1840</v>
      </c>
      <c r="S50" s="32">
        <f t="shared" si="25"/>
        <v>55.477855477855478</v>
      </c>
      <c r="T50" s="33">
        <f t="shared" si="25"/>
        <v>54.578979717271046</v>
      </c>
      <c r="U50" s="34">
        <f t="shared" si="25"/>
        <v>55.040382889620098</v>
      </c>
    </row>
    <row r="51" spans="1:21" ht="15" customHeight="1" x14ac:dyDescent="0.15">
      <c r="A51" s="8" t="s">
        <v>132</v>
      </c>
      <c r="B51" s="12" t="s">
        <v>46</v>
      </c>
      <c r="C51" s="14" t="s">
        <v>208</v>
      </c>
      <c r="D51" s="76">
        <v>1757</v>
      </c>
      <c r="E51" s="77">
        <v>1766</v>
      </c>
      <c r="F51" s="20">
        <f t="shared" si="21"/>
        <v>3523</v>
      </c>
      <c r="G51" s="18">
        <v>468</v>
      </c>
      <c r="H51" s="19">
        <v>416</v>
      </c>
      <c r="I51" s="20">
        <f t="shared" si="22"/>
        <v>884</v>
      </c>
      <c r="J51" s="29">
        <v>371</v>
      </c>
      <c r="K51" s="30">
        <v>469</v>
      </c>
      <c r="L51" s="19">
        <f t="shared" si="23"/>
        <v>840</v>
      </c>
      <c r="M51" s="29">
        <v>5</v>
      </c>
      <c r="N51" s="30">
        <v>2</v>
      </c>
      <c r="O51" s="19">
        <f t="shared" si="24"/>
        <v>7</v>
      </c>
      <c r="P51" s="29">
        <f t="shared" si="5"/>
        <v>844</v>
      </c>
      <c r="Q51" s="30">
        <f t="shared" si="5"/>
        <v>887</v>
      </c>
      <c r="R51" s="31">
        <f t="shared" si="6"/>
        <v>1731</v>
      </c>
      <c r="S51" s="32">
        <f t="shared" si="25"/>
        <v>48.036425725668749</v>
      </c>
      <c r="T51" s="33">
        <f t="shared" si="25"/>
        <v>50.226500566251417</v>
      </c>
      <c r="U51" s="34">
        <f t="shared" si="25"/>
        <v>49.134260573374966</v>
      </c>
    </row>
    <row r="52" spans="1:21" ht="15" customHeight="1" x14ac:dyDescent="0.15">
      <c r="A52" s="8" t="s">
        <v>133</v>
      </c>
      <c r="B52" s="12" t="s">
        <v>47</v>
      </c>
      <c r="C52" s="14" t="s">
        <v>209</v>
      </c>
      <c r="D52" s="76">
        <v>1046</v>
      </c>
      <c r="E52" s="77">
        <v>979</v>
      </c>
      <c r="F52" s="20">
        <f t="shared" si="21"/>
        <v>2025</v>
      </c>
      <c r="G52" s="18">
        <v>261</v>
      </c>
      <c r="H52" s="19">
        <v>244</v>
      </c>
      <c r="I52" s="20">
        <f t="shared" si="22"/>
        <v>505</v>
      </c>
      <c r="J52" s="29">
        <v>159</v>
      </c>
      <c r="K52" s="30">
        <v>156</v>
      </c>
      <c r="L52" s="19">
        <f t="shared" si="23"/>
        <v>315</v>
      </c>
      <c r="M52" s="29">
        <v>4</v>
      </c>
      <c r="N52" s="30">
        <v>7</v>
      </c>
      <c r="O52" s="19">
        <f t="shared" si="24"/>
        <v>11</v>
      </c>
      <c r="P52" s="29">
        <f t="shared" si="5"/>
        <v>424</v>
      </c>
      <c r="Q52" s="30">
        <f t="shared" si="5"/>
        <v>407</v>
      </c>
      <c r="R52" s="31">
        <f t="shared" si="6"/>
        <v>831</v>
      </c>
      <c r="S52" s="32">
        <f t="shared" si="25"/>
        <v>40.535372848948377</v>
      </c>
      <c r="T52" s="33">
        <f t="shared" si="25"/>
        <v>41.573033707865171</v>
      </c>
      <c r="U52" s="34">
        <f t="shared" si="25"/>
        <v>41.037037037037038</v>
      </c>
    </row>
    <row r="53" spans="1:21" ht="15" customHeight="1" x14ac:dyDescent="0.15">
      <c r="A53" s="8" t="s">
        <v>134</v>
      </c>
      <c r="B53" s="12" t="s">
        <v>48</v>
      </c>
      <c r="C53" s="14" t="s">
        <v>210</v>
      </c>
      <c r="D53" s="76">
        <v>3667</v>
      </c>
      <c r="E53" s="77">
        <v>3620</v>
      </c>
      <c r="F53" s="20">
        <f t="shared" si="21"/>
        <v>7287</v>
      </c>
      <c r="G53" s="18">
        <v>1435</v>
      </c>
      <c r="H53" s="19">
        <v>1339</v>
      </c>
      <c r="I53" s="20">
        <f t="shared" si="22"/>
        <v>2774</v>
      </c>
      <c r="J53" s="29">
        <v>727</v>
      </c>
      <c r="K53" s="30">
        <v>839</v>
      </c>
      <c r="L53" s="19">
        <f t="shared" si="23"/>
        <v>1566</v>
      </c>
      <c r="M53" s="29">
        <v>19</v>
      </c>
      <c r="N53" s="30">
        <v>15</v>
      </c>
      <c r="O53" s="19">
        <f t="shared" si="24"/>
        <v>34</v>
      </c>
      <c r="P53" s="29">
        <f t="shared" si="5"/>
        <v>2181</v>
      </c>
      <c r="Q53" s="30">
        <f t="shared" si="5"/>
        <v>2193</v>
      </c>
      <c r="R53" s="31">
        <f t="shared" si="6"/>
        <v>4374</v>
      </c>
      <c r="S53" s="32">
        <f t="shared" si="25"/>
        <v>59.476411235342241</v>
      </c>
      <c r="T53" s="33">
        <f t="shared" si="25"/>
        <v>60.58011049723757</v>
      </c>
      <c r="U53" s="34">
        <f t="shared" si="25"/>
        <v>60.024701523260603</v>
      </c>
    </row>
    <row r="54" spans="1:21" ht="15" customHeight="1" x14ac:dyDescent="0.15">
      <c r="A54" s="8" t="s">
        <v>135</v>
      </c>
      <c r="B54" s="12" t="s">
        <v>49</v>
      </c>
      <c r="C54" s="14" t="s">
        <v>211</v>
      </c>
      <c r="D54" s="76">
        <v>1386</v>
      </c>
      <c r="E54" s="77">
        <v>1360</v>
      </c>
      <c r="F54" s="20">
        <f t="shared" si="21"/>
        <v>2746</v>
      </c>
      <c r="G54" s="18">
        <v>509</v>
      </c>
      <c r="H54" s="19">
        <v>464</v>
      </c>
      <c r="I54" s="20">
        <f t="shared" si="22"/>
        <v>973</v>
      </c>
      <c r="J54" s="29">
        <v>353</v>
      </c>
      <c r="K54" s="30">
        <v>408</v>
      </c>
      <c r="L54" s="19">
        <f t="shared" si="23"/>
        <v>761</v>
      </c>
      <c r="M54" s="29">
        <v>1</v>
      </c>
      <c r="N54" s="30">
        <v>4</v>
      </c>
      <c r="O54" s="19">
        <f t="shared" si="24"/>
        <v>5</v>
      </c>
      <c r="P54" s="29">
        <f t="shared" si="5"/>
        <v>863</v>
      </c>
      <c r="Q54" s="30">
        <f t="shared" si="5"/>
        <v>876</v>
      </c>
      <c r="R54" s="31">
        <f t="shared" si="6"/>
        <v>1739</v>
      </c>
      <c r="S54" s="32">
        <f t="shared" si="25"/>
        <v>62.265512265512271</v>
      </c>
      <c r="T54" s="33">
        <f t="shared" si="25"/>
        <v>64.411764705882362</v>
      </c>
      <c r="U54" s="34">
        <f t="shared" si="25"/>
        <v>63.328477785870355</v>
      </c>
    </row>
    <row r="55" spans="1:21" ht="15" customHeight="1" x14ac:dyDescent="0.15">
      <c r="A55" s="8" t="s">
        <v>136</v>
      </c>
      <c r="B55" s="12" t="s">
        <v>50</v>
      </c>
      <c r="C55" s="14" t="s">
        <v>212</v>
      </c>
      <c r="D55" s="76">
        <v>3320</v>
      </c>
      <c r="E55" s="77">
        <v>3191</v>
      </c>
      <c r="F55" s="20">
        <f t="shared" si="21"/>
        <v>6511</v>
      </c>
      <c r="G55" s="35">
        <v>1173</v>
      </c>
      <c r="H55" s="36">
        <v>1024</v>
      </c>
      <c r="I55" s="43">
        <f t="shared" si="22"/>
        <v>2197</v>
      </c>
      <c r="J55" s="29">
        <v>710</v>
      </c>
      <c r="K55" s="30">
        <v>774</v>
      </c>
      <c r="L55" s="19">
        <f t="shared" si="23"/>
        <v>1484</v>
      </c>
      <c r="M55" s="29">
        <v>14</v>
      </c>
      <c r="N55" s="30">
        <v>9</v>
      </c>
      <c r="O55" s="19">
        <f t="shared" si="24"/>
        <v>23</v>
      </c>
      <c r="P55" s="29">
        <f t="shared" si="5"/>
        <v>1897</v>
      </c>
      <c r="Q55" s="30">
        <f t="shared" si="5"/>
        <v>1807</v>
      </c>
      <c r="R55" s="31">
        <f t="shared" si="6"/>
        <v>3704</v>
      </c>
      <c r="S55" s="32">
        <f t="shared" si="25"/>
        <v>57.138554216867462</v>
      </c>
      <c r="T55" s="33">
        <f t="shared" si="25"/>
        <v>56.628016295832026</v>
      </c>
      <c r="U55" s="34">
        <f t="shared" si="25"/>
        <v>56.888342804484715</v>
      </c>
    </row>
    <row r="56" spans="1:21" ht="15" customHeight="1" x14ac:dyDescent="0.15">
      <c r="A56" s="8" t="s">
        <v>137</v>
      </c>
      <c r="B56" s="12" t="s">
        <v>51</v>
      </c>
      <c r="C56" s="14" t="s">
        <v>246</v>
      </c>
      <c r="D56" s="76">
        <v>4765</v>
      </c>
      <c r="E56" s="77">
        <v>4490</v>
      </c>
      <c r="F56" s="20">
        <f t="shared" si="21"/>
        <v>9255</v>
      </c>
      <c r="G56" s="35">
        <v>1589</v>
      </c>
      <c r="H56" s="36">
        <v>1484</v>
      </c>
      <c r="I56" s="43">
        <f t="shared" si="22"/>
        <v>3073</v>
      </c>
      <c r="J56" s="29">
        <v>792</v>
      </c>
      <c r="K56" s="30">
        <v>803</v>
      </c>
      <c r="L56" s="19">
        <f t="shared" si="23"/>
        <v>1595</v>
      </c>
      <c r="M56" s="29">
        <v>12</v>
      </c>
      <c r="N56" s="30">
        <v>9</v>
      </c>
      <c r="O56" s="19">
        <f t="shared" si="24"/>
        <v>21</v>
      </c>
      <c r="P56" s="29">
        <f t="shared" si="5"/>
        <v>2393</v>
      </c>
      <c r="Q56" s="30">
        <f t="shared" si="5"/>
        <v>2296</v>
      </c>
      <c r="R56" s="31">
        <f t="shared" si="6"/>
        <v>4689</v>
      </c>
      <c r="S56" s="32">
        <f t="shared" si="25"/>
        <v>50.220356768100736</v>
      </c>
      <c r="T56" s="33">
        <f t="shared" si="25"/>
        <v>51.1358574610245</v>
      </c>
      <c r="U56" s="34">
        <f t="shared" si="25"/>
        <v>50.664505672609408</v>
      </c>
    </row>
    <row r="57" spans="1:21" ht="15" customHeight="1" x14ac:dyDescent="0.15">
      <c r="A57" s="9"/>
      <c r="B57" s="87" t="s">
        <v>80</v>
      </c>
      <c r="C57" s="88"/>
      <c r="D57" s="37">
        <f>SUM(D34:D56)</f>
        <v>42394</v>
      </c>
      <c r="E57" s="38">
        <f t="shared" ref="E57:F57" si="26">SUM(E34:E56)</f>
        <v>40589</v>
      </c>
      <c r="F57" s="39">
        <f t="shared" si="26"/>
        <v>82983</v>
      </c>
      <c r="G57" s="37">
        <f t="shared" ref="G57:O57" si="27">SUM(G34:G56)</f>
        <v>13566</v>
      </c>
      <c r="H57" s="38">
        <f t="shared" si="27"/>
        <v>12197</v>
      </c>
      <c r="I57" s="39">
        <f t="shared" si="27"/>
        <v>25763</v>
      </c>
      <c r="J57" s="37">
        <f t="shared" si="27"/>
        <v>8206</v>
      </c>
      <c r="K57" s="38">
        <f t="shared" si="27"/>
        <v>8796</v>
      </c>
      <c r="L57" s="39">
        <f t="shared" si="27"/>
        <v>17002</v>
      </c>
      <c r="M57" s="37">
        <f t="shared" ref="M57:N57" si="28">SUM(M34:M56)</f>
        <v>140</v>
      </c>
      <c r="N57" s="38">
        <f t="shared" si="28"/>
        <v>136</v>
      </c>
      <c r="O57" s="39">
        <f t="shared" si="27"/>
        <v>276</v>
      </c>
      <c r="P57" s="37">
        <f t="shared" si="5"/>
        <v>21912</v>
      </c>
      <c r="Q57" s="38">
        <f t="shared" si="5"/>
        <v>21129</v>
      </c>
      <c r="R57" s="39">
        <f t="shared" si="6"/>
        <v>43041</v>
      </c>
      <c r="S57" s="40">
        <f t="shared" si="25"/>
        <v>51.686559418785684</v>
      </c>
      <c r="T57" s="41">
        <f t="shared" si="25"/>
        <v>52.055975756978491</v>
      </c>
      <c r="U57" s="42">
        <f t="shared" si="25"/>
        <v>51.86724991865804</v>
      </c>
    </row>
    <row r="58" spans="1:21" ht="15" customHeight="1" x14ac:dyDescent="0.15">
      <c r="A58" s="8" t="s">
        <v>138</v>
      </c>
      <c r="B58" s="12" t="s">
        <v>52</v>
      </c>
      <c r="C58" s="14" t="s">
        <v>213</v>
      </c>
      <c r="D58" s="76">
        <v>1709</v>
      </c>
      <c r="E58" s="77">
        <v>1836</v>
      </c>
      <c r="F58" s="31">
        <f>SUM(D58:E58)</f>
        <v>3545</v>
      </c>
      <c r="G58" s="18">
        <v>508</v>
      </c>
      <c r="H58" s="19">
        <v>490</v>
      </c>
      <c r="I58" s="20">
        <f>SUM(G58:H58)</f>
        <v>998</v>
      </c>
      <c r="J58" s="29">
        <v>321</v>
      </c>
      <c r="K58" s="30">
        <v>336</v>
      </c>
      <c r="L58" s="19">
        <f>SUM(J58:K58)</f>
        <v>657</v>
      </c>
      <c r="M58" s="29">
        <v>2</v>
      </c>
      <c r="N58" s="30">
        <v>4</v>
      </c>
      <c r="O58" s="19">
        <f>SUM(M58:N58)</f>
        <v>6</v>
      </c>
      <c r="P58" s="29">
        <f t="shared" si="5"/>
        <v>831</v>
      </c>
      <c r="Q58" s="30">
        <f t="shared" si="5"/>
        <v>830</v>
      </c>
      <c r="R58" s="31">
        <f t="shared" si="6"/>
        <v>1661</v>
      </c>
      <c r="S58" s="32">
        <f t="shared" si="25"/>
        <v>48.624926857811587</v>
      </c>
      <c r="T58" s="33">
        <f t="shared" si="25"/>
        <v>45.206971677559913</v>
      </c>
      <c r="U58" s="34">
        <f t="shared" si="25"/>
        <v>46.85472496473907</v>
      </c>
    </row>
    <row r="59" spans="1:21" ht="15" customHeight="1" x14ac:dyDescent="0.15">
      <c r="A59" s="8" t="s">
        <v>139</v>
      </c>
      <c r="B59" s="12" t="s">
        <v>53</v>
      </c>
      <c r="C59" s="14" t="s">
        <v>214</v>
      </c>
      <c r="D59" s="76">
        <v>139</v>
      </c>
      <c r="E59" s="77">
        <v>173</v>
      </c>
      <c r="F59" s="31">
        <f>SUM(D59:E59)</f>
        <v>312</v>
      </c>
      <c r="G59" s="18">
        <v>44</v>
      </c>
      <c r="H59" s="19">
        <v>45</v>
      </c>
      <c r="I59" s="20">
        <f t="shared" ref="I59:I73" si="29">SUM(G59:H59)</f>
        <v>89</v>
      </c>
      <c r="J59" s="29">
        <v>32</v>
      </c>
      <c r="K59" s="30">
        <v>43</v>
      </c>
      <c r="L59" s="19">
        <f t="shared" ref="L59:L72" si="30">SUM(J59:K59)</f>
        <v>75</v>
      </c>
      <c r="M59" s="29">
        <v>3</v>
      </c>
      <c r="N59" s="30">
        <v>10</v>
      </c>
      <c r="O59" s="19">
        <f t="shared" ref="O59:O73" si="31">SUM(M59:N59)</f>
        <v>13</v>
      </c>
      <c r="P59" s="29">
        <f t="shared" si="5"/>
        <v>79</v>
      </c>
      <c r="Q59" s="30">
        <f t="shared" si="5"/>
        <v>98</v>
      </c>
      <c r="R59" s="31">
        <f t="shared" si="6"/>
        <v>177</v>
      </c>
      <c r="S59" s="32">
        <f t="shared" si="25"/>
        <v>56.834532374100718</v>
      </c>
      <c r="T59" s="33">
        <f t="shared" si="25"/>
        <v>56.647398843930638</v>
      </c>
      <c r="U59" s="34">
        <f t="shared" si="25"/>
        <v>56.730769230769226</v>
      </c>
    </row>
    <row r="60" spans="1:21" ht="15" customHeight="1" x14ac:dyDescent="0.15">
      <c r="A60" s="8" t="s">
        <v>140</v>
      </c>
      <c r="B60" s="12" t="s">
        <v>54</v>
      </c>
      <c r="C60" s="14" t="s">
        <v>215</v>
      </c>
      <c r="D60" s="76">
        <v>1421</v>
      </c>
      <c r="E60" s="77">
        <v>1438</v>
      </c>
      <c r="F60" s="31">
        <f t="shared" ref="F60:F73" si="32">SUM(D60:E60)</f>
        <v>2859</v>
      </c>
      <c r="G60" s="18">
        <v>481</v>
      </c>
      <c r="H60" s="19">
        <v>431</v>
      </c>
      <c r="I60" s="20">
        <f t="shared" si="29"/>
        <v>912</v>
      </c>
      <c r="J60" s="29">
        <v>294</v>
      </c>
      <c r="K60" s="30">
        <v>305</v>
      </c>
      <c r="L60" s="19">
        <f t="shared" si="30"/>
        <v>599</v>
      </c>
      <c r="M60" s="29">
        <v>3</v>
      </c>
      <c r="N60" s="30">
        <v>2</v>
      </c>
      <c r="O60" s="19">
        <f t="shared" si="31"/>
        <v>5</v>
      </c>
      <c r="P60" s="29">
        <f t="shared" si="5"/>
        <v>778</v>
      </c>
      <c r="Q60" s="30">
        <f t="shared" si="5"/>
        <v>738</v>
      </c>
      <c r="R60" s="31">
        <f t="shared" si="6"/>
        <v>1516</v>
      </c>
      <c r="S60" s="32">
        <f t="shared" si="25"/>
        <v>54.750175932441948</v>
      </c>
      <c r="T60" s="33">
        <f t="shared" si="25"/>
        <v>51.321279554937419</v>
      </c>
      <c r="U60" s="34">
        <f t="shared" si="25"/>
        <v>53.025533403287859</v>
      </c>
    </row>
    <row r="61" spans="1:21" ht="15" customHeight="1" x14ac:dyDescent="0.15">
      <c r="A61" s="8" t="s">
        <v>141</v>
      </c>
      <c r="B61" s="12" t="s">
        <v>55</v>
      </c>
      <c r="C61" s="14" t="s">
        <v>216</v>
      </c>
      <c r="D61" s="76">
        <v>741</v>
      </c>
      <c r="E61" s="77">
        <v>682</v>
      </c>
      <c r="F61" s="31">
        <f t="shared" si="32"/>
        <v>1423</v>
      </c>
      <c r="G61" s="18">
        <v>231</v>
      </c>
      <c r="H61" s="19">
        <v>222</v>
      </c>
      <c r="I61" s="20">
        <f t="shared" si="29"/>
        <v>453</v>
      </c>
      <c r="J61" s="29">
        <v>114</v>
      </c>
      <c r="K61" s="30">
        <v>129</v>
      </c>
      <c r="L61" s="19">
        <f t="shared" si="30"/>
        <v>243</v>
      </c>
      <c r="M61" s="29">
        <v>4</v>
      </c>
      <c r="N61" s="30">
        <v>2</v>
      </c>
      <c r="O61" s="19">
        <f t="shared" si="31"/>
        <v>6</v>
      </c>
      <c r="P61" s="29">
        <f t="shared" si="5"/>
        <v>349</v>
      </c>
      <c r="Q61" s="30">
        <f t="shared" si="5"/>
        <v>353</v>
      </c>
      <c r="R61" s="31">
        <f t="shared" si="6"/>
        <v>702</v>
      </c>
      <c r="S61" s="32">
        <f t="shared" si="25"/>
        <v>47.098515519568153</v>
      </c>
      <c r="T61" s="33">
        <f t="shared" si="25"/>
        <v>51.759530791788855</v>
      </c>
      <c r="U61" s="34">
        <f t="shared" si="25"/>
        <v>49.332396345748421</v>
      </c>
    </row>
    <row r="62" spans="1:21" ht="15" customHeight="1" x14ac:dyDescent="0.15">
      <c r="A62" s="8" t="s">
        <v>142</v>
      </c>
      <c r="B62" s="12" t="s">
        <v>56</v>
      </c>
      <c r="C62" s="14" t="s">
        <v>217</v>
      </c>
      <c r="D62" s="76">
        <v>802</v>
      </c>
      <c r="E62" s="77">
        <v>861</v>
      </c>
      <c r="F62" s="31">
        <f t="shared" si="32"/>
        <v>1663</v>
      </c>
      <c r="G62" s="18">
        <v>371</v>
      </c>
      <c r="H62" s="19">
        <v>373</v>
      </c>
      <c r="I62" s="20">
        <f t="shared" si="29"/>
        <v>744</v>
      </c>
      <c r="J62" s="29">
        <v>108</v>
      </c>
      <c r="K62" s="30">
        <v>122</v>
      </c>
      <c r="L62" s="19">
        <f t="shared" si="30"/>
        <v>230</v>
      </c>
      <c r="M62" s="29">
        <v>2</v>
      </c>
      <c r="N62" s="30">
        <v>3</v>
      </c>
      <c r="O62" s="19">
        <f t="shared" si="31"/>
        <v>5</v>
      </c>
      <c r="P62" s="29">
        <f t="shared" si="5"/>
        <v>481</v>
      </c>
      <c r="Q62" s="30">
        <f t="shared" si="5"/>
        <v>498</v>
      </c>
      <c r="R62" s="31">
        <f t="shared" si="6"/>
        <v>979</v>
      </c>
      <c r="S62" s="32">
        <f t="shared" si="25"/>
        <v>59.975062344139651</v>
      </c>
      <c r="T62" s="33">
        <f t="shared" si="25"/>
        <v>57.839721254355403</v>
      </c>
      <c r="U62" s="34">
        <f t="shared" si="25"/>
        <v>58.869512928442568</v>
      </c>
    </row>
    <row r="63" spans="1:21" ht="15" customHeight="1" x14ac:dyDescent="0.15">
      <c r="A63" s="8" t="s">
        <v>143</v>
      </c>
      <c r="B63" s="12" t="s">
        <v>57</v>
      </c>
      <c r="C63" s="14" t="s">
        <v>218</v>
      </c>
      <c r="D63" s="76">
        <v>1973</v>
      </c>
      <c r="E63" s="77">
        <v>1902</v>
      </c>
      <c r="F63" s="31">
        <f t="shared" si="32"/>
        <v>3875</v>
      </c>
      <c r="G63" s="18">
        <v>607</v>
      </c>
      <c r="H63" s="19">
        <v>543</v>
      </c>
      <c r="I63" s="20">
        <f t="shared" si="29"/>
        <v>1150</v>
      </c>
      <c r="J63" s="29">
        <v>416</v>
      </c>
      <c r="K63" s="30">
        <v>476</v>
      </c>
      <c r="L63" s="19">
        <f t="shared" si="30"/>
        <v>892</v>
      </c>
      <c r="M63" s="29">
        <v>7</v>
      </c>
      <c r="N63" s="30">
        <v>8</v>
      </c>
      <c r="O63" s="19">
        <f t="shared" si="31"/>
        <v>15</v>
      </c>
      <c r="P63" s="29">
        <f t="shared" si="5"/>
        <v>1030</v>
      </c>
      <c r="Q63" s="30">
        <f t="shared" si="5"/>
        <v>1027</v>
      </c>
      <c r="R63" s="31">
        <f t="shared" si="6"/>
        <v>2057</v>
      </c>
      <c r="S63" s="32">
        <f t="shared" si="25"/>
        <v>52.204764318297016</v>
      </c>
      <c r="T63" s="33">
        <f t="shared" si="25"/>
        <v>53.995793901156674</v>
      </c>
      <c r="U63" s="34">
        <f t="shared" si="25"/>
        <v>53.08387096774193</v>
      </c>
    </row>
    <row r="64" spans="1:21" ht="15" customHeight="1" x14ac:dyDescent="0.15">
      <c r="A64" s="8" t="s">
        <v>144</v>
      </c>
      <c r="B64" s="12" t="s">
        <v>58</v>
      </c>
      <c r="C64" s="14" t="s">
        <v>219</v>
      </c>
      <c r="D64" s="76">
        <v>1353</v>
      </c>
      <c r="E64" s="77">
        <v>1484</v>
      </c>
      <c r="F64" s="31">
        <f t="shared" si="32"/>
        <v>2837</v>
      </c>
      <c r="G64" s="18">
        <v>584</v>
      </c>
      <c r="H64" s="19">
        <v>617</v>
      </c>
      <c r="I64" s="20">
        <f t="shared" si="29"/>
        <v>1201</v>
      </c>
      <c r="J64" s="29">
        <v>212</v>
      </c>
      <c r="K64" s="30">
        <v>240</v>
      </c>
      <c r="L64" s="19">
        <f t="shared" si="30"/>
        <v>452</v>
      </c>
      <c r="M64" s="29">
        <v>3</v>
      </c>
      <c r="N64" s="30">
        <v>9</v>
      </c>
      <c r="O64" s="19">
        <f t="shared" si="31"/>
        <v>12</v>
      </c>
      <c r="P64" s="29">
        <f t="shared" si="5"/>
        <v>799</v>
      </c>
      <c r="Q64" s="30">
        <f t="shared" si="5"/>
        <v>866</v>
      </c>
      <c r="R64" s="31">
        <f t="shared" si="6"/>
        <v>1665</v>
      </c>
      <c r="S64" s="32">
        <f t="shared" si="25"/>
        <v>59.053954175905396</v>
      </c>
      <c r="T64" s="33">
        <f t="shared" si="25"/>
        <v>58.355795148247978</v>
      </c>
      <c r="U64" s="34">
        <f t="shared" si="25"/>
        <v>58.688755727881571</v>
      </c>
    </row>
    <row r="65" spans="1:21" ht="15" customHeight="1" x14ac:dyDescent="0.15">
      <c r="A65" s="8" t="s">
        <v>145</v>
      </c>
      <c r="B65" s="12" t="s">
        <v>59</v>
      </c>
      <c r="C65" s="14" t="s">
        <v>220</v>
      </c>
      <c r="D65" s="76">
        <v>803</v>
      </c>
      <c r="E65" s="77">
        <v>859</v>
      </c>
      <c r="F65" s="31">
        <f t="shared" si="32"/>
        <v>1662</v>
      </c>
      <c r="G65" s="18">
        <v>385</v>
      </c>
      <c r="H65" s="19">
        <v>380</v>
      </c>
      <c r="I65" s="20">
        <f t="shared" si="29"/>
        <v>765</v>
      </c>
      <c r="J65" s="29">
        <v>122</v>
      </c>
      <c r="K65" s="30">
        <v>135</v>
      </c>
      <c r="L65" s="19">
        <f t="shared" si="30"/>
        <v>257</v>
      </c>
      <c r="M65" s="29">
        <v>1</v>
      </c>
      <c r="N65" s="30">
        <v>3</v>
      </c>
      <c r="O65" s="19">
        <f t="shared" si="31"/>
        <v>4</v>
      </c>
      <c r="P65" s="29">
        <f t="shared" si="5"/>
        <v>508</v>
      </c>
      <c r="Q65" s="30">
        <f t="shared" si="5"/>
        <v>518</v>
      </c>
      <c r="R65" s="31">
        <f t="shared" si="6"/>
        <v>1026</v>
      </c>
      <c r="S65" s="32">
        <f t="shared" si="25"/>
        <v>63.262764632627643</v>
      </c>
      <c r="T65" s="33">
        <f t="shared" si="25"/>
        <v>60.302677532013973</v>
      </c>
      <c r="U65" s="34">
        <f t="shared" si="25"/>
        <v>61.73285198555957</v>
      </c>
    </row>
    <row r="66" spans="1:21" ht="15" customHeight="1" x14ac:dyDescent="0.15">
      <c r="A66" s="8" t="s">
        <v>146</v>
      </c>
      <c r="B66" s="12" t="s">
        <v>60</v>
      </c>
      <c r="C66" s="14" t="s">
        <v>221</v>
      </c>
      <c r="D66" s="76">
        <v>4068</v>
      </c>
      <c r="E66" s="77">
        <v>3984</v>
      </c>
      <c r="F66" s="31">
        <f t="shared" si="32"/>
        <v>8052</v>
      </c>
      <c r="G66" s="18">
        <v>1353</v>
      </c>
      <c r="H66" s="19">
        <v>1195</v>
      </c>
      <c r="I66" s="20">
        <f t="shared" si="29"/>
        <v>2548</v>
      </c>
      <c r="J66" s="29">
        <v>1202</v>
      </c>
      <c r="K66" s="30">
        <v>1319</v>
      </c>
      <c r="L66" s="19">
        <f t="shared" si="30"/>
        <v>2521</v>
      </c>
      <c r="M66" s="29">
        <v>19</v>
      </c>
      <c r="N66" s="30">
        <v>14</v>
      </c>
      <c r="O66" s="19">
        <f t="shared" si="31"/>
        <v>33</v>
      </c>
      <c r="P66" s="29">
        <f t="shared" si="5"/>
        <v>2574</v>
      </c>
      <c r="Q66" s="30">
        <f t="shared" si="5"/>
        <v>2528</v>
      </c>
      <c r="R66" s="31">
        <f t="shared" si="6"/>
        <v>5102</v>
      </c>
      <c r="S66" s="32">
        <f t="shared" si="25"/>
        <v>63.274336283185839</v>
      </c>
      <c r="T66" s="33">
        <f t="shared" si="25"/>
        <v>63.453815261044177</v>
      </c>
      <c r="U66" s="34">
        <f t="shared" si="25"/>
        <v>63.363139592647791</v>
      </c>
    </row>
    <row r="67" spans="1:21" ht="15" customHeight="1" x14ac:dyDescent="0.15">
      <c r="A67" s="8" t="s">
        <v>147</v>
      </c>
      <c r="B67" s="12" t="s">
        <v>61</v>
      </c>
      <c r="C67" s="14" t="s">
        <v>222</v>
      </c>
      <c r="D67" s="76">
        <v>1059</v>
      </c>
      <c r="E67" s="77">
        <v>1121</v>
      </c>
      <c r="F67" s="31">
        <f t="shared" si="32"/>
        <v>2180</v>
      </c>
      <c r="G67" s="18">
        <v>347</v>
      </c>
      <c r="H67" s="19">
        <v>312</v>
      </c>
      <c r="I67" s="20">
        <f t="shared" si="29"/>
        <v>659</v>
      </c>
      <c r="J67" s="29">
        <v>372</v>
      </c>
      <c r="K67" s="30">
        <v>417</v>
      </c>
      <c r="L67" s="19">
        <f t="shared" si="30"/>
        <v>789</v>
      </c>
      <c r="M67" s="29">
        <v>4</v>
      </c>
      <c r="N67" s="30">
        <v>2</v>
      </c>
      <c r="O67" s="19">
        <f t="shared" si="31"/>
        <v>6</v>
      </c>
      <c r="P67" s="29">
        <f t="shared" si="5"/>
        <v>723</v>
      </c>
      <c r="Q67" s="30">
        <f t="shared" si="5"/>
        <v>731</v>
      </c>
      <c r="R67" s="31">
        <f t="shared" si="6"/>
        <v>1454</v>
      </c>
      <c r="S67" s="32">
        <f t="shared" ref="S67:U86" si="33">P67/D67*100</f>
        <v>68.271954674220964</v>
      </c>
      <c r="T67" s="33">
        <f t="shared" si="33"/>
        <v>65.209634255129345</v>
      </c>
      <c r="U67" s="34">
        <f t="shared" si="33"/>
        <v>66.697247706422019</v>
      </c>
    </row>
    <row r="68" spans="1:21" ht="15" customHeight="1" x14ac:dyDescent="0.15">
      <c r="A68" s="8" t="s">
        <v>148</v>
      </c>
      <c r="B68" s="12" t="s">
        <v>62</v>
      </c>
      <c r="C68" s="14" t="s">
        <v>223</v>
      </c>
      <c r="D68" s="76">
        <v>1201</v>
      </c>
      <c r="E68" s="77">
        <v>999</v>
      </c>
      <c r="F68" s="31">
        <f t="shared" si="32"/>
        <v>2200</v>
      </c>
      <c r="G68" s="18">
        <v>458</v>
      </c>
      <c r="H68" s="19">
        <v>387</v>
      </c>
      <c r="I68" s="20">
        <f t="shared" si="29"/>
        <v>845</v>
      </c>
      <c r="J68" s="29">
        <v>271</v>
      </c>
      <c r="K68" s="30">
        <v>280</v>
      </c>
      <c r="L68" s="19">
        <f t="shared" si="30"/>
        <v>551</v>
      </c>
      <c r="M68" s="29">
        <v>5</v>
      </c>
      <c r="N68" s="30">
        <v>0</v>
      </c>
      <c r="O68" s="19">
        <f t="shared" si="31"/>
        <v>5</v>
      </c>
      <c r="P68" s="29">
        <f t="shared" ref="P68:Q83" si="34">G68+J68+M68</f>
        <v>734</v>
      </c>
      <c r="Q68" s="30">
        <f t="shared" si="34"/>
        <v>667</v>
      </c>
      <c r="R68" s="31">
        <f t="shared" ref="R68:R85" si="35">SUM(P68:Q68)</f>
        <v>1401</v>
      </c>
      <c r="S68" s="32">
        <f t="shared" si="33"/>
        <v>61.115736885928399</v>
      </c>
      <c r="T68" s="33">
        <f t="shared" si="33"/>
        <v>66.766766766766779</v>
      </c>
      <c r="U68" s="34">
        <f t="shared" si="33"/>
        <v>63.681818181818187</v>
      </c>
    </row>
    <row r="69" spans="1:21" ht="15" customHeight="1" x14ac:dyDescent="0.15">
      <c r="A69" s="8" t="s">
        <v>149</v>
      </c>
      <c r="B69" s="12" t="s">
        <v>63</v>
      </c>
      <c r="C69" s="14" t="s">
        <v>224</v>
      </c>
      <c r="D69" s="76">
        <v>2186</v>
      </c>
      <c r="E69" s="77">
        <v>1495</v>
      </c>
      <c r="F69" s="31">
        <f t="shared" si="32"/>
        <v>3681</v>
      </c>
      <c r="G69" s="18">
        <v>591</v>
      </c>
      <c r="H69" s="19">
        <v>378</v>
      </c>
      <c r="I69" s="20">
        <f t="shared" si="29"/>
        <v>969</v>
      </c>
      <c r="J69" s="29">
        <v>345</v>
      </c>
      <c r="K69" s="30">
        <v>296</v>
      </c>
      <c r="L69" s="19">
        <f t="shared" si="30"/>
        <v>641</v>
      </c>
      <c r="M69" s="29">
        <v>11</v>
      </c>
      <c r="N69" s="30">
        <v>13</v>
      </c>
      <c r="O69" s="19">
        <f t="shared" si="31"/>
        <v>24</v>
      </c>
      <c r="P69" s="29">
        <f t="shared" si="34"/>
        <v>947</v>
      </c>
      <c r="Q69" s="30">
        <f t="shared" si="34"/>
        <v>687</v>
      </c>
      <c r="R69" s="31">
        <f t="shared" si="35"/>
        <v>1634</v>
      </c>
      <c r="S69" s="32">
        <f t="shared" si="33"/>
        <v>43.321134492223237</v>
      </c>
      <c r="T69" s="33">
        <f t="shared" si="33"/>
        <v>45.953177257525084</v>
      </c>
      <c r="U69" s="34">
        <f t="shared" si="33"/>
        <v>44.390111382776418</v>
      </c>
    </row>
    <row r="70" spans="1:21" ht="15" customHeight="1" x14ac:dyDescent="0.15">
      <c r="A70" s="8" t="s">
        <v>150</v>
      </c>
      <c r="B70" s="12" t="s">
        <v>64</v>
      </c>
      <c r="C70" s="14" t="s">
        <v>225</v>
      </c>
      <c r="D70" s="76">
        <v>1480</v>
      </c>
      <c r="E70" s="77">
        <v>1246</v>
      </c>
      <c r="F70" s="31">
        <f t="shared" si="32"/>
        <v>2726</v>
      </c>
      <c r="G70" s="18">
        <v>503</v>
      </c>
      <c r="H70" s="19">
        <v>371</v>
      </c>
      <c r="I70" s="20">
        <f t="shared" si="29"/>
        <v>874</v>
      </c>
      <c r="J70" s="29">
        <v>273</v>
      </c>
      <c r="K70" s="30">
        <v>296</v>
      </c>
      <c r="L70" s="19">
        <f t="shared" si="30"/>
        <v>569</v>
      </c>
      <c r="M70" s="29">
        <v>5</v>
      </c>
      <c r="N70" s="30">
        <v>5</v>
      </c>
      <c r="O70" s="19">
        <f t="shared" si="31"/>
        <v>10</v>
      </c>
      <c r="P70" s="29">
        <f t="shared" si="34"/>
        <v>781</v>
      </c>
      <c r="Q70" s="30">
        <f t="shared" si="34"/>
        <v>672</v>
      </c>
      <c r="R70" s="31">
        <f t="shared" si="35"/>
        <v>1453</v>
      </c>
      <c r="S70" s="32">
        <f t="shared" si="33"/>
        <v>52.770270270270267</v>
      </c>
      <c r="T70" s="33">
        <f t="shared" si="33"/>
        <v>53.932584269662918</v>
      </c>
      <c r="U70" s="34">
        <f t="shared" si="33"/>
        <v>53.301540719002205</v>
      </c>
    </row>
    <row r="71" spans="1:21" ht="15" customHeight="1" x14ac:dyDescent="0.15">
      <c r="A71" s="8" t="s">
        <v>151</v>
      </c>
      <c r="B71" s="12" t="s">
        <v>65</v>
      </c>
      <c r="C71" s="14" t="s">
        <v>226</v>
      </c>
      <c r="D71" s="76">
        <v>882</v>
      </c>
      <c r="E71" s="77">
        <v>896</v>
      </c>
      <c r="F71" s="31">
        <f t="shared" si="32"/>
        <v>1778</v>
      </c>
      <c r="G71" s="18">
        <v>287</v>
      </c>
      <c r="H71" s="19">
        <v>258</v>
      </c>
      <c r="I71" s="20">
        <f t="shared" si="29"/>
        <v>545</v>
      </c>
      <c r="J71" s="29">
        <v>186</v>
      </c>
      <c r="K71" s="30">
        <v>187</v>
      </c>
      <c r="L71" s="19">
        <f t="shared" si="30"/>
        <v>373</v>
      </c>
      <c r="M71" s="29">
        <v>2</v>
      </c>
      <c r="N71" s="30">
        <v>2</v>
      </c>
      <c r="O71" s="19">
        <f t="shared" si="31"/>
        <v>4</v>
      </c>
      <c r="P71" s="29">
        <f t="shared" si="34"/>
        <v>475</v>
      </c>
      <c r="Q71" s="30">
        <f t="shared" si="34"/>
        <v>447</v>
      </c>
      <c r="R71" s="31">
        <f t="shared" si="35"/>
        <v>922</v>
      </c>
      <c r="S71" s="32">
        <f t="shared" si="33"/>
        <v>53.854875283446709</v>
      </c>
      <c r="T71" s="33">
        <f t="shared" si="33"/>
        <v>49.888392857142854</v>
      </c>
      <c r="U71" s="34">
        <f t="shared" si="33"/>
        <v>51.856017997750278</v>
      </c>
    </row>
    <row r="72" spans="1:21" ht="15" customHeight="1" x14ac:dyDescent="0.15">
      <c r="A72" s="8" t="s">
        <v>152</v>
      </c>
      <c r="B72" s="12" t="s">
        <v>66</v>
      </c>
      <c r="C72" s="14" t="s">
        <v>227</v>
      </c>
      <c r="D72" s="76">
        <v>1011</v>
      </c>
      <c r="E72" s="77">
        <v>1037</v>
      </c>
      <c r="F72" s="31">
        <f t="shared" si="32"/>
        <v>2048</v>
      </c>
      <c r="G72" s="18">
        <v>278</v>
      </c>
      <c r="H72" s="19">
        <v>253</v>
      </c>
      <c r="I72" s="20">
        <f t="shared" si="29"/>
        <v>531</v>
      </c>
      <c r="J72" s="29">
        <v>235</v>
      </c>
      <c r="K72" s="30">
        <v>253</v>
      </c>
      <c r="L72" s="19">
        <f t="shared" si="30"/>
        <v>488</v>
      </c>
      <c r="M72" s="29">
        <v>1</v>
      </c>
      <c r="N72" s="30">
        <v>1</v>
      </c>
      <c r="O72" s="19">
        <f t="shared" si="31"/>
        <v>2</v>
      </c>
      <c r="P72" s="29">
        <f t="shared" si="34"/>
        <v>514</v>
      </c>
      <c r="Q72" s="30">
        <f t="shared" si="34"/>
        <v>507</v>
      </c>
      <c r="R72" s="31">
        <f t="shared" si="35"/>
        <v>1021</v>
      </c>
      <c r="S72" s="32">
        <f t="shared" si="33"/>
        <v>50.840751730959447</v>
      </c>
      <c r="T72" s="33">
        <f t="shared" si="33"/>
        <v>48.89103182256509</v>
      </c>
      <c r="U72" s="34">
        <f t="shared" si="33"/>
        <v>49.853515625</v>
      </c>
    </row>
    <row r="73" spans="1:21" ht="15" customHeight="1" x14ac:dyDescent="0.15">
      <c r="A73" s="8" t="s">
        <v>153</v>
      </c>
      <c r="B73" s="12" t="s">
        <v>67</v>
      </c>
      <c r="C73" s="14" t="s">
        <v>228</v>
      </c>
      <c r="D73" s="76">
        <v>1104</v>
      </c>
      <c r="E73" s="77">
        <v>1106</v>
      </c>
      <c r="F73" s="31">
        <f t="shared" si="32"/>
        <v>2210</v>
      </c>
      <c r="G73" s="18">
        <v>353</v>
      </c>
      <c r="H73" s="19">
        <v>320</v>
      </c>
      <c r="I73" s="20">
        <f t="shared" si="29"/>
        <v>673</v>
      </c>
      <c r="J73" s="29">
        <v>260</v>
      </c>
      <c r="K73" s="30">
        <v>288</v>
      </c>
      <c r="L73" s="19">
        <f>SUM(J73:K73)</f>
        <v>548</v>
      </c>
      <c r="M73" s="29">
        <v>3</v>
      </c>
      <c r="N73" s="30">
        <v>1</v>
      </c>
      <c r="O73" s="19">
        <f t="shared" si="31"/>
        <v>4</v>
      </c>
      <c r="P73" s="29">
        <f t="shared" si="34"/>
        <v>616</v>
      </c>
      <c r="Q73" s="30">
        <f t="shared" si="34"/>
        <v>609</v>
      </c>
      <c r="R73" s="31">
        <f t="shared" si="35"/>
        <v>1225</v>
      </c>
      <c r="S73" s="32">
        <f t="shared" si="33"/>
        <v>55.797101449275367</v>
      </c>
      <c r="T73" s="33">
        <f t="shared" si="33"/>
        <v>55.063291139240512</v>
      </c>
      <c r="U73" s="34">
        <f t="shared" si="33"/>
        <v>55.429864253393667</v>
      </c>
    </row>
    <row r="74" spans="1:21" ht="15" customHeight="1" x14ac:dyDescent="0.15">
      <c r="A74" s="9"/>
      <c r="B74" s="87" t="s">
        <v>82</v>
      </c>
      <c r="C74" s="88"/>
      <c r="D74" s="37">
        <f>SUM(D58:D73)</f>
        <v>21932</v>
      </c>
      <c r="E74" s="38">
        <f t="shared" ref="E74:F74" si="36">SUM(E58:E73)</f>
        <v>21119</v>
      </c>
      <c r="F74" s="39">
        <f t="shared" si="36"/>
        <v>43051</v>
      </c>
      <c r="G74" s="37">
        <f t="shared" ref="G74:O74" si="37">SUM(G58:G73)</f>
        <v>7381</v>
      </c>
      <c r="H74" s="38">
        <f t="shared" si="37"/>
        <v>6575</v>
      </c>
      <c r="I74" s="39">
        <f t="shared" si="37"/>
        <v>13956</v>
      </c>
      <c r="J74" s="37">
        <f t="shared" si="37"/>
        <v>4763</v>
      </c>
      <c r="K74" s="38">
        <f t="shared" si="37"/>
        <v>5122</v>
      </c>
      <c r="L74" s="39">
        <f t="shared" si="37"/>
        <v>9885</v>
      </c>
      <c r="M74" s="37">
        <f t="shared" ref="M74:N74" si="38">SUM(M58:M73)</f>
        <v>75</v>
      </c>
      <c r="N74" s="38">
        <f t="shared" si="38"/>
        <v>79</v>
      </c>
      <c r="O74" s="39">
        <f t="shared" si="37"/>
        <v>154</v>
      </c>
      <c r="P74" s="37">
        <f t="shared" si="34"/>
        <v>12219</v>
      </c>
      <c r="Q74" s="38">
        <f t="shared" si="34"/>
        <v>11776</v>
      </c>
      <c r="R74" s="39">
        <f t="shared" si="35"/>
        <v>23995</v>
      </c>
      <c r="S74" s="40">
        <f t="shared" si="33"/>
        <v>55.713113259164693</v>
      </c>
      <c r="T74" s="41">
        <f t="shared" si="33"/>
        <v>55.760215919314362</v>
      </c>
      <c r="U74" s="42">
        <f t="shared" si="33"/>
        <v>55.736219832291937</v>
      </c>
    </row>
    <row r="75" spans="1:21" ht="15" customHeight="1" x14ac:dyDescent="0.15">
      <c r="A75" s="8" t="s">
        <v>154</v>
      </c>
      <c r="B75" s="12" t="s">
        <v>68</v>
      </c>
      <c r="C75" s="14" t="s">
        <v>229</v>
      </c>
      <c r="D75" s="76">
        <v>1359</v>
      </c>
      <c r="E75" s="77">
        <v>1436</v>
      </c>
      <c r="F75" s="44">
        <f>SUM(D75:E75)</f>
        <v>2795</v>
      </c>
      <c r="G75" s="18">
        <v>434</v>
      </c>
      <c r="H75" s="19">
        <v>410</v>
      </c>
      <c r="I75" s="20">
        <f>SUM(G75:H75)</f>
        <v>844</v>
      </c>
      <c r="J75" s="29">
        <v>318</v>
      </c>
      <c r="K75" s="30">
        <v>360</v>
      </c>
      <c r="L75" s="19">
        <f>SUM(J75:K75)</f>
        <v>678</v>
      </c>
      <c r="M75" s="29">
        <v>2</v>
      </c>
      <c r="N75" s="30">
        <v>3</v>
      </c>
      <c r="O75" s="19">
        <f>SUM(M75:N75)</f>
        <v>5</v>
      </c>
      <c r="P75" s="29">
        <f t="shared" si="34"/>
        <v>754</v>
      </c>
      <c r="Q75" s="30">
        <f t="shared" si="34"/>
        <v>773</v>
      </c>
      <c r="R75" s="31">
        <f t="shared" si="35"/>
        <v>1527</v>
      </c>
      <c r="S75" s="32">
        <f>P75/D75*100</f>
        <v>55.481972038263429</v>
      </c>
      <c r="T75" s="33">
        <f t="shared" si="33"/>
        <v>53.83008356545961</v>
      </c>
      <c r="U75" s="34">
        <f t="shared" si="33"/>
        <v>54.633273703041141</v>
      </c>
    </row>
    <row r="76" spans="1:21" ht="15" customHeight="1" x14ac:dyDescent="0.15">
      <c r="A76" s="8" t="s">
        <v>155</v>
      </c>
      <c r="B76" s="12" t="s">
        <v>69</v>
      </c>
      <c r="C76" s="14" t="s">
        <v>230</v>
      </c>
      <c r="D76" s="76">
        <v>1639</v>
      </c>
      <c r="E76" s="77">
        <v>1672</v>
      </c>
      <c r="F76" s="44">
        <f t="shared" ref="F76:F85" si="39">SUM(D76:E76)</f>
        <v>3311</v>
      </c>
      <c r="G76" s="18">
        <v>430</v>
      </c>
      <c r="H76" s="19">
        <v>364</v>
      </c>
      <c r="I76" s="20">
        <f t="shared" ref="I76:I82" si="40">SUM(G76:H76)</f>
        <v>794</v>
      </c>
      <c r="J76" s="29">
        <v>293</v>
      </c>
      <c r="K76" s="30">
        <v>350</v>
      </c>
      <c r="L76" s="19">
        <f t="shared" ref="L76:L82" si="41">SUM(J76:K76)</f>
        <v>643</v>
      </c>
      <c r="M76" s="29">
        <v>7</v>
      </c>
      <c r="N76" s="30">
        <v>6</v>
      </c>
      <c r="O76" s="19">
        <f t="shared" ref="O76:O82" si="42">SUM(M76:N76)</f>
        <v>13</v>
      </c>
      <c r="P76" s="29">
        <f t="shared" si="34"/>
        <v>730</v>
      </c>
      <c r="Q76" s="30">
        <f t="shared" si="34"/>
        <v>720</v>
      </c>
      <c r="R76" s="31">
        <f t="shared" si="35"/>
        <v>1450</v>
      </c>
      <c r="S76" s="32">
        <f t="shared" si="33"/>
        <v>44.539353264185479</v>
      </c>
      <c r="T76" s="33">
        <f t="shared" si="33"/>
        <v>43.062200956937801</v>
      </c>
      <c r="U76" s="34">
        <f t="shared" si="33"/>
        <v>43.793415886439142</v>
      </c>
    </row>
    <row r="77" spans="1:21" ht="15" customHeight="1" x14ac:dyDescent="0.15">
      <c r="A77" s="8" t="s">
        <v>156</v>
      </c>
      <c r="B77" s="12" t="s">
        <v>70</v>
      </c>
      <c r="C77" s="14" t="s">
        <v>231</v>
      </c>
      <c r="D77" s="76">
        <v>1066</v>
      </c>
      <c r="E77" s="77">
        <v>1082</v>
      </c>
      <c r="F77" s="44">
        <f t="shared" si="39"/>
        <v>2148</v>
      </c>
      <c r="G77" s="18">
        <v>303</v>
      </c>
      <c r="H77" s="19">
        <v>273</v>
      </c>
      <c r="I77" s="20">
        <f t="shared" si="40"/>
        <v>576</v>
      </c>
      <c r="J77" s="29">
        <v>184</v>
      </c>
      <c r="K77" s="30">
        <v>208</v>
      </c>
      <c r="L77" s="19">
        <f t="shared" si="41"/>
        <v>392</v>
      </c>
      <c r="M77" s="29">
        <v>4</v>
      </c>
      <c r="N77" s="30">
        <v>2</v>
      </c>
      <c r="O77" s="19">
        <f t="shared" si="42"/>
        <v>6</v>
      </c>
      <c r="P77" s="29">
        <f t="shared" si="34"/>
        <v>491</v>
      </c>
      <c r="Q77" s="30">
        <f t="shared" si="34"/>
        <v>483</v>
      </c>
      <c r="R77" s="31">
        <f t="shared" si="35"/>
        <v>974</v>
      </c>
      <c r="S77" s="32">
        <f t="shared" si="33"/>
        <v>46.060037523452159</v>
      </c>
      <c r="T77" s="33">
        <f t="shared" si="33"/>
        <v>44.639556377079479</v>
      </c>
      <c r="U77" s="34">
        <f t="shared" si="33"/>
        <v>45.344506517690874</v>
      </c>
    </row>
    <row r="78" spans="1:21" ht="15" customHeight="1" x14ac:dyDescent="0.15">
      <c r="A78" s="8" t="s">
        <v>157</v>
      </c>
      <c r="B78" s="12" t="s">
        <v>71</v>
      </c>
      <c r="C78" s="14" t="s">
        <v>232</v>
      </c>
      <c r="D78" s="76">
        <v>849</v>
      </c>
      <c r="E78" s="77">
        <v>850</v>
      </c>
      <c r="F78" s="44">
        <f t="shared" si="39"/>
        <v>1699</v>
      </c>
      <c r="G78" s="18">
        <v>246</v>
      </c>
      <c r="H78" s="19">
        <v>231</v>
      </c>
      <c r="I78" s="20">
        <f t="shared" si="40"/>
        <v>477</v>
      </c>
      <c r="J78" s="29">
        <v>155</v>
      </c>
      <c r="K78" s="30">
        <v>148</v>
      </c>
      <c r="L78" s="19">
        <f t="shared" si="41"/>
        <v>303</v>
      </c>
      <c r="M78" s="29">
        <v>1</v>
      </c>
      <c r="N78" s="30">
        <v>2</v>
      </c>
      <c r="O78" s="19">
        <f t="shared" si="42"/>
        <v>3</v>
      </c>
      <c r="P78" s="29">
        <f t="shared" si="34"/>
        <v>402</v>
      </c>
      <c r="Q78" s="30">
        <f t="shared" si="34"/>
        <v>381</v>
      </c>
      <c r="R78" s="31">
        <f t="shared" si="35"/>
        <v>783</v>
      </c>
      <c r="S78" s="32">
        <f t="shared" si="33"/>
        <v>47.349823321554766</v>
      </c>
      <c r="T78" s="33">
        <f t="shared" si="33"/>
        <v>44.82352941176471</v>
      </c>
      <c r="U78" s="34">
        <f t="shared" si="33"/>
        <v>46.08593290170689</v>
      </c>
    </row>
    <row r="79" spans="1:21" ht="15" customHeight="1" x14ac:dyDescent="0.15">
      <c r="A79" s="8" t="s">
        <v>158</v>
      </c>
      <c r="B79" s="12" t="s">
        <v>72</v>
      </c>
      <c r="C79" s="14" t="s">
        <v>233</v>
      </c>
      <c r="D79" s="76">
        <v>1279</v>
      </c>
      <c r="E79" s="77">
        <v>1277</v>
      </c>
      <c r="F79" s="44">
        <f t="shared" si="39"/>
        <v>2556</v>
      </c>
      <c r="G79" s="18">
        <v>370</v>
      </c>
      <c r="H79" s="19">
        <v>331</v>
      </c>
      <c r="I79" s="20">
        <f t="shared" si="40"/>
        <v>701</v>
      </c>
      <c r="J79" s="29">
        <v>195</v>
      </c>
      <c r="K79" s="30">
        <v>244</v>
      </c>
      <c r="L79" s="19">
        <f t="shared" si="41"/>
        <v>439</v>
      </c>
      <c r="M79" s="29">
        <v>3</v>
      </c>
      <c r="N79" s="30">
        <v>1</v>
      </c>
      <c r="O79" s="19">
        <f t="shared" si="42"/>
        <v>4</v>
      </c>
      <c r="P79" s="29">
        <f t="shared" si="34"/>
        <v>568</v>
      </c>
      <c r="Q79" s="30">
        <f t="shared" si="34"/>
        <v>576</v>
      </c>
      <c r="R79" s="31">
        <f t="shared" si="35"/>
        <v>1144</v>
      </c>
      <c r="S79" s="32">
        <f t="shared" si="33"/>
        <v>44.409695074276776</v>
      </c>
      <c r="T79" s="33">
        <f t="shared" si="33"/>
        <v>45.105716523101016</v>
      </c>
      <c r="U79" s="34">
        <f t="shared" si="33"/>
        <v>44.757433489827861</v>
      </c>
    </row>
    <row r="80" spans="1:21" ht="15" customHeight="1" x14ac:dyDescent="0.15">
      <c r="A80" s="8" t="s">
        <v>159</v>
      </c>
      <c r="B80" s="12" t="s">
        <v>73</v>
      </c>
      <c r="C80" s="14" t="s">
        <v>234</v>
      </c>
      <c r="D80" s="76">
        <v>1194</v>
      </c>
      <c r="E80" s="77">
        <v>1255</v>
      </c>
      <c r="F80" s="44">
        <f t="shared" si="39"/>
        <v>2449</v>
      </c>
      <c r="G80" s="18">
        <v>484</v>
      </c>
      <c r="H80" s="19">
        <v>406</v>
      </c>
      <c r="I80" s="20">
        <f t="shared" si="40"/>
        <v>890</v>
      </c>
      <c r="J80" s="29">
        <v>210</v>
      </c>
      <c r="K80" s="30">
        <v>240</v>
      </c>
      <c r="L80" s="19">
        <f t="shared" si="41"/>
        <v>450</v>
      </c>
      <c r="M80" s="29">
        <v>2</v>
      </c>
      <c r="N80" s="30">
        <v>2</v>
      </c>
      <c r="O80" s="19">
        <f t="shared" si="42"/>
        <v>4</v>
      </c>
      <c r="P80" s="29">
        <f t="shared" si="34"/>
        <v>696</v>
      </c>
      <c r="Q80" s="30">
        <f t="shared" si="34"/>
        <v>648</v>
      </c>
      <c r="R80" s="31">
        <f t="shared" si="35"/>
        <v>1344</v>
      </c>
      <c r="S80" s="32">
        <f t="shared" si="33"/>
        <v>58.291457286432156</v>
      </c>
      <c r="T80" s="33">
        <f t="shared" si="33"/>
        <v>51.633466135458171</v>
      </c>
      <c r="U80" s="34">
        <f t="shared" si="33"/>
        <v>54.879542670477747</v>
      </c>
    </row>
    <row r="81" spans="1:21" ht="15" customHeight="1" x14ac:dyDescent="0.15">
      <c r="A81" s="8" t="s">
        <v>160</v>
      </c>
      <c r="B81" s="12" t="s">
        <v>74</v>
      </c>
      <c r="C81" s="14" t="s">
        <v>235</v>
      </c>
      <c r="D81" s="76">
        <v>1301</v>
      </c>
      <c r="E81" s="77">
        <v>1281</v>
      </c>
      <c r="F81" s="44">
        <f t="shared" si="39"/>
        <v>2582</v>
      </c>
      <c r="G81" s="18">
        <v>425</v>
      </c>
      <c r="H81" s="19">
        <v>374</v>
      </c>
      <c r="I81" s="20">
        <f t="shared" si="40"/>
        <v>799</v>
      </c>
      <c r="J81" s="29">
        <v>229</v>
      </c>
      <c r="K81" s="30">
        <v>268</v>
      </c>
      <c r="L81" s="19">
        <f t="shared" si="41"/>
        <v>497</v>
      </c>
      <c r="M81" s="29">
        <v>3</v>
      </c>
      <c r="N81" s="30">
        <v>0</v>
      </c>
      <c r="O81" s="19">
        <f t="shared" si="42"/>
        <v>3</v>
      </c>
      <c r="P81" s="29">
        <f t="shared" si="34"/>
        <v>657</v>
      </c>
      <c r="Q81" s="30">
        <f t="shared" si="34"/>
        <v>642</v>
      </c>
      <c r="R81" s="31">
        <f t="shared" si="35"/>
        <v>1299</v>
      </c>
      <c r="S81" s="32">
        <f t="shared" si="33"/>
        <v>50.499615680245967</v>
      </c>
      <c r="T81" s="33">
        <f t="shared" si="33"/>
        <v>50.11709601873536</v>
      </c>
      <c r="U81" s="34">
        <f t="shared" si="33"/>
        <v>50.30983733539891</v>
      </c>
    </row>
    <row r="82" spans="1:21" ht="15" customHeight="1" x14ac:dyDescent="0.15">
      <c r="A82" s="8" t="s">
        <v>161</v>
      </c>
      <c r="B82" s="12" t="s">
        <v>75</v>
      </c>
      <c r="C82" s="14" t="s">
        <v>236</v>
      </c>
      <c r="D82" s="76">
        <v>1202</v>
      </c>
      <c r="E82" s="77">
        <v>1210</v>
      </c>
      <c r="F82" s="44">
        <f t="shared" si="39"/>
        <v>2412</v>
      </c>
      <c r="G82" s="18">
        <v>326</v>
      </c>
      <c r="H82" s="19">
        <v>314</v>
      </c>
      <c r="I82" s="20">
        <f t="shared" si="40"/>
        <v>640</v>
      </c>
      <c r="J82" s="29">
        <v>213</v>
      </c>
      <c r="K82" s="30">
        <v>232</v>
      </c>
      <c r="L82" s="19">
        <f t="shared" si="41"/>
        <v>445</v>
      </c>
      <c r="M82" s="29">
        <v>7</v>
      </c>
      <c r="N82" s="30">
        <v>3</v>
      </c>
      <c r="O82" s="19">
        <f t="shared" si="42"/>
        <v>10</v>
      </c>
      <c r="P82" s="29">
        <f t="shared" si="34"/>
        <v>546</v>
      </c>
      <c r="Q82" s="30">
        <f t="shared" si="34"/>
        <v>549</v>
      </c>
      <c r="R82" s="31">
        <f t="shared" si="35"/>
        <v>1095</v>
      </c>
      <c r="S82" s="32">
        <f t="shared" si="33"/>
        <v>45.424292845257902</v>
      </c>
      <c r="T82" s="33">
        <f t="shared" si="33"/>
        <v>45.371900826446279</v>
      </c>
      <c r="U82" s="34">
        <f t="shared" si="33"/>
        <v>45.398009950248756</v>
      </c>
    </row>
    <row r="83" spans="1:21" ht="15" customHeight="1" thickBot="1" x14ac:dyDescent="0.2">
      <c r="A83" s="10"/>
      <c r="B83" s="85" t="s">
        <v>81</v>
      </c>
      <c r="C83" s="86"/>
      <c r="D83" s="45">
        <f>SUM(D75:D82)</f>
        <v>9889</v>
      </c>
      <c r="E83" s="46">
        <f t="shared" ref="E83:F83" si="43">SUM(E75:E82)</f>
        <v>10063</v>
      </c>
      <c r="F83" s="47">
        <f t="shared" si="43"/>
        <v>19952</v>
      </c>
      <c r="G83" s="45">
        <f t="shared" ref="G83:H83" si="44">SUM(G75:G82)</f>
        <v>3018</v>
      </c>
      <c r="H83" s="46">
        <f t="shared" si="44"/>
        <v>2703</v>
      </c>
      <c r="I83" s="47">
        <f>SUM(I75:I82)</f>
        <v>5721</v>
      </c>
      <c r="J83" s="45">
        <f t="shared" ref="J83:O83" si="45">SUM(J75:J82)</f>
        <v>1797</v>
      </c>
      <c r="K83" s="46">
        <f t="shared" si="45"/>
        <v>2050</v>
      </c>
      <c r="L83" s="47">
        <f t="shared" si="45"/>
        <v>3847</v>
      </c>
      <c r="M83" s="45">
        <f>SUM(M75:M82)</f>
        <v>29</v>
      </c>
      <c r="N83" s="46">
        <f t="shared" ref="N83" si="46">SUM(N75:N82)</f>
        <v>19</v>
      </c>
      <c r="O83" s="47">
        <f t="shared" si="45"/>
        <v>48</v>
      </c>
      <c r="P83" s="48">
        <f>G83+J83+M83</f>
        <v>4844</v>
      </c>
      <c r="Q83" s="49">
        <f t="shared" si="34"/>
        <v>4772</v>
      </c>
      <c r="R83" s="62">
        <f t="shared" si="35"/>
        <v>9616</v>
      </c>
      <c r="S83" s="50">
        <f>P83/D83*100</f>
        <v>48.983719284052988</v>
      </c>
      <c r="T83" s="51">
        <f t="shared" si="33"/>
        <v>47.421246149259666</v>
      </c>
      <c r="U83" s="52">
        <f t="shared" si="33"/>
        <v>48.195669607056935</v>
      </c>
    </row>
    <row r="84" spans="1:21" ht="15" customHeight="1" thickBot="1" x14ac:dyDescent="0.2">
      <c r="A84" s="69"/>
      <c r="B84" s="83" t="s">
        <v>240</v>
      </c>
      <c r="C84" s="84"/>
      <c r="D84" s="73">
        <f>SUM(D83,D74,D57,D33,D25,D19)</f>
        <v>97586</v>
      </c>
      <c r="E84" s="74">
        <f t="shared" ref="E84" si="47">SUM(E83,E74,E57,E33,E25,E19)</f>
        <v>95279</v>
      </c>
      <c r="F84" s="75">
        <f>SUM(F83,F74,F57,F33,F25,F19)</f>
        <v>192865</v>
      </c>
      <c r="G84" s="73">
        <f t="shared" ref="G84:R84" si="48">SUM(G83,G74,G57,G33,G25,G19)</f>
        <v>30492</v>
      </c>
      <c r="H84" s="74">
        <f t="shared" si="48"/>
        <v>27260</v>
      </c>
      <c r="I84" s="75">
        <f t="shared" si="48"/>
        <v>57752</v>
      </c>
      <c r="J84" s="73">
        <f t="shared" si="48"/>
        <v>18913</v>
      </c>
      <c r="K84" s="74">
        <f t="shared" si="48"/>
        <v>20409</v>
      </c>
      <c r="L84" s="75">
        <f t="shared" si="48"/>
        <v>39322</v>
      </c>
      <c r="M84" s="73">
        <f t="shared" si="48"/>
        <v>303</v>
      </c>
      <c r="N84" s="74">
        <f t="shared" si="48"/>
        <v>288</v>
      </c>
      <c r="O84" s="75">
        <f t="shared" si="48"/>
        <v>591</v>
      </c>
      <c r="P84" s="73">
        <f t="shared" si="48"/>
        <v>49708</v>
      </c>
      <c r="Q84" s="74">
        <f t="shared" si="48"/>
        <v>47957</v>
      </c>
      <c r="R84" s="75">
        <f t="shared" si="48"/>
        <v>97665</v>
      </c>
      <c r="S84" s="70">
        <f>P84/D84*100</f>
        <v>50.937634496751585</v>
      </c>
      <c r="T84" s="71">
        <f t="shared" si="33"/>
        <v>50.333231876908869</v>
      </c>
      <c r="U84" s="72">
        <f>R84/F84*100</f>
        <v>50.639048038783606</v>
      </c>
    </row>
    <row r="85" spans="1:21" ht="15" customHeight="1" thickBot="1" x14ac:dyDescent="0.2">
      <c r="A85" s="59"/>
      <c r="B85" s="79" t="s">
        <v>237</v>
      </c>
      <c r="C85" s="80"/>
      <c r="D85" s="60">
        <v>134</v>
      </c>
      <c r="E85" s="61">
        <v>151</v>
      </c>
      <c r="F85" s="44">
        <f t="shared" si="39"/>
        <v>285</v>
      </c>
      <c r="G85" s="66" t="s">
        <v>238</v>
      </c>
      <c r="H85" s="67" t="s">
        <v>238</v>
      </c>
      <c r="I85" s="68" t="s">
        <v>238</v>
      </c>
      <c r="J85" s="66" t="s">
        <v>238</v>
      </c>
      <c r="K85" s="67" t="s">
        <v>238</v>
      </c>
      <c r="L85" s="68" t="s">
        <v>238</v>
      </c>
      <c r="M85" s="66" t="s">
        <v>238</v>
      </c>
      <c r="N85" s="67" t="s">
        <v>239</v>
      </c>
      <c r="O85" s="68" t="s">
        <v>238</v>
      </c>
      <c r="P85" s="63">
        <v>36</v>
      </c>
      <c r="Q85" s="64">
        <v>27</v>
      </c>
      <c r="R85" s="65">
        <f t="shared" si="35"/>
        <v>63</v>
      </c>
      <c r="S85" s="24">
        <f>P85/D85*100</f>
        <v>26.865671641791046</v>
      </c>
      <c r="T85" s="25">
        <f t="shared" ref="T85" si="49">Q85/E85*100</f>
        <v>17.880794701986755</v>
      </c>
      <c r="U85" s="26">
        <f t="shared" ref="U85" si="50">R85/F85*100</f>
        <v>22.105263157894736</v>
      </c>
    </row>
    <row r="86" spans="1:21" ht="15" customHeight="1" thickBot="1" x14ac:dyDescent="0.2">
      <c r="A86" s="16"/>
      <c r="B86" s="81" t="s">
        <v>76</v>
      </c>
      <c r="C86" s="82"/>
      <c r="D86" s="53">
        <f t="shared" ref="D86:R86" si="51">SUM(D83,D74,D57,D33,D25,D19,D85)</f>
        <v>97720</v>
      </c>
      <c r="E86" s="54">
        <f t="shared" si="51"/>
        <v>95430</v>
      </c>
      <c r="F86" s="55">
        <f t="shared" si="51"/>
        <v>193150</v>
      </c>
      <c r="G86" s="53">
        <f t="shared" si="51"/>
        <v>30492</v>
      </c>
      <c r="H86" s="54">
        <f t="shared" si="51"/>
        <v>27260</v>
      </c>
      <c r="I86" s="55">
        <f t="shared" si="51"/>
        <v>57752</v>
      </c>
      <c r="J86" s="53">
        <f t="shared" si="51"/>
        <v>18913</v>
      </c>
      <c r="K86" s="54">
        <f t="shared" si="51"/>
        <v>20409</v>
      </c>
      <c r="L86" s="55">
        <f t="shared" si="51"/>
        <v>39322</v>
      </c>
      <c r="M86" s="53">
        <f t="shared" si="51"/>
        <v>303</v>
      </c>
      <c r="N86" s="54">
        <f t="shared" si="51"/>
        <v>288</v>
      </c>
      <c r="O86" s="55">
        <f t="shared" si="51"/>
        <v>591</v>
      </c>
      <c r="P86" s="53">
        <f t="shared" si="51"/>
        <v>49744</v>
      </c>
      <c r="Q86" s="54">
        <f t="shared" si="51"/>
        <v>47984</v>
      </c>
      <c r="R86" s="55">
        <f t="shared" si="51"/>
        <v>97728</v>
      </c>
      <c r="S86" s="56">
        <f>P86/D86*100</f>
        <v>50.904625460499389</v>
      </c>
      <c r="T86" s="57">
        <f t="shared" si="33"/>
        <v>50.281882007754376</v>
      </c>
      <c r="U86" s="58">
        <f t="shared" si="33"/>
        <v>50.596945379238932</v>
      </c>
    </row>
  </sheetData>
  <mergeCells count="18">
    <mergeCell ref="A1:A2"/>
    <mergeCell ref="B1:B2"/>
    <mergeCell ref="C1:C2"/>
    <mergeCell ref="D1:F1"/>
    <mergeCell ref="G1:I1"/>
    <mergeCell ref="P1:R1"/>
    <mergeCell ref="S1:U1"/>
    <mergeCell ref="B19:C19"/>
    <mergeCell ref="B25:C25"/>
    <mergeCell ref="B33:C33"/>
    <mergeCell ref="J1:L1"/>
    <mergeCell ref="B57:C57"/>
    <mergeCell ref="B74:C74"/>
    <mergeCell ref="B83:C83"/>
    <mergeCell ref="B86:C86"/>
    <mergeCell ref="M1:O1"/>
    <mergeCell ref="B85:C85"/>
    <mergeCell ref="B84:C84"/>
  </mergeCells>
  <phoneticPr fontId="18"/>
  <pageMargins left="0.6692913385826772" right="0.31496062992125984" top="0.55118110236220474" bottom="0.27559055118110237" header="0.27559055118110237" footer="0.19685039370078741"/>
  <pageSetup paperSize="8" orientation="landscape" r:id="rId1"/>
  <headerFooter>
    <oddHeader>&amp;L令和4年（2022年）参議院議員通常選挙　比例代表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集計表(選挙区)</vt:lpstr>
      <vt:lpstr>集計表(比例代表)</vt:lpstr>
      <vt:lpstr>'集計表(選挙区)'!Print_Titles</vt:lpstr>
      <vt:lpstr>'集計表(比例代表)'!Print_Titles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2022-08-04T03:04:36Z</dcterms:created>
  <dcterms:modified xsi:type="dcterms:W3CDTF">2022-10-20T06:14:50Z</dcterms:modified>
</cp:coreProperties>
</file>